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WXL4B1\市町村課_NewTera\06財政班\02一般財政ライン\018　財政状況資料集（R3）\01-3   R1公会計分(R3年度9月に伊東が作成)\03 市町村→県\37_久米島町☆　　　　11.15 修正\"/>
    </mc:Choice>
  </mc:AlternateContent>
  <bookViews>
    <workbookView xWindow="0" yWindow="0" windowWidth="23040" windowHeight="89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C35" i="10"/>
  <c r="CO34" i="10"/>
  <c r="BW34" i="10"/>
  <c r="BW35" i="10" s="1"/>
  <c r="BW36" i="10" s="1"/>
  <c r="BW37" i="10" s="1"/>
  <c r="BW38" i="10" s="1"/>
  <c r="BW39" i="10" s="1"/>
  <c r="BW40" i="10" s="1"/>
  <c r="BW41" i="10" s="1"/>
  <c r="BW42" i="10" s="1"/>
  <c r="BW43" i="10" s="1"/>
  <c r="C34" i="10"/>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alcChain>
</file>

<file path=xl/sharedStrings.xml><?xml version="1.0" encoding="utf-8"?>
<sst xmlns="http://schemas.openxmlformats.org/spreadsheetml/2006/main" count="1152" uniqueCount="613">
  <si>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</si>
  <si>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</si>
  <si>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</si>
  <si>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</si>
  <si>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</si>
  <si>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</si>
  <si>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</si>
  <si>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</si>
  <si>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</si>
  <si>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</si>
  <si>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</si>
  <si>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</si>
  <si>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</si>
  <si>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</si>
  <si>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</si>
  <si>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</si>
  <si>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</si>
  <si>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</si>
  <si>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</si>
  <si>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</si>
  <si>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</si>
  <si>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</si>
  <si>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</si>
  <si>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</si>
  <si>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</si>
  <si>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</si>
  <si>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</si>
  <si>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</si>
  <si>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</si>
  <si>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</si>
  <si>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</si>
  <si>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</si>
  <si>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</si>
  <si>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</si>
  <si>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</si>
  <si>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</si>
  <si>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</si>
  <si>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</si>
  <si>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</si>
  <si>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</si>
  <si>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</si>
  <si>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</si>
  <si>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</si>
  <si>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</si>
  <si>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</si>
  <si>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</si>
  <si>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</si>
  <si>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</si>
  <si>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</si>
  <si>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</si>
  <si>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</si>
  <si>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</si>
  <si>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</si>
  <si>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</si>
  <si>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</si>
  <si>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</si>
  <si>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</si>
  <si>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</si>
  <si>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</si>
  <si>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</si>
  <si>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</si>
  <si>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</si>
  <si>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</si>
  <si>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</si>
  <si>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</si>
  <si>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</si>
  <si>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</si>
  <si>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</si>
  <si>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</si>
  <si>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</si>
  <si>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</si>
  <si>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</si>
  <si>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</si>
  <si>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</si>
  <si>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</si>
  <si>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</si>
  <si>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</si>
  <si>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</si>
  <si>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</si>
  <si>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</si>
  <si>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</si>
  <si>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</si>
  <si>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</si>
  <si>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</si>
  <si>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</si>
  <si>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</si>
  <si>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</si>
  <si>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</si>
  <si>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</si>
  <si>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</si>
  <si>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</si>
  <si>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</si>
  <si>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</si>
  <si>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</si>
  <si>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</si>
  <si>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</si>
  <si>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</si>
  <si>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</si>
  <si>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久米島町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</si>
  <si>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</si>
  <si>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</si>
  <si>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</si>
  <si>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</si>
  <si>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</si>
  <si>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</si>
  <si>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</si>
  <si>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</si>
  <si>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</si>
  <si>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</si>
  <si>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</si>
  <si>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</si>
  <si>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</si>
  <si>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</si>
  <si>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</si>
  <si>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</si>
  <si>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</si>
  <si>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</si>
  <si>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</si>
  <si>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</si>
  <si>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</si>
  <si>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</si>
  <si>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</si>
  <si>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</si>
  <si>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</si>
  <si>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</si>
  <si>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</si>
  <si>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</si>
  <si>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</si>
  <si>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</si>
  <si>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</si>
  <si>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</si>
  <si>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</si>
  <si>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</si>
  <si>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</si>
  <si>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</si>
  <si>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</si>
  <si>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</si>
  <si>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</si>
  <si>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</si>
  <si>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</si>
  <si>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</si>
  <si>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</si>
  <si>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</si>
  <si>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</si>
  <si>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</si>
  <si>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</si>
  <si>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</si>
  <si>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</si>
  <si>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</si>
  <si>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</si>
  <si>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</si>
  <si>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</si>
  <si>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</si>
  <si>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</si>
  <si>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</si>
  <si>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</si>
  <si>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</si>
  <si>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</si>
  <si>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</si>
  <si>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</si>
  <si>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</si>
  <si>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</si>
  <si>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</si>
  <si>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</si>
  <si>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</si>
  <si>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</si>
  <si>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</si>
  <si>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</si>
  <si>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</si>
  <si>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</si>
  <si>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</si>
  <si>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</si>
  <si>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</si>
  <si>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</si>
  <si>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</si>
  <si>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</si>
  <si>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</si>
  <si>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</si>
  <si>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</si>
  <si>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</si>
  <si>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</si>
  <si>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</si>
  <si>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</si>
  <si>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</si>
  <si>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</si>
  <si>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</si>
  <si>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</si>
  <si>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</si>
  <si>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</si>
  <si>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</si>
  <si>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</si>
  <si>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</si>
  <si>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</si>
  <si>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</si>
  <si>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</si>
  <si>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</si>
  <si>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</si>
  <si>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</si>
  <si>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</si>
  <si>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</si>
  <si>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</si>
  <si>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</si>
  <si>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</si>
  <si>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</si>
  <si>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</si>
  <si>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</si>
  <si>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</si>
  <si>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</si>
  <si>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</si>
  <si>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</si>
  <si>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</si>
  <si>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</si>
  <si>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沖縄県久米島町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</si>
  <si>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</si>
  <si>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</si>
  <si>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</si>
  <si>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</si>
  <si>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</si>
  <si>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</si>
  <si>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</si>
  <si>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</si>
  <si>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</si>
  <si>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</si>
  <si>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</si>
  <si>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</si>
  <si>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</si>
  <si>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</si>
  <si>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</si>
  <si>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</si>
  <si>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</si>
  <si>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</si>
  <si>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</si>
  <si>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</si>
  <si>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</si>
  <si>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</si>
  <si>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</si>
  <si>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</si>
  <si>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</si>
  <si>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</si>
  <si>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</si>
  <si>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</si>
  <si>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</si>
  <si>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</si>
  <si>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</si>
  <si>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</si>
  <si>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</si>
  <si>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</si>
  <si>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</si>
  <si>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</si>
  <si>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</si>
  <si>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</si>
  <si>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</si>
  <si>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</si>
  <si>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</si>
  <si>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</si>
  <si>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</si>
  <si>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</si>
  <si>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</si>
  <si>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</si>
  <si>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</si>
  <si>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</si>
  <si>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</si>
  <si>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</si>
  <si>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</si>
  <si>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</si>
  <si>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</si>
  <si>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</si>
  <si>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</si>
  <si>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</si>
  <si>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</si>
  <si>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</si>
  <si>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</si>
  <si>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</si>
  <si>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</si>
  <si>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</si>
  <si>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</si>
  <si>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</si>
  <si>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</si>
  <si>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</si>
  <si>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</si>
  <si>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</si>
  <si>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</si>
  <si>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</si>
  <si>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</si>
  <si>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</si>
  <si>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</si>
  <si>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</si>
  <si>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</si>
  <si>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</si>
  <si>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</si>
  <si>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</si>
  <si>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</si>
  <si>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</si>
  <si>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</si>
  <si>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</si>
  <si>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</si>
  <si>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</si>
  <si>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</si>
  <si>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</si>
  <si>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</si>
  <si>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</si>
  <si>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</si>
  <si>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</si>
  <si>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</si>
  <si>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</si>
  <si>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</si>
  <si>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</si>
  <si>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</si>
  <si>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</si>
  <si>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</si>
  <si>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</si>
  <si>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</si>
  <si>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</si>
  <si>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</si>
  <si>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</si>
  <si>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</si>
  <si>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</si>
  <si>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</si>
  <si>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</si>
  <si>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</si>
  <si>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</si>
  <si>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</si>
  <si>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</si>
  <si>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</si>
  <si>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</si>
  <si>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</si>
  <si>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</si>
  <si>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</si>
  <si>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</si>
  <si>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</si>
  <si>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</si>
  <si>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</si>
  <si>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</si>
  <si>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その他</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</si>
  <si>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</si>
  <si>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</si>
  <si>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</si>
  <si>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</si>
  <si>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</si>
  <si>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</si>
  <si>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</si>
  <si>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</si>
  <si>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</si>
  <si>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</si>
  <si>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</si>
  <si>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</si>
  <si>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</si>
  <si>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</si>
  <si>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</si>
  <si>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</si>
  <si>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</si>
  <si>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</si>
  <si>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</si>
  <si>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</si>
  <si>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</si>
  <si>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</si>
  <si>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</si>
  <si>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</si>
  <si>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</si>
  <si>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</si>
  <si>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</si>
  <si>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</si>
  <si>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</si>
  <si>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</si>
  <si>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</si>
  <si>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</si>
  <si>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沖縄県久米島町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</si>
  <si>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</si>
  <si>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</si>
  <si>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</si>
  <si>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</si>
  <si>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</si>
  <si>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</si>
  <si>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</si>
  <si>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</si>
  <si>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</si>
  <si>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</si>
  <si>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</si>
  <si>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</si>
  <si>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</si>
  <si>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</si>
  <si>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</si>
  <si>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</si>
  <si>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</si>
  <si>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</si>
  <si>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</si>
  <si>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</si>
  <si>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</si>
  <si>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</si>
  <si>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</si>
  <si>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</si>
  <si>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</si>
  <si>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</si>
  <si>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</si>
  <si>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</si>
  <si>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</si>
  <si>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</si>
  <si>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</si>
  <si>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</si>
  <si>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</si>
  <si>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</si>
  <si>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</si>
  <si>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</si>
  <si>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</si>
  <si>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</si>
  <si>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</si>
  <si>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</si>
  <si>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</si>
  <si>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</si>
  <si>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</si>
  <si>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</si>
  <si>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</si>
  <si>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</si>
  <si>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</si>
  <si>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</si>
  <si>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</si>
  <si>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</si>
  <si>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</si>
  <si>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</si>
  <si>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</si>
  <si>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</si>
  <si>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</si>
  <si>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</si>
  <si>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</si>
  <si>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</si>
  <si>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</si>
  <si>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</si>
  <si>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</si>
  <si>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</si>
  <si>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</si>
  <si>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</si>
  <si>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</si>
  <si>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</si>
  <si>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</si>
  <si>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</si>
  <si>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</si>
  <si>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</si>
  <si>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</si>
  <si>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</si>
  <si>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</si>
  <si>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</si>
  <si>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</si>
  <si>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</si>
  <si>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</si>
  <si>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</si>
  <si>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</si>
  <si>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</si>
  <si>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</si>
  <si>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</si>
  <si>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</si>
  <si>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</si>
  <si>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</si>
  <si>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</si>
  <si>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</si>
  <si>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</si>
  <si>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</si>
  <si>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</si>
  <si>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</si>
  <si>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</si>
  <si>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</si>
  <si>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</si>
  <si>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</si>
  <si>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</si>
  <si>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</si>
  <si>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</si>
  <si>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</si>
  <si>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</si>
  <si>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</si>
  <si>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</si>
  <si>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</si>
  <si>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</si>
  <si>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</si>
  <si>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</si>
  <si>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</si>
  <si>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</si>
  <si>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</si>
  <si>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</si>
  <si>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</si>
  <si>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</si>
  <si>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</si>
  <si>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</si>
  <si>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</si>
  <si>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</si>
  <si>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</si>
  <si>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</si>
  <si>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</si>
  <si>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</si>
  <si>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</si>
  <si>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</si>
  <si>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</si>
  <si>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</si>
  <si>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</si>
  <si>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</si>
  <si>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</si>
  <si>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</si>
  <si>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</si>
  <si>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</si>
  <si>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</si>
  <si>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</si>
  <si>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</si>
  <si>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</si>
  <si>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</si>
  <si>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</si>
  <si>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</si>
  <si>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</si>
  <si>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</si>
  <si>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</si>
  <si>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</si>
  <si>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</si>
  <si>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</si>
  <si>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</si>
  <si>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</si>
  <si>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</si>
  <si>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</si>
  <si>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</si>
  <si>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</si>
  <si>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</si>
  <si>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</si>
  <si>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</si>
  <si>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</si>
  <si>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</si>
  <si>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</si>
  <si>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</si>
  <si>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</si>
  <si>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</si>
  <si>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</si>
  <si>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</si>
  <si>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</si>
  <si>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</si>
  <si>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</si>
  <si>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</si>
  <si>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</si>
  <si>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</si>
  <si>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</si>
  <si>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</si>
  <si>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</si>
  <si>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</si>
  <si>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</si>
  <si>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</si>
  <si>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</si>
  <si>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</si>
  <si>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</si>
  <si>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</si>
  <si>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</si>
  <si>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</si>
  <si>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</si>
  <si>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</si>
  <si>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</si>
  <si>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</si>
  <si>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</si>
  <si>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</si>
  <si>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</si>
  <si>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</si>
  <si>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</si>
  <si>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</si>
  <si>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</si>
  <si>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</si>
  <si>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</si>
  <si>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</si>
  <si>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</si>
  <si>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</si>
  <si>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</si>
  <si>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</si>
  <si>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</si>
  <si>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</si>
  <si>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</si>
  <si>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</si>
  <si>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</si>
  <si>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一般会計</t>
  </si>
  <si>
    <t>水道事業会計</t>
  </si>
  <si>
    <t>国民健康保険特別会計</t>
  </si>
  <si>
    <t>下水道事業特別会計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</si>
  <si>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</si>
  <si>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</si>
  <si>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</si>
  <si>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</si>
  <si>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</si>
  <si>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</si>
  <si>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</si>
  <si>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</si>
  <si>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</si>
  <si>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</si>
  <si>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沖縄県自治会館管理組合</t>
    <rPh sb="0" eb="3">
      <t>オキナワケン</t>
    </rPh>
    <rPh sb="3" eb="5">
      <t>ジチ</t>
    </rPh>
    <rPh sb="5" eb="7">
      <t>カイカン</t>
    </rPh>
    <rPh sb="7" eb="9">
      <t>カンリ</t>
    </rPh>
    <rPh sb="9" eb="11">
      <t>クミアイ</t>
    </rPh>
    <phoneticPr fontId="2"/>
  </si>
  <si>
    <t>沖縄県市町村総合事務組合</t>
    <rPh sb="0" eb="3">
      <t>オキナワケン</t>
    </rPh>
    <rPh sb="3" eb="6">
      <t>シチョウソン</t>
    </rPh>
    <rPh sb="6" eb="8">
      <t>ソウゴウ</t>
    </rPh>
    <rPh sb="8" eb="10">
      <t>ジム</t>
    </rPh>
    <rPh sb="10" eb="12">
      <t>クミアイ</t>
    </rPh>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</si>
  <si>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</si>
  <si>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南部広域市町村圏事務組合（一般会計）</t>
    <rPh sb="0" eb="2">
      <t>ナンブ</t>
    </rPh>
    <rPh sb="2" eb="4">
      <t>コウイキ</t>
    </rPh>
    <rPh sb="4" eb="7">
      <t>シチョウソン</t>
    </rPh>
    <rPh sb="7" eb="8">
      <t>ケン</t>
    </rPh>
    <rPh sb="8" eb="10">
      <t>ジム</t>
    </rPh>
    <rPh sb="10" eb="12">
      <t>クミアイ</t>
    </rPh>
    <rPh sb="13" eb="15">
      <t>イッパン</t>
    </rPh>
    <rPh sb="15" eb="17">
      <t>カイケイ</t>
    </rPh>
    <phoneticPr fontId="2"/>
  </si>
  <si>
    <t>南部広域市町村圏事務組合（ふるさと市町村圏基金特別会計）</t>
    <rPh sb="0" eb="2">
      <t>ナンブ</t>
    </rPh>
    <rPh sb="2" eb="4">
      <t>コウイキ</t>
    </rPh>
    <rPh sb="4" eb="7">
      <t>シチョウソン</t>
    </rPh>
    <rPh sb="7" eb="8">
      <t>ケン</t>
    </rPh>
    <rPh sb="8" eb="10">
      <t>ジム</t>
    </rPh>
    <rPh sb="10" eb="12">
      <t>クミアイ</t>
    </rPh>
    <rPh sb="17" eb="20">
      <t>シチョウソン</t>
    </rPh>
    <rPh sb="20" eb="21">
      <t>ケン</t>
    </rPh>
    <rPh sb="21" eb="23">
      <t>キキン</t>
    </rPh>
    <rPh sb="23" eb="25">
      <t>トクベツ</t>
    </rPh>
    <rPh sb="25" eb="27">
      <t>カイケイ</t>
    </rPh>
    <phoneticPr fontId="2"/>
  </si>
  <si>
    <t>南部広域市町村圏事務組合（いなんせ斎苑特別会計）</t>
    <rPh sb="0" eb="2">
      <t>ナンブ</t>
    </rPh>
    <rPh sb="2" eb="4">
      <t>コウイキ</t>
    </rPh>
    <rPh sb="4" eb="7">
      <t>シチョウソン</t>
    </rPh>
    <rPh sb="7" eb="8">
      <t>ケン</t>
    </rPh>
    <rPh sb="8" eb="10">
      <t>ジム</t>
    </rPh>
    <rPh sb="10" eb="12">
      <t>クミアイ</t>
    </rPh>
    <rPh sb="17" eb="19">
      <t>サイエン</t>
    </rPh>
    <rPh sb="19" eb="21">
      <t>トクベツ</t>
    </rPh>
    <rPh sb="21" eb="23">
      <t>カイケイ</t>
    </rPh>
    <phoneticPr fontId="2"/>
  </si>
  <si>
    <t>南部広域市町村圏事務組合（南斎場特別会計）</t>
    <rPh sb="0" eb="2">
      <t>ナンブ</t>
    </rPh>
    <rPh sb="2" eb="4">
      <t>コウイキ</t>
    </rPh>
    <rPh sb="4" eb="7">
      <t>シチョウソン</t>
    </rPh>
    <rPh sb="7" eb="8">
      <t>ケン</t>
    </rPh>
    <rPh sb="8" eb="10">
      <t>ジム</t>
    </rPh>
    <rPh sb="10" eb="12">
      <t>クミアイ</t>
    </rPh>
    <rPh sb="13" eb="14">
      <t>ミナミ</t>
    </rPh>
    <rPh sb="14" eb="16">
      <t>サイジョウ</t>
    </rPh>
    <rPh sb="16" eb="18">
      <t>トクベツ</t>
    </rPh>
    <rPh sb="18" eb="20">
      <t>カイケイ</t>
    </rPh>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</si>
  <si>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</si>
  <si>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
  </si>
  <si>
    <t>沖縄県後期高齢者医療広域連合（一般会計）</t>
    <rPh sb="0" eb="3">
      <t>オキナワケン</t>
    </rPh>
    <rPh sb="3" eb="5">
      <t>コウキ</t>
    </rPh>
    <rPh sb="5" eb="8">
      <t>コウレイシャ</t>
    </rPh>
    <rPh sb="8" eb="10">
      <t>イリョウ</t>
    </rPh>
    <rPh sb="10" eb="12">
      <t>コウイキ</t>
    </rPh>
    <rPh sb="12" eb="14">
      <t>レンゴウ</t>
    </rPh>
    <rPh sb="15" eb="19">
      <t>イッパンカイケイ</t>
    </rPh>
    <phoneticPr fontId="2"/>
  </si>
  <si>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
  </si>
  <si>
    <t>沖縄県離島医療組合（一般会計）</t>
    <rPh sb="0" eb="3">
      <t>オキナワケン</t>
    </rPh>
    <rPh sb="3" eb="5">
      <t>リトウ</t>
    </rPh>
    <rPh sb="5" eb="7">
      <t>イリョウ</t>
    </rPh>
    <rPh sb="7" eb="9">
      <t>クミアイ</t>
    </rPh>
    <rPh sb="10" eb="12">
      <t>イッパン</t>
    </rPh>
    <rPh sb="12" eb="14">
      <t>カイケイ</t>
    </rPh>
    <phoneticPr fontId="2"/>
  </si>
  <si>
    <t>〇</t>
    <phoneticPr fontId="2"/>
  </si>
  <si>
    <t>株式会社オーランド</t>
    <rPh sb="0" eb="2">
      <t>カブシキ</t>
    </rPh>
    <rPh sb="2" eb="4">
      <t>カイシャ</t>
    </rPh>
    <phoneticPr fontId="2"/>
  </si>
  <si>
    <t>(地域振興基金(R01年度末現在))</t>
    <rPh sb="1" eb="3">
      <t>チイキ</t>
    </rPh>
    <rPh sb="3" eb="5">
      <t>シンコウ</t>
    </rPh>
    <rPh sb="5" eb="7">
      <t>キキン</t>
    </rPh>
    <phoneticPr fontId="5"/>
  </si>
  <si>
    <t>(庁舎等新改築基金(R01年度末現在))</t>
    <rPh sb="1" eb="3">
      <t>チョウシャ</t>
    </rPh>
    <rPh sb="3" eb="4">
      <t>トウ</t>
    </rPh>
    <rPh sb="4" eb="7">
      <t>シンカイチク</t>
    </rPh>
    <rPh sb="7" eb="9">
      <t>キキン</t>
    </rPh>
    <phoneticPr fontId="5"/>
  </si>
  <si>
    <t>(前村幸秀人材育成基金(R01年度末現在))</t>
    <rPh sb="1" eb="3">
      <t>マエムラ</t>
    </rPh>
    <rPh sb="3" eb="5">
      <t>ユキヒデ</t>
    </rPh>
    <rPh sb="5" eb="7">
      <t>ジンザイ</t>
    </rPh>
    <rPh sb="7" eb="9">
      <t>イクセイ</t>
    </rPh>
    <rPh sb="9" eb="11">
      <t>キキン</t>
    </rPh>
    <phoneticPr fontId="5"/>
  </si>
  <si>
    <t>(ふるさと納税基金(R01年度末現在))</t>
    <rPh sb="5" eb="7">
      <t>ノウゼイ</t>
    </rPh>
    <rPh sb="7" eb="9">
      <t>キキン</t>
    </rPh>
    <phoneticPr fontId="5"/>
  </si>
  <si>
    <t>(地域福祉基金(R01年度末現在))</t>
    <rPh sb="1" eb="3">
      <t>チイキ</t>
    </rPh>
    <rPh sb="3" eb="5">
      <t>フクシ</t>
    </rPh>
    <rPh sb="5" eb="7">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</si>
  <si>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</si>
  <si>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</si>
  <si>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</si>
  <si>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新規発行を年々抑制してきたことや職員削減の結果、将来負担比率が年々低下している。減価償却率の向上により公共施設の建替えや修繕等に多額の費用が見込まれ基金の取り崩しも想定されることから、将来負担比率は増加が予想される。今後は、ごみ焼却施設も建設されることから公共施設等総合計画に基づいた維持管理や計画的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</si>
  <si>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</si>
  <si>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</si>
  <si>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</si>
  <si>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</si>
  <si>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</si>
  <si>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</si>
  <si>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については、ともに年々改善されており実質公債費比率については、類似団体内平均値を下回っており今後も抑制に努める。将来負担比率については、３．０ポイント改善され、類似団体内平均値より上回っている。今後も職員削減、起債発行の抑制を行い財政の健全化を図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</si>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</sst>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168868</c:v>
                </c:pt>
                <c:pt idx="2">
                  <c:v>202870</c:v>
                </c:pt>
                <c:pt idx="3">
                  <c:v>167497</c:v>
                </c:pt>
                <c:pt idx="4">
                  <c:v>190274</c:v>
                </c:pt>
              </c:numCache>
            </c:numRef>
          </c:val>
          <c:smooth val="0"/>
          <c:extLst>
            <c:ext xmlns:c16="http://schemas.microsoft.com/office/drawing/2014/chart" uri="{C3380CC4-5D6E-409C-BE32-E72D297353CC}">
              <c16:uniqueId val="{00000000-DB0A-46FE-A905-DF6AB442FCF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215901</c:v>
                </c:pt>
                <c:pt idx="1">
                  <c:v>171743</c:v>
                </c:pt>
                <c:pt idx="2">
                  <c:v>219916</c:v>
                </c:pt>
                <c:pt idx="3">
                  <c:v>168784</c:v>
                </c:pt>
                <c:pt idx="4">
                  <c:v>222654</c:v>
                </c:pt>
              </c:numCache>
            </c:numRef>
          </c:val>
          <c:smooth val="0"/>
          <c:extLst>
            <c:ext xmlns:c16="http://schemas.microsoft.com/office/drawing/2014/chart" uri="{C3380CC4-5D6E-409C-BE32-E72D297353CC}">
              <c16:uniqueId val="{00000001-DB0A-46FE-A905-DF6AB442FCF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7.32</c:v>
                </c:pt>
                <c:pt idx="1">
                  <c:v>8.2100000000000009</c:v>
                </c:pt>
                <c:pt idx="2">
                  <c:v>3.52</c:v>
                </c:pt>
                <c:pt idx="3">
                  <c:v>5.0999999999999996</c:v>
                </c:pt>
                <c:pt idx="4">
                  <c:v>7.95</c:v>
                </c:pt>
              </c:numCache>
            </c:numRef>
          </c:val>
          <c:extLst>
            <c:ext xmlns:c16="http://schemas.microsoft.com/office/drawing/2014/chart" uri="{C3380CC4-5D6E-409C-BE32-E72D297353CC}">
              <c16:uniqueId val="{00000000-CC32-460E-8497-425B148C049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36.11</c:v>
                </c:pt>
                <c:pt idx="1">
                  <c:v>41.28</c:v>
                </c:pt>
                <c:pt idx="2">
                  <c:v>47.59</c:v>
                </c:pt>
                <c:pt idx="3">
                  <c:v>46.95</c:v>
                </c:pt>
                <c:pt idx="4">
                  <c:v>47.96</c:v>
                </c:pt>
              </c:numCache>
            </c:numRef>
          </c:val>
          <c:extLst>
            <c:ext xmlns:c16="http://schemas.microsoft.com/office/drawing/2014/chart" uri="{C3380CC4-5D6E-409C-BE32-E72D297353CC}">
              <c16:uniqueId val="{00000001-CC32-460E-8497-425B148C049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5.3</c:v>
                </c:pt>
                <c:pt idx="1">
                  <c:v>5.38</c:v>
                </c:pt>
                <c:pt idx="2">
                  <c:v>7.0000000000000007E-2</c:v>
                </c:pt>
                <c:pt idx="3">
                  <c:v>0.02</c:v>
                </c:pt>
                <c:pt idx="4">
                  <c:v>2.94</c:v>
                </c:pt>
              </c:numCache>
            </c:numRef>
          </c:val>
          <c:smooth val="0"/>
          <c:extLst>
            <c:ext xmlns:c16="http://schemas.microsoft.com/office/drawing/2014/chart" uri="{C3380CC4-5D6E-409C-BE32-E72D297353CC}">
              <c16:uniqueId val="{00000002-CC32-460E-8497-425B148C049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531-429D-B29B-9AF045FA659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531-429D-B29B-9AF045FA659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531-429D-B29B-9AF045FA659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531-429D-B29B-9AF045FA6596}"/>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1531-429D-B29B-9AF045FA6596}"/>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0.05</c:v>
                </c:pt>
                <c:pt idx="2">
                  <c:v>#N/A</c:v>
                </c:pt>
                <c:pt idx="3">
                  <c:v>0.04</c:v>
                </c:pt>
                <c:pt idx="4">
                  <c:v>#N/A</c:v>
                </c:pt>
                <c:pt idx="5">
                  <c:v>0.03</c:v>
                </c:pt>
                <c:pt idx="6">
                  <c:v>#N/A</c:v>
                </c:pt>
                <c:pt idx="7">
                  <c:v>0.18</c:v>
                </c:pt>
                <c:pt idx="8">
                  <c:v>#N/A</c:v>
                </c:pt>
                <c:pt idx="9">
                  <c:v>0.03</c:v>
                </c:pt>
              </c:numCache>
            </c:numRef>
          </c:val>
          <c:extLst>
            <c:ext xmlns:c16="http://schemas.microsoft.com/office/drawing/2014/chart" uri="{C3380CC4-5D6E-409C-BE32-E72D297353CC}">
              <c16:uniqueId val="{00000005-1531-429D-B29B-9AF045FA6596}"/>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0.64</c:v>
                </c:pt>
                <c:pt idx="2">
                  <c:v>#N/A</c:v>
                </c:pt>
                <c:pt idx="3">
                  <c:v>0.08</c:v>
                </c:pt>
                <c:pt idx="4">
                  <c:v>#N/A</c:v>
                </c:pt>
                <c:pt idx="5">
                  <c:v>0.48</c:v>
                </c:pt>
                <c:pt idx="6">
                  <c:v>#N/A</c:v>
                </c:pt>
                <c:pt idx="7">
                  <c:v>0.2</c:v>
                </c:pt>
                <c:pt idx="8">
                  <c:v>#N/A</c:v>
                </c:pt>
                <c:pt idx="9">
                  <c:v>0.2</c:v>
                </c:pt>
              </c:numCache>
            </c:numRef>
          </c:val>
          <c:extLst>
            <c:ext xmlns:c16="http://schemas.microsoft.com/office/drawing/2014/chart" uri="{C3380CC4-5D6E-409C-BE32-E72D297353CC}">
              <c16:uniqueId val="{00000006-1531-429D-B29B-9AF045FA6596}"/>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0.98</c:v>
                </c:pt>
                <c:pt idx="2">
                  <c:v>#N/A</c:v>
                </c:pt>
                <c:pt idx="3">
                  <c:v>0.45</c:v>
                </c:pt>
                <c:pt idx="4">
                  <c:v>#N/A</c:v>
                </c:pt>
                <c:pt idx="5">
                  <c:v>1.1100000000000001</c:v>
                </c:pt>
                <c:pt idx="6">
                  <c:v>#N/A</c:v>
                </c:pt>
                <c:pt idx="7">
                  <c:v>0.39</c:v>
                </c:pt>
                <c:pt idx="8">
                  <c:v>#N/A</c:v>
                </c:pt>
                <c:pt idx="9">
                  <c:v>0.83</c:v>
                </c:pt>
              </c:numCache>
            </c:numRef>
          </c:val>
          <c:extLst>
            <c:ext xmlns:c16="http://schemas.microsoft.com/office/drawing/2014/chart" uri="{C3380CC4-5D6E-409C-BE32-E72D297353CC}">
              <c16:uniqueId val="{00000007-1531-429D-B29B-9AF045FA659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5.55</c:v>
                </c:pt>
                <c:pt idx="2">
                  <c:v>#N/A</c:v>
                </c:pt>
                <c:pt idx="3">
                  <c:v>7.38</c:v>
                </c:pt>
                <c:pt idx="4">
                  <c:v>#N/A</c:v>
                </c:pt>
                <c:pt idx="5">
                  <c:v>8.2100000000000009</c:v>
                </c:pt>
                <c:pt idx="6">
                  <c:v>#N/A</c:v>
                </c:pt>
                <c:pt idx="7">
                  <c:v>7.49</c:v>
                </c:pt>
                <c:pt idx="8">
                  <c:v>#N/A</c:v>
                </c:pt>
                <c:pt idx="9">
                  <c:v>7.33</c:v>
                </c:pt>
              </c:numCache>
            </c:numRef>
          </c:val>
          <c:extLst>
            <c:ext xmlns:c16="http://schemas.microsoft.com/office/drawing/2014/chart" uri="{C3380CC4-5D6E-409C-BE32-E72D297353CC}">
              <c16:uniqueId val="{00000008-1531-429D-B29B-9AF045FA659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7.32</c:v>
                </c:pt>
                <c:pt idx="2">
                  <c:v>#N/A</c:v>
                </c:pt>
                <c:pt idx="3">
                  <c:v>8.1999999999999993</c:v>
                </c:pt>
                <c:pt idx="4">
                  <c:v>#N/A</c:v>
                </c:pt>
                <c:pt idx="5">
                  <c:v>3.51</c:v>
                </c:pt>
                <c:pt idx="6">
                  <c:v>#N/A</c:v>
                </c:pt>
                <c:pt idx="7">
                  <c:v>5.0999999999999996</c:v>
                </c:pt>
                <c:pt idx="8">
                  <c:v>#N/A</c:v>
                </c:pt>
                <c:pt idx="9">
                  <c:v>7.94</c:v>
                </c:pt>
              </c:numCache>
            </c:numRef>
          </c:val>
          <c:extLst>
            <c:ext xmlns:c16="http://schemas.microsoft.com/office/drawing/2014/chart" uri="{C3380CC4-5D6E-409C-BE32-E72D297353CC}">
              <c16:uniqueId val="{00000009-1531-429D-B29B-9AF045FA659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775</c:v>
                </c:pt>
                <c:pt idx="5">
                  <c:v>774</c:v>
                </c:pt>
                <c:pt idx="8">
                  <c:v>733</c:v>
                </c:pt>
                <c:pt idx="11">
                  <c:v>709</c:v>
                </c:pt>
                <c:pt idx="14">
                  <c:v>632</c:v>
                </c:pt>
              </c:numCache>
            </c:numRef>
          </c:val>
          <c:extLst>
            <c:ext xmlns:c16="http://schemas.microsoft.com/office/drawing/2014/chart" uri="{C3380CC4-5D6E-409C-BE32-E72D297353CC}">
              <c16:uniqueId val="{00000000-4E55-4F23-B170-65303C65D4A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E55-4F23-B170-65303C65D4A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E55-4F23-B170-65303C65D4A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9</c:v>
                </c:pt>
                <c:pt idx="3">
                  <c:v>9</c:v>
                </c:pt>
                <c:pt idx="6">
                  <c:v>0</c:v>
                </c:pt>
                <c:pt idx="9">
                  <c:v>0</c:v>
                </c:pt>
                <c:pt idx="12">
                  <c:v>0</c:v>
                </c:pt>
              </c:numCache>
            </c:numRef>
          </c:val>
          <c:extLst>
            <c:ext xmlns:c16="http://schemas.microsoft.com/office/drawing/2014/chart" uri="{C3380CC4-5D6E-409C-BE32-E72D297353CC}">
              <c16:uniqueId val="{00000003-4E55-4F23-B170-65303C65D4A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122</c:v>
                </c:pt>
                <c:pt idx="3">
                  <c:v>123</c:v>
                </c:pt>
                <c:pt idx="6">
                  <c:v>112</c:v>
                </c:pt>
                <c:pt idx="9">
                  <c:v>129</c:v>
                </c:pt>
                <c:pt idx="12">
                  <c:v>131</c:v>
                </c:pt>
              </c:numCache>
            </c:numRef>
          </c:val>
          <c:extLst>
            <c:ext xmlns:c16="http://schemas.microsoft.com/office/drawing/2014/chart" uri="{C3380CC4-5D6E-409C-BE32-E72D297353CC}">
              <c16:uniqueId val="{00000004-4E55-4F23-B170-65303C65D4A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E55-4F23-B170-65303C65D4A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E55-4F23-B170-65303C65D4A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907</c:v>
                </c:pt>
                <c:pt idx="3">
                  <c:v>901</c:v>
                </c:pt>
                <c:pt idx="6">
                  <c:v>823</c:v>
                </c:pt>
                <c:pt idx="9">
                  <c:v>775</c:v>
                </c:pt>
                <c:pt idx="12">
                  <c:v>695</c:v>
                </c:pt>
              </c:numCache>
            </c:numRef>
          </c:val>
          <c:extLst>
            <c:ext xmlns:c16="http://schemas.microsoft.com/office/drawing/2014/chart" uri="{C3380CC4-5D6E-409C-BE32-E72D297353CC}">
              <c16:uniqueId val="{00000007-4E55-4F23-B170-65303C65D4A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263</c:v>
                </c:pt>
                <c:pt idx="2">
                  <c:v>#N/A</c:v>
                </c:pt>
                <c:pt idx="3">
                  <c:v>#N/A</c:v>
                </c:pt>
                <c:pt idx="4">
                  <c:v>259</c:v>
                </c:pt>
                <c:pt idx="5">
                  <c:v>#N/A</c:v>
                </c:pt>
                <c:pt idx="6">
                  <c:v>#N/A</c:v>
                </c:pt>
                <c:pt idx="7">
                  <c:v>202</c:v>
                </c:pt>
                <c:pt idx="8">
                  <c:v>#N/A</c:v>
                </c:pt>
                <c:pt idx="9">
                  <c:v>#N/A</c:v>
                </c:pt>
                <c:pt idx="10">
                  <c:v>195</c:v>
                </c:pt>
                <c:pt idx="11">
                  <c:v>#N/A</c:v>
                </c:pt>
                <c:pt idx="12">
                  <c:v>#N/A</c:v>
                </c:pt>
                <c:pt idx="13">
                  <c:v>194</c:v>
                </c:pt>
                <c:pt idx="14">
                  <c:v>#N/A</c:v>
                </c:pt>
              </c:numCache>
            </c:numRef>
          </c:val>
          <c:smooth val="0"/>
          <c:extLst>
            <c:ext xmlns:c16="http://schemas.microsoft.com/office/drawing/2014/chart" uri="{C3380CC4-5D6E-409C-BE32-E72D297353CC}">
              <c16:uniqueId val="{00000008-4E55-4F23-B170-65303C65D4A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5737</c:v>
                </c:pt>
                <c:pt idx="5">
                  <c:v>5637</c:v>
                </c:pt>
                <c:pt idx="8">
                  <c:v>5509</c:v>
                </c:pt>
                <c:pt idx="11">
                  <c:v>5397</c:v>
                </c:pt>
                <c:pt idx="14">
                  <c:v>5256</c:v>
                </c:pt>
              </c:numCache>
            </c:numRef>
          </c:val>
          <c:extLst>
            <c:ext xmlns:c16="http://schemas.microsoft.com/office/drawing/2014/chart" uri="{C3380CC4-5D6E-409C-BE32-E72D297353CC}">
              <c16:uniqueId val="{00000000-CB49-4424-A0C3-8E0220DD04D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B49-4424-A0C3-8E0220DD04D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2371</c:v>
                </c:pt>
                <c:pt idx="5">
                  <c:v>2546</c:v>
                </c:pt>
                <c:pt idx="8">
                  <c:v>2776</c:v>
                </c:pt>
                <c:pt idx="11">
                  <c:v>2760</c:v>
                </c:pt>
                <c:pt idx="14">
                  <c:v>2753</c:v>
                </c:pt>
              </c:numCache>
            </c:numRef>
          </c:val>
          <c:extLst>
            <c:ext xmlns:c16="http://schemas.microsoft.com/office/drawing/2014/chart" uri="{C3380CC4-5D6E-409C-BE32-E72D297353CC}">
              <c16:uniqueId val="{00000002-CB49-4424-A0C3-8E0220DD04D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B49-4424-A0C3-8E0220DD04D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B49-4424-A0C3-8E0220DD04D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84</c:v>
                </c:pt>
                <c:pt idx="3">
                  <c:v>81</c:v>
                </c:pt>
                <c:pt idx="6">
                  <c:v>78</c:v>
                </c:pt>
                <c:pt idx="9">
                  <c:v>44</c:v>
                </c:pt>
                <c:pt idx="12">
                  <c:v>37</c:v>
                </c:pt>
              </c:numCache>
            </c:numRef>
          </c:val>
          <c:extLst>
            <c:ext xmlns:c16="http://schemas.microsoft.com/office/drawing/2014/chart" uri="{C3380CC4-5D6E-409C-BE32-E72D297353CC}">
              <c16:uniqueId val="{00000005-CB49-4424-A0C3-8E0220DD04D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1220</c:v>
                </c:pt>
                <c:pt idx="3">
                  <c:v>1033</c:v>
                </c:pt>
                <c:pt idx="6">
                  <c:v>854</c:v>
                </c:pt>
                <c:pt idx="9">
                  <c:v>707</c:v>
                </c:pt>
                <c:pt idx="12">
                  <c:v>579</c:v>
                </c:pt>
              </c:numCache>
            </c:numRef>
          </c:val>
          <c:extLst>
            <c:ext xmlns:c16="http://schemas.microsoft.com/office/drawing/2014/chart" uri="{C3380CC4-5D6E-409C-BE32-E72D297353CC}">
              <c16:uniqueId val="{00000006-CB49-4424-A0C3-8E0220DD04D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108</c:v>
                </c:pt>
                <c:pt idx="3">
                  <c:v>105</c:v>
                </c:pt>
                <c:pt idx="6">
                  <c:v>97</c:v>
                </c:pt>
                <c:pt idx="9">
                  <c:v>90</c:v>
                </c:pt>
                <c:pt idx="12">
                  <c:v>82</c:v>
                </c:pt>
              </c:numCache>
            </c:numRef>
          </c:val>
          <c:extLst>
            <c:ext xmlns:c16="http://schemas.microsoft.com/office/drawing/2014/chart" uri="{C3380CC4-5D6E-409C-BE32-E72D297353CC}">
              <c16:uniqueId val="{00000007-CB49-4424-A0C3-8E0220DD04D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1175</c:v>
                </c:pt>
                <c:pt idx="3">
                  <c:v>1173</c:v>
                </c:pt>
                <c:pt idx="6">
                  <c:v>1073</c:v>
                </c:pt>
                <c:pt idx="9">
                  <c:v>1108</c:v>
                </c:pt>
                <c:pt idx="12">
                  <c:v>1053</c:v>
                </c:pt>
              </c:numCache>
            </c:numRef>
          </c:val>
          <c:extLst>
            <c:ext xmlns:c16="http://schemas.microsoft.com/office/drawing/2014/chart" uri="{C3380CC4-5D6E-409C-BE32-E72D297353CC}">
              <c16:uniqueId val="{00000008-CB49-4424-A0C3-8E0220DD04D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B49-4424-A0C3-8E0220DD04D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6886</c:v>
                </c:pt>
                <c:pt idx="3">
                  <c:v>6702</c:v>
                </c:pt>
                <c:pt idx="6">
                  <c:v>6561</c:v>
                </c:pt>
                <c:pt idx="9">
                  <c:v>6310</c:v>
                </c:pt>
                <c:pt idx="12">
                  <c:v>6264</c:v>
                </c:pt>
              </c:numCache>
            </c:numRef>
          </c:val>
          <c:extLst>
            <c:ext xmlns:c16="http://schemas.microsoft.com/office/drawing/2014/chart" uri="{C3380CC4-5D6E-409C-BE32-E72D297353CC}">
              <c16:uniqueId val="{0000000A-CB49-4424-A0C3-8E0220DD04D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1365</c:v>
                </c:pt>
                <c:pt idx="2">
                  <c:v>#N/A</c:v>
                </c:pt>
                <c:pt idx="3">
                  <c:v>#N/A</c:v>
                </c:pt>
                <c:pt idx="4">
                  <c:v>909</c:v>
                </c:pt>
                <c:pt idx="5">
                  <c:v>#N/A</c:v>
                </c:pt>
                <c:pt idx="6">
                  <c:v>#N/A</c:v>
                </c:pt>
                <c:pt idx="7">
                  <c:v>378</c:v>
                </c:pt>
                <c:pt idx="8">
                  <c:v>#N/A</c:v>
                </c:pt>
                <c:pt idx="9">
                  <c:v>#N/A</c:v>
                </c:pt>
                <c:pt idx="10">
                  <c:v>100</c:v>
                </c:pt>
                <c:pt idx="11">
                  <c:v>#N/A</c:v>
                </c:pt>
                <c:pt idx="12">
                  <c:v>#N/A</c:v>
                </c:pt>
                <c:pt idx="13">
                  <c:v>5</c:v>
                </c:pt>
                <c:pt idx="14">
                  <c:v>#N/A</c:v>
                </c:pt>
              </c:numCache>
            </c:numRef>
          </c:val>
          <c:smooth val="0"/>
          <c:extLst>
            <c:ext xmlns:c16="http://schemas.microsoft.com/office/drawing/2014/chart" uri="{C3380CC4-5D6E-409C-BE32-E72D297353CC}">
              <c16:uniqueId val="{0000000B-CB49-4424-A0C3-8E0220DD04D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1872</c:v>
                </c:pt>
                <c:pt idx="1">
                  <c:v>1814</c:v>
                </c:pt>
                <c:pt idx="2">
                  <c:v>1821</c:v>
                </c:pt>
              </c:numCache>
            </c:numRef>
          </c:val>
          <c:extLst>
            <c:ext xmlns:c16="http://schemas.microsoft.com/office/drawing/2014/chart" uri="{C3380CC4-5D6E-409C-BE32-E72D297353CC}">
              <c16:uniqueId val="{00000000-B29E-44E0-854B-7965DFA4DD5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60</c:v>
                </c:pt>
                <c:pt idx="1">
                  <c:v>60</c:v>
                </c:pt>
                <c:pt idx="2">
                  <c:v>60</c:v>
                </c:pt>
              </c:numCache>
            </c:numRef>
          </c:val>
          <c:extLst>
            <c:ext xmlns:c16="http://schemas.microsoft.com/office/drawing/2014/chart" uri="{C3380CC4-5D6E-409C-BE32-E72D297353CC}">
              <c16:uniqueId val="{00000001-B29E-44E0-854B-7965DFA4DD5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2070</c:v>
                </c:pt>
                <c:pt idx="1">
                  <c:v>2062</c:v>
                </c:pt>
                <c:pt idx="2">
                  <c:v>1789</c:v>
                </c:pt>
              </c:numCache>
            </c:numRef>
          </c:val>
          <c:extLst>
            <c:ext xmlns:c16="http://schemas.microsoft.com/office/drawing/2014/chart" uri="{C3380CC4-5D6E-409C-BE32-E72D297353CC}">
              <c16:uniqueId val="{00000002-B29E-44E0-854B-7965DFA4DD5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{FB821E63-C41D-4808-8B1C-70482C595063}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5C47-41DA-8BD8-FDC05922981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{03BA6349-F75D-4838-9071-217DF32A64A8}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C47-41DA-8BD8-FDC05922981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{36C955EC-D067-4CB6-BE98-3CEE13B17404}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C47-41DA-8BD8-FDC05922981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{16AEAC1E-1F6A-4049-A16E-884FB271EECA}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C47-41DA-8BD8-FDC05922981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{1F64A9AA-7CAB-413F-B1FF-093E354E1338}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C47-41DA-8BD8-FDC05922981C}"/>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{E14BBA87-6C0B-46D2-A2A0-6CB9A84635CD}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5C47-41DA-8BD8-FDC05922981C}"/>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{654FE11C-21B9-4269-9453-58B3CA688DCD}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5C47-41DA-8BD8-FDC05922981C}"/>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{6F4394D7-D034-4E23-AB0F-EA2E06E89777}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5C47-41DA-8BD8-FDC05922981C}"/>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{9EC05E69-74C8-4AD2-B8FE-9D0A71693B89}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5C47-41DA-8BD8-FDC05922981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52.9</c:v>
                </c:pt>
                <c:pt idx="16">
                  <c:v>56.6</c:v>
                </c:pt>
                <c:pt idx="24">
                  <c:v>57.7</c:v>
                </c:pt>
                <c:pt idx="32">
                  <c:v>59</c:v>
                </c:pt>
              </c:numCache>
            </c:numRef>
          </c:xVal>
          <c:yVal>
            <c:numRef>
              <c:f>公会計指標分析・財政指標組合せ分析表!$BP$51:$DC$51</c:f>
              <c:numCache>
                <c:formatCode>#,##0.0;"▲ "#,##0.0</c:formatCode>
                <c:ptCount val="40"/>
                <c:pt idx="8">
                  <c:v>27.6</c:v>
                </c:pt>
                <c:pt idx="16">
                  <c:v>11.8</c:v>
                </c:pt>
                <c:pt idx="24">
                  <c:v>3.1</c:v>
                </c:pt>
                <c:pt idx="32">
                  <c:v>0.1</c:v>
                </c:pt>
              </c:numCache>
            </c:numRef>
          </c:yVal>
          <c:smooth val="0"/>
          <c:extLst>
            <c:ext xmlns:c16="http://schemas.microsoft.com/office/drawing/2014/chart" uri="{C3380CC4-5D6E-409C-BE32-E72D297353CC}">
              <c16:uniqueId val="{00000009-5C47-41DA-8BD8-FDC05922981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{1EA2CC5F-AB23-4B37-BF40-6583261EC738}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5C47-41DA-8BD8-FDC05922981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{49EF1E68-1E91-4178-9018-62BDC8640EB3}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C47-41DA-8BD8-FDC05922981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{1906D5FC-8902-47E3-A4CC-E55F5C5AD8B2}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C47-41DA-8BD8-FDC05922981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{9781BE4E-E1E3-46ED-9936-EB71FDC3F0E7}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C47-41DA-8BD8-FDC05922981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{87E8E1FF-6472-4964-A00B-61B53D02A5FE}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C47-41DA-8BD8-FDC05922981C}"/>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{7903D450-E0F0-4A11-B81B-2EC4BEB1E067}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5C47-41DA-8BD8-FDC05922981C}"/>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{3E12A9FB-3DEF-4DC3-BDE4-32727CD4C290}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5C47-41DA-8BD8-FDC05922981C}"/>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{99FA86EC-3BA7-4908-9ABC-2ECFA7C73A26}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5C47-41DA-8BD8-FDC05922981C}"/>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{D642DDB8-6D95-49D8-AFEA-67A15113AC05}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5C47-41DA-8BD8-FDC05922981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56.3</c:v>
                </c:pt>
                <c:pt idx="16">
                  <c:v>58.3</c:v>
                </c:pt>
                <c:pt idx="24">
                  <c:v>60.2</c:v>
                </c:pt>
                <c:pt idx="32">
                  <c:v>59.9</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5C47-41DA-8BD8-FDC05922981C}"/>
            </c:ext>
          </c:extLst>
        </c:ser>
        <c:dLbls>
          <c:showLegendKey val="0"/>
          <c:showVal val="1"/>
          <c:showCatName val="0"/>
          <c:showSerName val="0"/>
          <c:showPercent val="0"/>
          <c:showBubbleSize val="0"/>
        </c:dLbls>
        <c:axId val="46179840"/>
        <c:axId val="46181760"/>
      </c:scatterChart>
      <c:valAx>
        <c:axId val="46179840"/>
        <c:scaling>
          <c:orientation val="minMax"/>
          <c:max val="60.9"/>
          <c:min val="52.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3"/>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{8B01E805-98A8-42CB-BD7C-5FCD5DD0473F}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1EBD-4072-AD17-BCA65691A50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{700A0C44-135F-42B7-9F1B-C1DB34702FA3}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EBD-4072-AD17-BCA65691A50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{B0C8C1F6-72FC-44AF-8388-AC09B8A17786}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EBD-4072-AD17-BCA65691A50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{10DFB540-5C83-4DFE-86EE-49E88E5A9DF2}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EBD-4072-AD17-BCA65691A50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{541C1080-E23A-4B3F-B420-5EDA6616177C}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EBD-4072-AD17-BCA65691A504}"/>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{6D01116D-F0B8-4E6D-BACF-3B3EA3FD7242}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1EBD-4072-AD17-BCA65691A504}"/>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{C2E27F42-2C76-465F-8446-F0AE4F09D242}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1EBD-4072-AD17-BCA65691A504}"/>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{7998DC60-2400-4E2F-B7F4-43DB9F64DB1E}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1EBD-4072-AD17-BCA65691A504}"/>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{1448EF6F-2C23-4B7D-88A7-03512E17647D}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1EBD-4072-AD17-BCA65691A50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8.3000000000000007</c:v>
                </c:pt>
                <c:pt idx="8">
                  <c:v>7.9</c:v>
                </c:pt>
                <c:pt idx="16">
                  <c:v>7.3</c:v>
                </c:pt>
                <c:pt idx="24">
                  <c:v>6.8</c:v>
                </c:pt>
                <c:pt idx="32">
                  <c:v>6.2</c:v>
                </c:pt>
              </c:numCache>
            </c:numRef>
          </c:xVal>
          <c:yVal>
            <c:numRef>
              <c:f>公会計指標分析・財政指標組合せ分析表!$BP$73:$DC$73</c:f>
              <c:numCache>
                <c:formatCode>#,##0.0;"▲ "#,##0.0</c:formatCode>
                <c:ptCount val="40"/>
                <c:pt idx="0">
                  <c:v>40.700000000000003</c:v>
                </c:pt>
                <c:pt idx="8">
                  <c:v>27.6</c:v>
                </c:pt>
                <c:pt idx="16">
                  <c:v>11.8</c:v>
                </c:pt>
                <c:pt idx="24">
                  <c:v>3.1</c:v>
                </c:pt>
                <c:pt idx="32">
                  <c:v>0.1</c:v>
                </c:pt>
              </c:numCache>
            </c:numRef>
          </c:yVal>
          <c:smooth val="0"/>
          <c:extLst>
            <c:ext xmlns:c16="http://schemas.microsoft.com/office/drawing/2014/chart" uri="{C3380CC4-5D6E-409C-BE32-E72D297353CC}">
              <c16:uniqueId val="{00000009-1EBD-4072-AD17-BCA65691A50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0101352360341486E-2"/>
                  <c:y val="-9.7893221965508759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{AFD9C9EB-321B-4856-8C06-3CAEE00538EF}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1EBD-4072-AD17-BCA65691A50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{C20C317D-E803-4D3F-A7EA-2EDCC4BF8093}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EBD-4072-AD17-BCA65691A50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{F53214E6-503A-4743-9060-FFDFCB613546}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EBD-4072-AD17-BCA65691A50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{55069D3E-DC6A-432B-8D59-BF9DE9C8CC1D}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EBD-4072-AD17-BCA65691A50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{CE03F917-BC01-41B2-AEE7-3E9E48F76E65}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EBD-4072-AD17-BCA65691A504}"/>
                </c:ext>
              </c:extLst>
            </c:dLbl>
            <c:dLbl>
              <c:idx val="8"/>
              <c:layout>
                <c:manualLayout>
                  <c:x val="-3.6756922619211853E-2"/>
                  <c:y val="-8.1337372860052048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{3CD70FB6-4E0B-4CA5-99D7-2740DC4BB52D}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1EBD-4072-AD17-BCA65691A504}"/>
                </c:ext>
              </c:extLst>
            </c:dLbl>
            <c:dLbl>
              <c:idx val="16"/>
              <c:layout>
                <c:manualLayout>
                  <c:x val="-3.1697991619110633E-2"/>
                  <c:y val="-4.349592131553593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{30C2BC91-0514-44AE-A803-D8192AFC051B}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1EBD-4072-AD17-BCA65691A504}"/>
                </c:ext>
              </c:extLst>
            </c:dLbl>
            <c:dLbl>
              <c:idx val="24"/>
              <c:layout>
                <c:manualLayout>
                  <c:x val="-1.8235628084250128E-2"/>
                  <c:y val="-6.3599427908764133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{DB4E0752-8F53-4BF1-A4EF-048E3A89753A}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1EBD-4072-AD17-BCA65691A504}"/>
                </c:ext>
              </c:extLst>
            </c:dLbl>
            <c:dLbl>
              <c:idx val="32"/>
              <c:layout>
                <c:manualLayout>
                  <c:x val="-3.1570342725075584E-2"/>
                  <c:y val="-2.5757976364247859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{5020B3F8-8E85-4C90-912B-20BF8E2846A7}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1EBD-4072-AD17-BCA65691A50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8.6</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EBD-4072-AD17-BCA65691A504}"/>
            </c:ext>
          </c:extLst>
        </c:ser>
        <c:dLbls>
          <c:showLegendKey val="0"/>
          <c:showVal val="1"/>
          <c:showCatName val="0"/>
          <c:showSerName val="0"/>
          <c:showPercent val="0"/>
          <c:showBubbleSize val="0"/>
        </c:dLbls>
        <c:axId val="84219776"/>
        <c:axId val="84234240"/>
      </c:scatterChart>
      <c:valAx>
        <c:axId val="84219776"/>
        <c:scaling>
          <c:orientation val="minMax"/>
          <c:max val="8.8000000000000007"/>
          <c:min val="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8"/>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沖縄県久米島町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実質公債費比率（分子）の構造について令和元年度の元金償還金等は</a:t>
          </a:r>
          <a:r>
            <a:rPr kumimoji="1" lang="en-US" altLang="ja-JP" sz="1100">
              <a:solidFill>
                <a:schemeClr val="dk1"/>
              </a:solidFill>
              <a:effectLst/>
              <a:latin typeface="+mn-lt"/>
              <a:ea typeface="+mn-ea"/>
              <a:cs typeface="+mn-cs"/>
            </a:rPr>
            <a:t>826</a:t>
          </a:r>
          <a:r>
            <a:rPr kumimoji="1" lang="ja-JP" altLang="ja-JP" sz="1100">
              <a:solidFill>
                <a:schemeClr val="dk1"/>
              </a:solidFill>
              <a:effectLst/>
              <a:latin typeface="+mn-lt"/>
              <a:ea typeface="+mn-ea"/>
              <a:cs typeface="+mn-cs"/>
            </a:rPr>
            <a:t>百万円となっている。主な内容としては元利償還金が</a:t>
          </a:r>
          <a:r>
            <a:rPr kumimoji="1" lang="en-US" altLang="ja-JP" sz="1100">
              <a:solidFill>
                <a:schemeClr val="dk1"/>
              </a:solidFill>
              <a:effectLst/>
              <a:latin typeface="+mn-lt"/>
              <a:ea typeface="+mn-ea"/>
              <a:cs typeface="+mn-cs"/>
            </a:rPr>
            <a:t>695</a:t>
          </a:r>
          <a:r>
            <a:rPr kumimoji="1" lang="ja-JP" altLang="ja-JP" sz="1100">
              <a:solidFill>
                <a:schemeClr val="dk1"/>
              </a:solidFill>
              <a:effectLst/>
              <a:latin typeface="+mn-lt"/>
              <a:ea typeface="+mn-ea"/>
              <a:cs typeface="+mn-cs"/>
            </a:rPr>
            <a:t>百万円で対前年度比で</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百万円減少している。これは平成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から行ってきた公的保証金免除繰上償還及び起債発行額を抑制したことが要因として考えられる。また、公営企業債の元利償還金に対する繰出金では、下水道事業等の地方債償還の財源に充てたと認められる財源として</a:t>
          </a:r>
          <a:r>
            <a:rPr kumimoji="1" lang="en-US" altLang="ja-JP" sz="1100">
              <a:solidFill>
                <a:schemeClr val="dk1"/>
              </a:solidFill>
              <a:effectLst/>
              <a:latin typeface="+mn-lt"/>
              <a:ea typeface="+mn-ea"/>
              <a:cs typeface="+mn-cs"/>
            </a:rPr>
            <a:t>131</a:t>
          </a:r>
          <a:r>
            <a:rPr kumimoji="1" lang="ja-JP" altLang="ja-JP" sz="1100">
              <a:solidFill>
                <a:schemeClr val="dk1"/>
              </a:solidFill>
              <a:effectLst/>
              <a:latin typeface="+mn-lt"/>
              <a:ea typeface="+mn-ea"/>
              <a:cs typeface="+mn-cs"/>
            </a:rPr>
            <a:t>百万円繰出している。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今後も総合計画に基づいた事業を展開し、公債費の抑制を図る。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過去においても満期一括償還地方債も借り入れが無く利用していない。</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沖縄県久米島町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将来負担比率（分子）の構造について、令和元年度の将来負担額が</a:t>
          </a:r>
          <a:r>
            <a:rPr kumimoji="1" lang="en-US" altLang="ja-JP" sz="1100">
              <a:solidFill>
                <a:schemeClr val="dk1"/>
              </a:solidFill>
              <a:effectLst/>
              <a:latin typeface="+mn-lt"/>
              <a:ea typeface="+mn-ea"/>
              <a:cs typeface="+mn-cs"/>
            </a:rPr>
            <a:t>8,015</a:t>
          </a:r>
          <a:r>
            <a:rPr kumimoji="1" lang="ja-JP" altLang="ja-JP" sz="1100">
              <a:solidFill>
                <a:schemeClr val="dk1"/>
              </a:solidFill>
              <a:effectLst/>
              <a:latin typeface="+mn-lt"/>
              <a:ea typeface="+mn-ea"/>
              <a:cs typeface="+mn-cs"/>
            </a:rPr>
            <a:t>百万円となっており対前年度比で</a:t>
          </a:r>
          <a:r>
            <a:rPr kumimoji="1" lang="en-US" altLang="ja-JP" sz="1100">
              <a:solidFill>
                <a:schemeClr val="dk1"/>
              </a:solidFill>
              <a:effectLst/>
              <a:latin typeface="+mn-lt"/>
              <a:ea typeface="+mn-ea"/>
              <a:cs typeface="+mn-cs"/>
            </a:rPr>
            <a:t>244</a:t>
          </a:r>
          <a:r>
            <a:rPr kumimoji="1" lang="ja-JP" altLang="ja-JP" sz="1100">
              <a:solidFill>
                <a:schemeClr val="dk1"/>
              </a:solidFill>
              <a:effectLst/>
              <a:latin typeface="+mn-lt"/>
              <a:ea typeface="+mn-ea"/>
              <a:cs typeface="+mn-cs"/>
            </a:rPr>
            <a:t>百万円減少した。令和元年度の将来負担額の構成としては一般会計等に係る地方債の現在高が</a:t>
          </a:r>
          <a:r>
            <a:rPr kumimoji="1" lang="en-US" altLang="ja-JP" sz="1100">
              <a:solidFill>
                <a:schemeClr val="dk1"/>
              </a:solidFill>
              <a:effectLst/>
              <a:latin typeface="+mn-lt"/>
              <a:ea typeface="+mn-ea"/>
              <a:cs typeface="+mn-cs"/>
            </a:rPr>
            <a:t>6,264</a:t>
          </a:r>
          <a:r>
            <a:rPr kumimoji="1" lang="ja-JP" altLang="ja-JP" sz="1100">
              <a:solidFill>
                <a:schemeClr val="dk1"/>
              </a:solidFill>
              <a:effectLst/>
              <a:latin typeface="+mn-lt"/>
              <a:ea typeface="+mn-ea"/>
              <a:cs typeface="+mn-cs"/>
            </a:rPr>
            <a:t>百万円となっており、これまでの繰り上げ償還や新規発行の抑制などの効果により</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百万円減少した。充当可能財源等については</a:t>
          </a:r>
          <a:r>
            <a:rPr kumimoji="1" lang="en-US" altLang="ja-JP" sz="1100">
              <a:solidFill>
                <a:schemeClr val="dk1"/>
              </a:solidFill>
              <a:effectLst/>
              <a:latin typeface="+mn-lt"/>
              <a:ea typeface="+mn-ea"/>
              <a:cs typeface="+mn-cs"/>
            </a:rPr>
            <a:t>8,009</a:t>
          </a:r>
          <a:r>
            <a:rPr kumimoji="1" lang="ja-JP" altLang="ja-JP" sz="1100">
              <a:solidFill>
                <a:schemeClr val="dk1"/>
              </a:solidFill>
              <a:effectLst/>
              <a:latin typeface="+mn-lt"/>
              <a:ea typeface="+mn-ea"/>
              <a:cs typeface="+mn-cs"/>
            </a:rPr>
            <a:t>百万円となっており対前年度比較では△</a:t>
          </a:r>
          <a:r>
            <a:rPr kumimoji="1" lang="en-US" altLang="ja-JP" sz="1100">
              <a:solidFill>
                <a:schemeClr val="dk1"/>
              </a:solidFill>
              <a:effectLst/>
              <a:latin typeface="+mn-lt"/>
              <a:ea typeface="+mn-ea"/>
              <a:cs typeface="+mn-cs"/>
            </a:rPr>
            <a:t>148</a:t>
          </a:r>
          <a:r>
            <a:rPr kumimoji="1" lang="ja-JP" altLang="ja-JP" sz="1100">
              <a:solidFill>
                <a:schemeClr val="dk1"/>
              </a:solidFill>
              <a:effectLst/>
              <a:latin typeface="+mn-lt"/>
              <a:ea typeface="+mn-ea"/>
              <a:cs typeface="+mn-cs"/>
            </a:rPr>
            <a:t>百万円減少している。要因としては、合併算定替（一本算定）による基準財政需要額算入見込額が△</a:t>
          </a:r>
          <a:r>
            <a:rPr kumimoji="1" lang="en-US" altLang="ja-JP" sz="1100">
              <a:solidFill>
                <a:schemeClr val="dk1"/>
              </a:solidFill>
              <a:effectLst/>
              <a:latin typeface="+mn-lt"/>
              <a:ea typeface="+mn-ea"/>
              <a:cs typeface="+mn-cs"/>
            </a:rPr>
            <a:t>141</a:t>
          </a:r>
          <a:r>
            <a:rPr kumimoji="1" lang="ja-JP" altLang="ja-JP" sz="1100">
              <a:solidFill>
                <a:schemeClr val="dk1"/>
              </a:solidFill>
              <a:effectLst/>
              <a:latin typeface="+mn-lt"/>
              <a:ea typeface="+mn-ea"/>
              <a:cs typeface="+mn-cs"/>
            </a:rPr>
            <a:t>百万円減少、充当可能基金が対前年度比△</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百万円減少したことが影響している。</a:t>
          </a:r>
          <a:endParaRPr lang="ja-JP" altLang="ja-JP" sz="1400">
            <a:effectLst/>
          </a:endParaRPr>
        </a:p>
        <a:p>
          <a:r>
            <a:rPr kumimoji="1" lang="ja-JP" altLang="ja-JP" sz="1100">
              <a:solidFill>
                <a:schemeClr val="dk1"/>
              </a:solidFill>
              <a:effectLst/>
              <a:latin typeface="+mn-lt"/>
              <a:ea typeface="+mn-ea"/>
              <a:cs typeface="+mn-cs"/>
            </a:rPr>
            <a:t>　今後は計画的な起債計画に基づいた起債発行と積極的な繰上償還により公債残高を低減させるとともに、財政調整基金をはじめ、その他特定目的基金への積立を積極的に行う。</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沖縄県久米島町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800">
            <a:effectLst/>
          </a:endParaRPr>
        </a:p>
        <a:p>
          <a:pPr eaLnBrk="1" fontAlgn="auto" latinLnBrk="0" hangingPunct="1"/>
          <a:r>
            <a:rPr kumimoji="1" lang="ja-JP" altLang="ja-JP" sz="1400">
              <a:solidFill>
                <a:schemeClr val="dk1"/>
              </a:solidFill>
              <a:effectLst/>
              <a:latin typeface="+mn-lt"/>
              <a:ea typeface="+mn-ea"/>
              <a:cs typeface="+mn-cs"/>
            </a:rPr>
            <a:t>　繰越金の</a:t>
          </a:r>
          <a:r>
            <a:rPr kumimoji="1" lang="en-US" altLang="ja-JP" sz="1400">
              <a:solidFill>
                <a:schemeClr val="dk1"/>
              </a:solidFill>
              <a:effectLst/>
              <a:latin typeface="+mn-lt"/>
              <a:ea typeface="+mn-ea"/>
              <a:cs typeface="+mn-cs"/>
            </a:rPr>
            <a:t>2</a:t>
          </a:r>
          <a:r>
            <a:rPr kumimoji="1" lang="ja-JP" altLang="ja-JP" sz="1400">
              <a:solidFill>
                <a:schemeClr val="dk1"/>
              </a:solidFill>
              <a:effectLst/>
              <a:latin typeface="+mn-lt"/>
              <a:ea typeface="+mn-ea"/>
              <a:cs typeface="+mn-cs"/>
            </a:rPr>
            <a:t>分の</a:t>
          </a:r>
          <a:r>
            <a:rPr kumimoji="1" lang="en-US" altLang="ja-JP" sz="1400">
              <a:solidFill>
                <a:schemeClr val="dk1"/>
              </a:solidFill>
              <a:effectLst/>
              <a:latin typeface="+mn-lt"/>
              <a:ea typeface="+mn-ea"/>
              <a:cs typeface="+mn-cs"/>
            </a:rPr>
            <a:t>1</a:t>
          </a:r>
          <a:r>
            <a:rPr kumimoji="1" lang="ja-JP" altLang="ja-JP" sz="1400">
              <a:solidFill>
                <a:schemeClr val="dk1"/>
              </a:solidFill>
              <a:effectLst/>
              <a:latin typeface="+mn-lt"/>
              <a:ea typeface="+mn-ea"/>
              <a:cs typeface="+mn-cs"/>
            </a:rPr>
            <a:t>以上を財政調整基金へ積み立てた一方、「風の帰る森プロジェクト応援基金」から児童館的施設整備に関する事業ため全額取崩したことや「前村幸秀人材育成基金」も給付型育英基金であることから年々減少している。また、「ふるさと納税基金」は、宣伝効果等もあり年々増加しており、</a:t>
          </a:r>
          <a:r>
            <a:rPr kumimoji="1" lang="en-US" altLang="ja-JP" sz="1400">
              <a:solidFill>
                <a:schemeClr val="dk1"/>
              </a:solidFill>
              <a:effectLst/>
              <a:latin typeface="+mn-lt"/>
              <a:ea typeface="+mn-ea"/>
              <a:cs typeface="+mn-cs"/>
            </a:rPr>
            <a:t>26</a:t>
          </a:r>
          <a:r>
            <a:rPr kumimoji="1" lang="ja-JP" altLang="ja-JP" sz="1400">
              <a:solidFill>
                <a:schemeClr val="dk1"/>
              </a:solidFill>
              <a:effectLst/>
              <a:latin typeface="+mn-lt"/>
              <a:ea typeface="+mn-ea"/>
              <a:cs typeface="+mn-cs"/>
            </a:rPr>
            <a:t>百万円の増となった。</a:t>
          </a:r>
          <a:endParaRPr lang="ja-JP" altLang="ja-JP" sz="1800">
            <a:effectLst/>
          </a:endParaRPr>
        </a:p>
        <a:p>
          <a:r>
            <a:rPr kumimoji="1" lang="ja-JP" altLang="ja-JP" sz="1400">
              <a:solidFill>
                <a:schemeClr val="dk1"/>
              </a:solidFill>
              <a:effectLst/>
              <a:latin typeface="+mn-lt"/>
              <a:ea typeface="+mn-ea"/>
              <a:cs typeface="+mn-cs"/>
            </a:rPr>
            <a:t>（今後の方針）</a:t>
          </a:r>
          <a:endParaRPr lang="ja-JP" altLang="ja-JP" sz="1800">
            <a:effectLst/>
          </a:endParaRPr>
        </a:p>
        <a:p>
          <a:pPr eaLnBrk="1" fontAlgn="auto" latinLnBrk="0" hangingPunct="1"/>
          <a:r>
            <a:rPr kumimoji="1" lang="ja-JP" altLang="ja-JP" sz="1400">
              <a:solidFill>
                <a:schemeClr val="dk1"/>
              </a:solidFill>
              <a:effectLst/>
              <a:latin typeface="+mn-lt"/>
              <a:ea typeface="+mn-ea"/>
              <a:cs typeface="+mn-cs"/>
            </a:rPr>
            <a:t>　短期的には、離島航路運行安定化支援事業に充てたため「地域振興基金」及び人財育成のため「人財育成基金」の取り崩し、また、「ふるさと納税基金」は、右肩上がりで伸びているが、基金を各種事業に充てるため中長期的に適正に運営する。</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（基金の使途）</a:t>
          </a:r>
          <a:endParaRPr lang="ja-JP" altLang="ja-JP" sz="1800">
            <a:effectLst/>
          </a:endParaRPr>
        </a:p>
        <a:p>
          <a:r>
            <a:rPr kumimoji="1" lang="ja-JP" altLang="ja-JP" sz="1400">
              <a:solidFill>
                <a:schemeClr val="dk1"/>
              </a:solidFill>
              <a:effectLst/>
              <a:latin typeface="+mn-lt"/>
              <a:ea typeface="+mn-ea"/>
              <a:cs typeface="+mn-cs"/>
            </a:rPr>
            <a:t>・地域振興基金：文化、教育、福祉、産業等を通じて地域の振興、活性化及び豊かなまちづくりを推進する。</a:t>
          </a:r>
          <a:endParaRPr lang="ja-JP" altLang="ja-JP" sz="1800">
            <a:effectLst/>
          </a:endParaRPr>
        </a:p>
        <a:p>
          <a:r>
            <a:rPr kumimoji="1" lang="ja-JP" altLang="ja-JP" sz="1400">
              <a:solidFill>
                <a:schemeClr val="dk1"/>
              </a:solidFill>
              <a:effectLst/>
              <a:latin typeface="+mn-lt"/>
              <a:ea typeface="+mn-ea"/>
              <a:cs typeface="+mn-cs"/>
            </a:rPr>
            <a:t>　</a:t>
          </a:r>
          <a:endParaRPr lang="ja-JP" altLang="ja-JP" sz="1800">
            <a:effectLst/>
          </a:endParaRPr>
        </a:p>
        <a:p>
          <a:r>
            <a:rPr kumimoji="1" lang="ja-JP" altLang="ja-JP" sz="1400">
              <a:solidFill>
                <a:schemeClr val="dk1"/>
              </a:solidFill>
              <a:effectLst/>
              <a:latin typeface="+mn-lt"/>
              <a:ea typeface="+mn-ea"/>
              <a:cs typeface="+mn-cs"/>
            </a:rPr>
            <a:t>・風の帰る森プロジェクト応援基金：町内外の子供の交流並びに福島原発事故による健康被害が危惧される子供及び心身に故障を生じた者の保養を寄付者と協働で推進する。</a:t>
          </a:r>
          <a:endParaRPr lang="ja-JP" altLang="ja-JP" sz="1800">
            <a:effectLst/>
          </a:endParaRPr>
        </a:p>
        <a:p>
          <a:r>
            <a:rPr kumimoji="1" lang="ja-JP" altLang="ja-JP" sz="1400">
              <a:solidFill>
                <a:schemeClr val="dk1"/>
              </a:solidFill>
              <a:effectLst/>
              <a:latin typeface="+mn-lt"/>
              <a:ea typeface="+mn-ea"/>
              <a:cs typeface="+mn-cs"/>
            </a:rPr>
            <a:t>・庁舎等新改築基金：新庁舎建設に向けて積立を行う。</a:t>
          </a:r>
          <a:endParaRPr lang="ja-JP" altLang="ja-JP" sz="1800">
            <a:effectLst/>
          </a:endParaRPr>
        </a:p>
        <a:p>
          <a:r>
            <a:rPr kumimoji="1" lang="ja-JP" altLang="ja-JP" sz="1400">
              <a:solidFill>
                <a:schemeClr val="dk1"/>
              </a:solidFill>
              <a:effectLst/>
              <a:latin typeface="+mn-lt"/>
              <a:ea typeface="+mn-ea"/>
              <a:cs typeface="+mn-cs"/>
            </a:rPr>
            <a:t>（増減理由）</a:t>
          </a:r>
          <a:endParaRPr lang="ja-JP" altLang="ja-JP" sz="1800">
            <a:effectLst/>
          </a:endParaRPr>
        </a:p>
        <a:p>
          <a:pPr eaLnBrk="1" fontAlgn="auto" latinLnBrk="0" hangingPunct="1"/>
          <a:r>
            <a:rPr kumimoji="1" lang="ja-JP" altLang="ja-JP" sz="1400">
              <a:solidFill>
                <a:schemeClr val="dk1"/>
              </a:solidFill>
              <a:effectLst/>
              <a:latin typeface="+mn-lt"/>
              <a:ea typeface="+mn-ea"/>
              <a:cs typeface="+mn-cs"/>
            </a:rPr>
            <a:t>・風の帰る森プロジェクト応援基金：寄付者と協働で推進している事業の一環で宿泊可能な交流拠点施設の建設に充当するため基金を全額取り崩したことにより減少。</a:t>
          </a:r>
          <a:endParaRPr lang="ja-JP" altLang="ja-JP" sz="1800">
            <a:effectLst/>
          </a:endParaRPr>
        </a:p>
        <a:p>
          <a:r>
            <a:rPr kumimoji="1" lang="ja-JP" altLang="ja-JP" sz="1400">
              <a:solidFill>
                <a:schemeClr val="dk1"/>
              </a:solidFill>
              <a:effectLst/>
              <a:latin typeface="+mn-lt"/>
              <a:ea typeface="+mn-ea"/>
              <a:cs typeface="+mn-cs"/>
            </a:rPr>
            <a:t>（今後の方針）</a:t>
          </a:r>
          <a:endParaRPr lang="ja-JP" altLang="ja-JP" sz="1800">
            <a:effectLst/>
          </a:endParaRPr>
        </a:p>
        <a:p>
          <a:r>
            <a:rPr kumimoji="1" lang="ja-JP" altLang="ja-JP" sz="1400">
              <a:solidFill>
                <a:schemeClr val="dk1"/>
              </a:solidFill>
              <a:effectLst/>
              <a:latin typeface="+mn-lt"/>
              <a:ea typeface="+mn-ea"/>
              <a:cs typeface="+mn-cs"/>
            </a:rPr>
            <a:t>・庁舎等新改築基金：合併後に庁舎を建設予定であることから、</a:t>
          </a:r>
          <a:r>
            <a:rPr kumimoji="1" lang="en-US" altLang="ja-JP" sz="1400">
              <a:solidFill>
                <a:schemeClr val="dk1"/>
              </a:solidFill>
              <a:effectLst/>
              <a:latin typeface="+mn-lt"/>
              <a:ea typeface="+mn-ea"/>
              <a:cs typeface="+mn-cs"/>
            </a:rPr>
            <a:t>20</a:t>
          </a:r>
          <a:r>
            <a:rPr kumimoji="1" lang="ja-JP" altLang="ja-JP" sz="1400">
              <a:solidFill>
                <a:schemeClr val="dk1"/>
              </a:solidFill>
              <a:effectLst/>
              <a:latin typeface="+mn-lt"/>
              <a:ea typeface="+mn-ea"/>
              <a:cs typeface="+mn-cs"/>
            </a:rPr>
            <a:t>年後を目途に</a:t>
          </a:r>
          <a:r>
            <a:rPr kumimoji="1" lang="en-US" altLang="ja-JP" sz="1400">
              <a:solidFill>
                <a:schemeClr val="dk1"/>
              </a:solidFill>
              <a:effectLst/>
              <a:latin typeface="+mn-lt"/>
              <a:ea typeface="+mn-ea"/>
              <a:cs typeface="+mn-cs"/>
            </a:rPr>
            <a:t>25</a:t>
          </a:r>
          <a:r>
            <a:rPr kumimoji="1" lang="ja-JP" altLang="ja-JP" sz="1400">
              <a:solidFill>
                <a:schemeClr val="dk1"/>
              </a:solidFill>
              <a:effectLst/>
              <a:latin typeface="+mn-lt"/>
              <a:ea typeface="+mn-ea"/>
              <a:cs typeface="+mn-cs"/>
            </a:rPr>
            <a:t>億円程度を積立予定。</a:t>
          </a:r>
          <a:endParaRPr lang="ja-JP" altLang="ja-JP" sz="1800">
            <a:effectLst/>
          </a:endParaRPr>
        </a:p>
        <a:p>
          <a:r>
            <a:rPr kumimoji="1" lang="ja-JP" altLang="ja-JP" sz="1400">
              <a:solidFill>
                <a:schemeClr val="dk1"/>
              </a:solidFill>
              <a:effectLst/>
              <a:latin typeface="+mn-lt"/>
              <a:ea typeface="+mn-ea"/>
              <a:cs typeface="+mn-cs"/>
            </a:rPr>
            <a:t>・ふるさと納税基金：全国的な認知度もあり、年々増加しており環境美化、人材育成等の事業に充当し活性化に繋げる。</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800">
            <a:effectLst/>
          </a:endParaRPr>
        </a:p>
        <a:p>
          <a:r>
            <a:rPr kumimoji="1" lang="ja-JP" altLang="ja-JP" sz="1400">
              <a:solidFill>
                <a:schemeClr val="dk1"/>
              </a:solidFill>
              <a:effectLst/>
              <a:latin typeface="+mn-lt"/>
              <a:ea typeface="+mn-ea"/>
              <a:cs typeface="+mn-cs"/>
            </a:rPr>
            <a:t>　繰越金の</a:t>
          </a:r>
          <a:r>
            <a:rPr kumimoji="1" lang="en-US" altLang="ja-JP" sz="1400">
              <a:solidFill>
                <a:schemeClr val="dk1"/>
              </a:solidFill>
              <a:effectLst/>
              <a:latin typeface="+mn-lt"/>
              <a:ea typeface="+mn-ea"/>
              <a:cs typeface="+mn-cs"/>
            </a:rPr>
            <a:t>1/2</a:t>
          </a:r>
          <a:r>
            <a:rPr kumimoji="1" lang="ja-JP" altLang="ja-JP" sz="1400">
              <a:solidFill>
                <a:schemeClr val="dk1"/>
              </a:solidFill>
              <a:effectLst/>
              <a:latin typeface="+mn-lt"/>
              <a:ea typeface="+mn-ea"/>
              <a:cs typeface="+mn-cs"/>
            </a:rPr>
            <a:t>以上を積み立て、</a:t>
          </a:r>
          <a:r>
            <a:rPr kumimoji="1" lang="en-US" altLang="ja-JP" sz="1400">
              <a:solidFill>
                <a:schemeClr val="dk1"/>
              </a:solidFill>
              <a:effectLst/>
              <a:latin typeface="+mn-lt"/>
              <a:ea typeface="+mn-ea"/>
              <a:cs typeface="+mn-cs"/>
            </a:rPr>
            <a:t>7</a:t>
          </a:r>
          <a:r>
            <a:rPr kumimoji="1" lang="ja-JP" altLang="ja-JP" sz="1400">
              <a:solidFill>
                <a:schemeClr val="dk1"/>
              </a:solidFill>
              <a:effectLst/>
              <a:latin typeface="+mn-lt"/>
              <a:ea typeface="+mn-ea"/>
              <a:cs typeface="+mn-cs"/>
            </a:rPr>
            <a:t>百万円の増加となった。</a:t>
          </a:r>
          <a:endParaRPr lang="ja-JP" altLang="ja-JP" sz="1800">
            <a:effectLst/>
          </a:endParaRPr>
        </a:p>
        <a:p>
          <a:r>
            <a:rPr kumimoji="1" lang="ja-JP" altLang="ja-JP" sz="1400">
              <a:solidFill>
                <a:schemeClr val="dk1"/>
              </a:solidFill>
              <a:effectLst/>
              <a:latin typeface="+mn-lt"/>
              <a:ea typeface="+mn-ea"/>
              <a:cs typeface="+mn-cs"/>
            </a:rPr>
            <a:t>（今後の方針）</a:t>
          </a:r>
          <a:endParaRPr lang="ja-JP" altLang="ja-JP" sz="1800">
            <a:effectLst/>
          </a:endParaRPr>
        </a:p>
        <a:p>
          <a:r>
            <a:rPr kumimoji="1" lang="ja-JP" altLang="ja-JP" sz="1400">
              <a:solidFill>
                <a:schemeClr val="dk1"/>
              </a:solidFill>
              <a:effectLst/>
              <a:latin typeface="+mn-lt"/>
              <a:ea typeface="+mn-ea"/>
              <a:cs typeface="+mn-cs"/>
            </a:rPr>
            <a:t>　繰越金の</a:t>
          </a:r>
          <a:r>
            <a:rPr kumimoji="1" lang="en-US" altLang="ja-JP" sz="1400">
              <a:solidFill>
                <a:schemeClr val="dk1"/>
              </a:solidFill>
              <a:effectLst/>
              <a:latin typeface="+mn-lt"/>
              <a:ea typeface="+mn-ea"/>
              <a:cs typeface="+mn-cs"/>
            </a:rPr>
            <a:t>1/2</a:t>
          </a:r>
          <a:r>
            <a:rPr kumimoji="1" lang="ja-JP" altLang="ja-JP" sz="1400">
              <a:solidFill>
                <a:schemeClr val="dk1"/>
              </a:solidFill>
              <a:effectLst/>
              <a:latin typeface="+mn-lt"/>
              <a:ea typeface="+mn-ea"/>
              <a:cs typeface="+mn-cs"/>
            </a:rPr>
            <a:t>以上を積み立てながら、大型事業や緊急対応へ取崩すことが予想されるので、中長期的に適正な運営を図る。</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800">
            <a:effectLst/>
          </a:endParaRPr>
        </a:p>
        <a:p>
          <a:r>
            <a:rPr kumimoji="1" lang="ja-JP" altLang="ja-JP" sz="1400">
              <a:solidFill>
                <a:schemeClr val="dk1"/>
              </a:solidFill>
              <a:effectLst/>
              <a:latin typeface="+mn-lt"/>
              <a:ea typeface="+mn-ea"/>
              <a:cs typeface="+mn-cs"/>
            </a:rPr>
            <a:t>　預金利息を積み立てのみで、同額となっている。</a:t>
          </a:r>
          <a:endParaRPr lang="ja-JP" altLang="ja-JP" sz="1800">
            <a:effectLst/>
          </a:endParaRPr>
        </a:p>
        <a:p>
          <a:r>
            <a:rPr kumimoji="1" lang="ja-JP" altLang="ja-JP" sz="1400">
              <a:solidFill>
                <a:schemeClr val="dk1"/>
              </a:solidFill>
              <a:effectLst/>
              <a:latin typeface="+mn-lt"/>
              <a:ea typeface="+mn-ea"/>
              <a:cs typeface="+mn-cs"/>
            </a:rPr>
            <a:t>（今後の方針）</a:t>
          </a:r>
          <a:endParaRPr lang="ja-JP" altLang="ja-JP" sz="1800">
            <a:effectLst/>
          </a:endParaRPr>
        </a:p>
        <a:p>
          <a:r>
            <a:rPr kumimoji="1" lang="ja-JP" altLang="ja-JP" sz="1400">
              <a:solidFill>
                <a:schemeClr val="dk1"/>
              </a:solidFill>
              <a:effectLst/>
              <a:latin typeface="+mn-lt"/>
              <a:ea typeface="+mn-ea"/>
              <a:cs typeface="+mn-cs"/>
            </a:rPr>
            <a:t>　地方債の償還に備えて計画的に積み立てを行う。</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沖縄県久米島町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7,772
7,727
63.65
8,359,012
7,995,549
301,712
3,796,208
6,263,849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・有形固定資産減価償却率については、全国平均を</a:t>
          </a:r>
          <a:r>
            <a:rPr kumimoji="1" lang="en-US" altLang="ja-JP" sz="1100">
              <a:solidFill>
                <a:schemeClr val="dk1"/>
              </a:solidFill>
              <a:effectLst/>
              <a:latin typeface="+mn-lt"/>
              <a:ea typeface="+mn-ea"/>
              <a:cs typeface="+mn-cs"/>
            </a:rPr>
            <a:t>4.4</a:t>
          </a:r>
          <a:r>
            <a:rPr kumimoji="1" lang="ja-JP" altLang="ja-JP" sz="1100">
              <a:solidFill>
                <a:schemeClr val="dk1"/>
              </a:solidFill>
              <a:effectLst/>
              <a:latin typeface="+mn-lt"/>
              <a:ea typeface="+mn-ea"/>
              <a:cs typeface="+mn-cs"/>
            </a:rPr>
            <a:t>％下回ったが、県平均を</a:t>
          </a:r>
          <a:r>
            <a:rPr kumimoji="1" lang="en-US" altLang="ja-JP" sz="1100">
              <a:solidFill>
                <a:schemeClr val="dk1"/>
              </a:solidFill>
              <a:effectLst/>
              <a:latin typeface="+mn-lt"/>
              <a:ea typeface="+mn-ea"/>
              <a:cs typeface="+mn-cs"/>
            </a:rPr>
            <a:t>7.5</a:t>
          </a:r>
          <a:r>
            <a:rPr kumimoji="1" lang="ja-JP" altLang="ja-JP" sz="1100">
              <a:solidFill>
                <a:schemeClr val="dk1"/>
              </a:solidFill>
              <a:effectLst/>
              <a:latin typeface="+mn-lt"/>
              <a:ea typeface="+mn-ea"/>
              <a:cs typeface="+mn-cs"/>
            </a:rPr>
            <a:t>％上回っている。全国平均は、下回っているものの集落施設が多くほとんどが減価償却率の高いものとなっている。また、道路、教育施設においても同様で償却率が</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％を超える施設が多いため今後の修繕及び更新に係る費用負担が多大となる見込みである。また、</a:t>
          </a:r>
          <a:r>
            <a:rPr kumimoji="1" lang="ja-JP" altLang="en-US" sz="1100">
              <a:solidFill>
                <a:schemeClr val="dk1"/>
              </a:solidFill>
              <a:effectLst/>
              <a:latin typeface="+mn-lt"/>
              <a:ea typeface="+mn-ea"/>
              <a:cs typeface="+mn-cs"/>
            </a:rPr>
            <a:t>総合</a:t>
          </a:r>
          <a:r>
            <a:rPr kumimoji="1" lang="ja-JP" altLang="ja-JP" sz="1100">
              <a:solidFill>
                <a:schemeClr val="dk1"/>
              </a:solidFill>
              <a:effectLst/>
              <a:latin typeface="+mn-lt"/>
              <a:ea typeface="+mn-ea"/>
              <a:cs typeface="+mn-cs"/>
            </a:rPr>
            <a:t>施設</a:t>
          </a:r>
          <a:r>
            <a:rPr kumimoji="1" lang="ja-JP" altLang="en-US" sz="1100">
              <a:solidFill>
                <a:schemeClr val="dk1"/>
              </a:solidFill>
              <a:effectLst/>
              <a:latin typeface="+mn-lt"/>
              <a:ea typeface="+mn-ea"/>
              <a:cs typeface="+mn-cs"/>
            </a:rPr>
            <a:t>管理</a:t>
          </a:r>
          <a:r>
            <a:rPr kumimoji="1" lang="ja-JP" altLang="ja-JP" sz="1100">
              <a:solidFill>
                <a:schemeClr val="dk1"/>
              </a:solidFill>
              <a:effectLst/>
              <a:latin typeface="+mn-lt"/>
              <a:ea typeface="+mn-ea"/>
              <a:cs typeface="+mn-cs"/>
            </a:rPr>
            <a:t>計画</a:t>
          </a:r>
          <a:r>
            <a:rPr kumimoji="1" lang="ja-JP" altLang="en-US" sz="1100">
              <a:solidFill>
                <a:schemeClr val="dk1"/>
              </a:solidFill>
              <a:effectLst/>
              <a:latin typeface="+mn-lt"/>
              <a:ea typeface="+mn-ea"/>
              <a:cs typeface="+mn-cs"/>
            </a:rPr>
            <a:t>の見直しを行っており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計画に基づ</a:t>
          </a:r>
          <a:r>
            <a:rPr kumimoji="1" lang="ja-JP" altLang="en-US" sz="1100">
              <a:solidFill>
                <a:schemeClr val="dk1"/>
              </a:solidFill>
              <a:effectLst/>
              <a:latin typeface="+mn-lt"/>
              <a:ea typeface="+mn-ea"/>
              <a:cs typeface="+mn-cs"/>
            </a:rPr>
            <a:t>き</a:t>
          </a:r>
          <a:r>
            <a:rPr kumimoji="1" lang="ja-JP" altLang="ja-JP" sz="1100">
              <a:solidFill>
                <a:schemeClr val="dk1"/>
              </a:solidFill>
              <a:effectLst/>
              <a:latin typeface="+mn-lt"/>
              <a:ea typeface="+mn-ea"/>
              <a:cs typeface="+mn-cs"/>
            </a:rPr>
            <a:t>施設の維持管理を適切に進める。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0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101071</xdr:rowOff>
    </xdr:from>
    <xdr:to>
      <xdr:col>23</xdr:col>
      <xdr:colOff>85090</xdr:colOff>
      <xdr:row>33</xdr:row>
      <xdr:rowOff>78105</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flipV="1">
          <a:off x="4760595" y="5501746"/>
          <a:ext cx="1270" cy="100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000-000042000000}"/>
            </a:ext>
          </a:extLst>
        </xdr:cNvPr>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47748</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000-000044000000}"/>
            </a:ext>
          </a:extLst>
        </xdr:cNvPr>
        <xdr:cNvSpPr txBox="1"/>
      </xdr:nvSpPr>
      <xdr:spPr>
        <a:xfrm>
          <a:off x="4813300" y="527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101071</xdr:rowOff>
    </xdr:from>
    <xdr:to>
      <xdr:col>23</xdr:col>
      <xdr:colOff>174625</xdr:colOff>
      <xdr:row>27</xdr:row>
      <xdr:rowOff>101071</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550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43303</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000-000046000000}"/>
            </a:ext>
          </a:extLst>
        </xdr:cNvPr>
        <xdr:cNvSpPr txBox="1"/>
      </xdr:nvSpPr>
      <xdr:spPr>
        <a:xfrm>
          <a:off x="4813300" y="595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64876</xdr:rowOff>
    </xdr:from>
    <xdr:to>
      <xdr:col>23</xdr:col>
      <xdr:colOff>136525</xdr:colOff>
      <xdr:row>30</xdr:row>
      <xdr:rowOff>166476</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4711700" y="59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70273</xdr:rowOff>
    </xdr:from>
    <xdr:to>
      <xdr:col>19</xdr:col>
      <xdr:colOff>187325</xdr:colOff>
      <xdr:row>31</xdr:row>
      <xdr:rowOff>423</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4000500" y="598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36089</xdr:rowOff>
    </xdr:from>
    <xdr:to>
      <xdr:col>15</xdr:col>
      <xdr:colOff>187325</xdr:colOff>
      <xdr:row>30</xdr:row>
      <xdr:rowOff>137689</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3238500" y="595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xdr:rowOff>
    </xdr:from>
    <xdr:to>
      <xdr:col>11</xdr:col>
      <xdr:colOff>187325</xdr:colOff>
      <xdr:row>30</xdr:row>
      <xdr:rowOff>101706</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2476500" y="591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153564</xdr:rowOff>
    </xdr:from>
    <xdr:to>
      <xdr:col>7</xdr:col>
      <xdr:colOff>187325</xdr:colOff>
      <xdr:row>30</xdr:row>
      <xdr:rowOff>83714</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1714500" y="589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48683</xdr:rowOff>
    </xdr:from>
    <xdr:to>
      <xdr:col>23</xdr:col>
      <xdr:colOff>136525</xdr:colOff>
      <xdr:row>30</xdr:row>
      <xdr:rowOff>150283</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711700" y="596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71560</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000-000052000000}"/>
            </a:ext>
          </a:extLst>
        </xdr:cNvPr>
        <xdr:cNvSpPr txBox="1"/>
      </xdr:nvSpPr>
      <xdr:spPr>
        <a:xfrm>
          <a:off x="4813300" y="5815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25294</xdr:rowOff>
    </xdr:from>
    <xdr:to>
      <xdr:col>19</xdr:col>
      <xdr:colOff>187325</xdr:colOff>
      <xdr:row>30</xdr:row>
      <xdr:rowOff>126894</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000500" y="594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76094</xdr:rowOff>
    </xdr:from>
    <xdr:to>
      <xdr:col>23</xdr:col>
      <xdr:colOff>85725</xdr:colOff>
      <xdr:row>30</xdr:row>
      <xdr:rowOff>99483</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4051300" y="5991119"/>
          <a:ext cx="7112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5503</xdr:rowOff>
    </xdr:from>
    <xdr:to>
      <xdr:col>15</xdr:col>
      <xdr:colOff>187325</xdr:colOff>
      <xdr:row>30</xdr:row>
      <xdr:rowOff>107103</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3238500" y="592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56303</xdr:rowOff>
    </xdr:from>
    <xdr:to>
      <xdr:col>19</xdr:col>
      <xdr:colOff>136525</xdr:colOff>
      <xdr:row>30</xdr:row>
      <xdr:rowOff>76094</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3289300" y="5971328"/>
          <a:ext cx="7620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110384</xdr:rowOff>
    </xdr:from>
    <xdr:to>
      <xdr:col>11</xdr:col>
      <xdr:colOff>187325</xdr:colOff>
      <xdr:row>30</xdr:row>
      <xdr:rowOff>40534</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2476500" y="585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161184</xdr:rowOff>
    </xdr:from>
    <xdr:to>
      <xdr:col>15</xdr:col>
      <xdr:colOff>136525</xdr:colOff>
      <xdr:row>30</xdr:row>
      <xdr:rowOff>56303</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2527300" y="5904759"/>
          <a:ext cx="762000" cy="6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163000</xdr:rowOff>
    </xdr:from>
    <xdr:ext cx="405111" cy="259045"/>
    <xdr:sp macro="" textlink="">
      <xdr:nvSpPr>
        <xdr:cNvPr id="89" name="n_1aveValue有形固定資産減価償却率">
          <a:extLst>
            <a:ext uri="{FF2B5EF4-FFF2-40B4-BE49-F238E27FC236}">
              <a16:creationId xmlns:a16="http://schemas.microsoft.com/office/drawing/2014/main" id="{00000000-0008-0000-0000-000059000000}"/>
            </a:ext>
          </a:extLst>
        </xdr:cNvPr>
        <xdr:cNvSpPr txBox="1"/>
      </xdr:nvSpPr>
      <xdr:spPr>
        <a:xfrm>
          <a:off x="3836044" y="6078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128816</xdr:rowOff>
    </xdr:from>
    <xdr:ext cx="405111" cy="259045"/>
    <xdr:sp macro="" textlink="">
      <xdr:nvSpPr>
        <xdr:cNvPr id="90" name="n_2aveValue有形固定資産減価償却率">
          <a:extLst>
            <a:ext uri="{FF2B5EF4-FFF2-40B4-BE49-F238E27FC236}">
              <a16:creationId xmlns:a16="http://schemas.microsoft.com/office/drawing/2014/main" id="{00000000-0008-0000-0000-00005A000000}"/>
            </a:ext>
          </a:extLst>
        </xdr:cNvPr>
        <xdr:cNvSpPr txBox="1"/>
      </xdr:nvSpPr>
      <xdr:spPr>
        <a:xfrm>
          <a:off x="3086744" y="604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92833</xdr:rowOff>
    </xdr:from>
    <xdr:ext cx="405111" cy="259045"/>
    <xdr:sp macro="" textlink="">
      <xdr:nvSpPr>
        <xdr:cNvPr id="91" name="n_3aveValue有形固定資産減価償却率">
          <a:extLst>
            <a:ext uri="{FF2B5EF4-FFF2-40B4-BE49-F238E27FC236}">
              <a16:creationId xmlns:a16="http://schemas.microsoft.com/office/drawing/2014/main" id="{00000000-0008-0000-0000-00005B000000}"/>
            </a:ext>
          </a:extLst>
        </xdr:cNvPr>
        <xdr:cNvSpPr txBox="1"/>
      </xdr:nvSpPr>
      <xdr:spPr>
        <a:xfrm>
          <a:off x="2324744" y="6007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100241</xdr:rowOff>
    </xdr:from>
    <xdr:ext cx="405111" cy="259045"/>
    <xdr:sp macro="" textlink="">
      <xdr:nvSpPr>
        <xdr:cNvPr id="92" name="n_4aveValue有形固定資産減価償却率">
          <a:extLst>
            <a:ext uri="{FF2B5EF4-FFF2-40B4-BE49-F238E27FC236}">
              <a16:creationId xmlns:a16="http://schemas.microsoft.com/office/drawing/2014/main" id="{00000000-0008-0000-0000-00005C000000}"/>
            </a:ext>
          </a:extLst>
        </xdr:cNvPr>
        <xdr:cNvSpPr txBox="1"/>
      </xdr:nvSpPr>
      <xdr:spPr>
        <a:xfrm>
          <a:off x="1562744" y="567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143421</xdr:rowOff>
    </xdr:from>
    <xdr:ext cx="405111" cy="259045"/>
    <xdr:sp macro="" textlink="">
      <xdr:nvSpPr>
        <xdr:cNvPr id="93" name="n_1mainValue有形固定資産減価償却率">
          <a:extLst>
            <a:ext uri="{FF2B5EF4-FFF2-40B4-BE49-F238E27FC236}">
              <a16:creationId xmlns:a16="http://schemas.microsoft.com/office/drawing/2014/main" id="{00000000-0008-0000-0000-00005D000000}"/>
            </a:ext>
          </a:extLst>
        </xdr:cNvPr>
        <xdr:cNvSpPr txBox="1"/>
      </xdr:nvSpPr>
      <xdr:spPr>
        <a:xfrm>
          <a:off x="3836044" y="5715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123630</xdr:rowOff>
    </xdr:from>
    <xdr:ext cx="405111" cy="259045"/>
    <xdr:sp macro="" textlink="">
      <xdr:nvSpPr>
        <xdr:cNvPr id="94" name="n_2mainValue有形固定資産減価償却率">
          <a:extLst>
            <a:ext uri="{FF2B5EF4-FFF2-40B4-BE49-F238E27FC236}">
              <a16:creationId xmlns:a16="http://schemas.microsoft.com/office/drawing/2014/main" id="{00000000-0008-0000-0000-00005E000000}"/>
            </a:ext>
          </a:extLst>
        </xdr:cNvPr>
        <xdr:cNvSpPr txBox="1"/>
      </xdr:nvSpPr>
      <xdr:spPr>
        <a:xfrm>
          <a:off x="3086744" y="5695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57061</xdr:rowOff>
    </xdr:from>
    <xdr:ext cx="405111" cy="259045"/>
    <xdr:sp macro="" textlink="">
      <xdr:nvSpPr>
        <xdr:cNvPr id="95" name="n_3mainValue有形固定資産減価償却率">
          <a:extLst>
            <a:ext uri="{FF2B5EF4-FFF2-40B4-BE49-F238E27FC236}">
              <a16:creationId xmlns:a16="http://schemas.microsoft.com/office/drawing/2014/main" id="{00000000-0008-0000-0000-00005F000000}"/>
            </a:ext>
          </a:extLst>
        </xdr:cNvPr>
        <xdr:cNvSpPr txBox="1"/>
      </xdr:nvSpPr>
      <xdr:spPr>
        <a:xfrm>
          <a:off x="2324744" y="562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実施された大型事業の既発債発行が終了し、また職員減少による退職手当等の将来負担は減少している。しかし、離島であるが故に常備消防や水道施設を独自で管理していることから、類似市町村と比べて多いことから債務償還比率も高い状態で推移している。今後定年退職者が多くなり、それに伴い人件費削減に努め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00000000-0008-0000-0000-00006E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2" name="直線コネクタ 111">
          <a:extLst>
            <a:ext uri="{FF2B5EF4-FFF2-40B4-BE49-F238E27FC236}">
              <a16:creationId xmlns:a16="http://schemas.microsoft.com/office/drawing/2014/main" id="{00000000-0008-0000-0000-000070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4" name="直線コネクタ 113">
          <a:extLst>
            <a:ext uri="{FF2B5EF4-FFF2-40B4-BE49-F238E27FC236}">
              <a16:creationId xmlns:a16="http://schemas.microsoft.com/office/drawing/2014/main" id="{00000000-0008-0000-0000-000072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6" name="直線コネクタ 115">
          <a:extLst>
            <a:ext uri="{FF2B5EF4-FFF2-40B4-BE49-F238E27FC236}">
              <a16:creationId xmlns:a16="http://schemas.microsoft.com/office/drawing/2014/main" id="{00000000-0008-0000-0000-000074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0" name="直線コネクタ 119">
          <a:extLst>
            <a:ext uri="{FF2B5EF4-FFF2-40B4-BE49-F238E27FC236}">
              <a16:creationId xmlns:a16="http://schemas.microsoft.com/office/drawing/2014/main" id="{00000000-0008-0000-0000-000078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2" name="直線コネクタ 121">
          <a:extLst>
            <a:ext uri="{FF2B5EF4-FFF2-40B4-BE49-F238E27FC236}">
              <a16:creationId xmlns:a16="http://schemas.microsoft.com/office/drawing/2014/main" id="{00000000-0008-0000-0000-00007A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a:extLst>
            <a:ext uri="{FF2B5EF4-FFF2-40B4-BE49-F238E27FC236}">
              <a16:creationId xmlns:a16="http://schemas.microsoft.com/office/drawing/2014/main" id="{00000000-0008-0000-0000-00007C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00000000-0008-0000-0000-00007D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80609</xdr:rowOff>
    </xdr:to>
    <xdr:cxnSp macro="">
      <xdr:nvCxnSpPr>
        <xdr:cNvPr id="126" name="直線コネクタ 125">
          <a:extLst>
            <a:ext uri="{FF2B5EF4-FFF2-40B4-BE49-F238E27FC236}">
              <a16:creationId xmlns:a16="http://schemas.microsoft.com/office/drawing/2014/main" id="{00000000-0008-0000-0000-00007E000000}"/>
            </a:ext>
          </a:extLst>
        </xdr:cNvPr>
        <xdr:cNvCxnSpPr/>
      </xdr:nvCxnSpPr>
      <xdr:spPr>
        <a:xfrm flipV="1">
          <a:off x="14793595" y="5261428"/>
          <a:ext cx="1269" cy="142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84436</xdr:rowOff>
    </xdr:from>
    <xdr:ext cx="469744" cy="259045"/>
    <xdr:sp macro="" textlink="">
      <xdr:nvSpPr>
        <xdr:cNvPr id="127" name="債務償還比率最小値テキスト">
          <a:extLst>
            <a:ext uri="{FF2B5EF4-FFF2-40B4-BE49-F238E27FC236}">
              <a16:creationId xmlns:a16="http://schemas.microsoft.com/office/drawing/2014/main" id="{00000000-0008-0000-0000-00007F000000}"/>
            </a:ext>
          </a:extLst>
        </xdr:cNvPr>
        <xdr:cNvSpPr txBox="1"/>
      </xdr:nvSpPr>
      <xdr:spPr>
        <a:xfrm>
          <a:off x="14846300" y="668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80609</xdr:rowOff>
    </xdr:from>
    <xdr:to>
      <xdr:col>76</xdr:col>
      <xdr:colOff>111125</xdr:colOff>
      <xdr:row>34</xdr:row>
      <xdr:rowOff>80609</xdr:rowOff>
    </xdr:to>
    <xdr:cxnSp macro="">
      <xdr:nvCxnSpPr>
        <xdr:cNvPr id="128" name="直線コネクタ 127">
          <a:extLst>
            <a:ext uri="{FF2B5EF4-FFF2-40B4-BE49-F238E27FC236}">
              <a16:creationId xmlns:a16="http://schemas.microsoft.com/office/drawing/2014/main" id="{00000000-0008-0000-0000-000080000000}"/>
            </a:ext>
          </a:extLst>
        </xdr:cNvPr>
        <xdr:cNvCxnSpPr/>
      </xdr:nvCxnSpPr>
      <xdr:spPr>
        <a:xfrm>
          <a:off x="14706600" y="668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9" name="債務償還比率最大値テキスト">
          <a:extLst>
            <a:ext uri="{FF2B5EF4-FFF2-40B4-BE49-F238E27FC236}">
              <a16:creationId xmlns:a16="http://schemas.microsoft.com/office/drawing/2014/main" id="{00000000-0008-0000-0000-000081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0" name="直線コネクタ 129">
          <a:extLst>
            <a:ext uri="{FF2B5EF4-FFF2-40B4-BE49-F238E27FC236}">
              <a16:creationId xmlns:a16="http://schemas.microsoft.com/office/drawing/2014/main" id="{00000000-0008-0000-0000-000082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116041</xdr:rowOff>
    </xdr:from>
    <xdr:ext cx="469744" cy="259045"/>
    <xdr:sp macro="" textlink="">
      <xdr:nvSpPr>
        <xdr:cNvPr id="131" name="債務償還比率平均値テキスト">
          <a:extLst>
            <a:ext uri="{FF2B5EF4-FFF2-40B4-BE49-F238E27FC236}">
              <a16:creationId xmlns:a16="http://schemas.microsoft.com/office/drawing/2014/main" id="{00000000-0008-0000-0000-000083000000}"/>
            </a:ext>
          </a:extLst>
        </xdr:cNvPr>
        <xdr:cNvSpPr txBox="1"/>
      </xdr:nvSpPr>
      <xdr:spPr>
        <a:xfrm>
          <a:off x="14846300" y="5688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93164</xdr:rowOff>
    </xdr:from>
    <xdr:to>
      <xdr:col>76</xdr:col>
      <xdr:colOff>73025</xdr:colOff>
      <xdr:row>30</xdr:row>
      <xdr:rowOff>23314</xdr:rowOff>
    </xdr:to>
    <xdr:sp macro="" textlink="">
      <xdr:nvSpPr>
        <xdr:cNvPr id="132" name="フローチャート: 判断 131">
          <a:extLst>
            <a:ext uri="{FF2B5EF4-FFF2-40B4-BE49-F238E27FC236}">
              <a16:creationId xmlns:a16="http://schemas.microsoft.com/office/drawing/2014/main" id="{00000000-0008-0000-0000-000084000000}"/>
            </a:ext>
          </a:extLst>
        </xdr:cNvPr>
        <xdr:cNvSpPr/>
      </xdr:nvSpPr>
      <xdr:spPr>
        <a:xfrm>
          <a:off x="147447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110281</xdr:rowOff>
    </xdr:from>
    <xdr:to>
      <xdr:col>72</xdr:col>
      <xdr:colOff>123825</xdr:colOff>
      <xdr:row>30</xdr:row>
      <xdr:rowOff>40431</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4033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98407</xdr:rowOff>
    </xdr:from>
    <xdr:to>
      <xdr:col>68</xdr:col>
      <xdr:colOff>123825</xdr:colOff>
      <xdr:row>30</xdr:row>
      <xdr:rowOff>28557</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3271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70340</xdr:rowOff>
    </xdr:from>
    <xdr:to>
      <xdr:col>64</xdr:col>
      <xdr:colOff>123825</xdr:colOff>
      <xdr:row>30</xdr:row>
      <xdr:rowOff>490</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2509500" y="581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36413</xdr:rowOff>
    </xdr:from>
    <xdr:to>
      <xdr:col>60</xdr:col>
      <xdr:colOff>123825</xdr:colOff>
      <xdr:row>29</xdr:row>
      <xdr:rowOff>138013</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1747500" y="577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10732</xdr:rowOff>
    </xdr:from>
    <xdr:to>
      <xdr:col>76</xdr:col>
      <xdr:colOff>73025</xdr:colOff>
      <xdr:row>31</xdr:row>
      <xdr:rowOff>112332</xdr:rowOff>
    </xdr:to>
    <xdr:sp macro="" textlink="">
      <xdr:nvSpPr>
        <xdr:cNvPr id="142" name="楕円 141">
          <a:extLst>
            <a:ext uri="{FF2B5EF4-FFF2-40B4-BE49-F238E27FC236}">
              <a16:creationId xmlns:a16="http://schemas.microsoft.com/office/drawing/2014/main" id="{00000000-0008-0000-0000-00008E000000}"/>
            </a:ext>
          </a:extLst>
        </xdr:cNvPr>
        <xdr:cNvSpPr/>
      </xdr:nvSpPr>
      <xdr:spPr>
        <a:xfrm>
          <a:off x="14744700" y="609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160609</xdr:rowOff>
    </xdr:from>
    <xdr:ext cx="469744" cy="259045"/>
    <xdr:sp macro="" textlink="">
      <xdr:nvSpPr>
        <xdr:cNvPr id="143" name="債務償還比率該当値テキスト">
          <a:extLst>
            <a:ext uri="{FF2B5EF4-FFF2-40B4-BE49-F238E27FC236}">
              <a16:creationId xmlns:a16="http://schemas.microsoft.com/office/drawing/2014/main" id="{00000000-0008-0000-0000-00008F000000}"/>
            </a:ext>
          </a:extLst>
        </xdr:cNvPr>
        <xdr:cNvSpPr txBox="1"/>
      </xdr:nvSpPr>
      <xdr:spPr>
        <a:xfrm>
          <a:off x="14846300" y="6075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141777</xdr:rowOff>
    </xdr:from>
    <xdr:to>
      <xdr:col>72</xdr:col>
      <xdr:colOff>123825</xdr:colOff>
      <xdr:row>31</xdr:row>
      <xdr:rowOff>71927</xdr:rowOff>
    </xdr:to>
    <xdr:sp macro="" textlink="">
      <xdr:nvSpPr>
        <xdr:cNvPr id="144" name="楕円 143">
          <a:extLst>
            <a:ext uri="{FF2B5EF4-FFF2-40B4-BE49-F238E27FC236}">
              <a16:creationId xmlns:a16="http://schemas.microsoft.com/office/drawing/2014/main" id="{00000000-0008-0000-0000-000090000000}"/>
            </a:ext>
          </a:extLst>
        </xdr:cNvPr>
        <xdr:cNvSpPr/>
      </xdr:nvSpPr>
      <xdr:spPr>
        <a:xfrm>
          <a:off x="14033500" y="605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21127</xdr:rowOff>
    </xdr:from>
    <xdr:to>
      <xdr:col>76</xdr:col>
      <xdr:colOff>22225</xdr:colOff>
      <xdr:row>31</xdr:row>
      <xdr:rowOff>61532</xdr:rowOff>
    </xdr:to>
    <xdr:cxnSp macro="">
      <xdr:nvCxnSpPr>
        <xdr:cNvPr id="145" name="直線コネクタ 144">
          <a:extLst>
            <a:ext uri="{FF2B5EF4-FFF2-40B4-BE49-F238E27FC236}">
              <a16:creationId xmlns:a16="http://schemas.microsoft.com/office/drawing/2014/main" id="{00000000-0008-0000-0000-000091000000}"/>
            </a:ext>
          </a:extLst>
        </xdr:cNvPr>
        <xdr:cNvCxnSpPr/>
      </xdr:nvCxnSpPr>
      <xdr:spPr>
        <a:xfrm>
          <a:off x="14084300" y="6107602"/>
          <a:ext cx="711200" cy="40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15666</xdr:rowOff>
    </xdr:from>
    <xdr:to>
      <xdr:col>68</xdr:col>
      <xdr:colOff>123825</xdr:colOff>
      <xdr:row>31</xdr:row>
      <xdr:rowOff>117266</xdr:rowOff>
    </xdr:to>
    <xdr:sp macro="" textlink="">
      <xdr:nvSpPr>
        <xdr:cNvPr id="146" name="楕円 145">
          <a:extLst>
            <a:ext uri="{FF2B5EF4-FFF2-40B4-BE49-F238E27FC236}">
              <a16:creationId xmlns:a16="http://schemas.microsoft.com/office/drawing/2014/main" id="{00000000-0008-0000-0000-000092000000}"/>
            </a:ext>
          </a:extLst>
        </xdr:cNvPr>
        <xdr:cNvSpPr/>
      </xdr:nvSpPr>
      <xdr:spPr>
        <a:xfrm>
          <a:off x="13271500" y="610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21127</xdr:rowOff>
    </xdr:from>
    <xdr:to>
      <xdr:col>72</xdr:col>
      <xdr:colOff>73025</xdr:colOff>
      <xdr:row>31</xdr:row>
      <xdr:rowOff>66466</xdr:rowOff>
    </xdr:to>
    <xdr:cxnSp macro="">
      <xdr:nvCxnSpPr>
        <xdr:cNvPr id="147" name="直線コネクタ 146">
          <a:extLst>
            <a:ext uri="{FF2B5EF4-FFF2-40B4-BE49-F238E27FC236}">
              <a16:creationId xmlns:a16="http://schemas.microsoft.com/office/drawing/2014/main" id="{00000000-0008-0000-0000-000093000000}"/>
            </a:ext>
          </a:extLst>
        </xdr:cNvPr>
        <xdr:cNvCxnSpPr/>
      </xdr:nvCxnSpPr>
      <xdr:spPr>
        <a:xfrm flipV="1">
          <a:off x="13322300" y="6107602"/>
          <a:ext cx="7620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23187</xdr:rowOff>
    </xdr:from>
    <xdr:to>
      <xdr:col>64</xdr:col>
      <xdr:colOff>123825</xdr:colOff>
      <xdr:row>30</xdr:row>
      <xdr:rowOff>124787</xdr:rowOff>
    </xdr:to>
    <xdr:sp macro="" textlink="">
      <xdr:nvSpPr>
        <xdr:cNvPr id="148" name="楕円 147">
          <a:extLst>
            <a:ext uri="{FF2B5EF4-FFF2-40B4-BE49-F238E27FC236}">
              <a16:creationId xmlns:a16="http://schemas.microsoft.com/office/drawing/2014/main" id="{00000000-0008-0000-0000-000094000000}"/>
            </a:ext>
          </a:extLst>
        </xdr:cNvPr>
        <xdr:cNvSpPr/>
      </xdr:nvSpPr>
      <xdr:spPr>
        <a:xfrm>
          <a:off x="12509500" y="593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73987</xdr:rowOff>
    </xdr:from>
    <xdr:to>
      <xdr:col>68</xdr:col>
      <xdr:colOff>73025</xdr:colOff>
      <xdr:row>31</xdr:row>
      <xdr:rowOff>66466</xdr:rowOff>
    </xdr:to>
    <xdr:cxnSp macro="">
      <xdr:nvCxnSpPr>
        <xdr:cNvPr id="149" name="直線コネクタ 148">
          <a:extLst>
            <a:ext uri="{FF2B5EF4-FFF2-40B4-BE49-F238E27FC236}">
              <a16:creationId xmlns:a16="http://schemas.microsoft.com/office/drawing/2014/main" id="{00000000-0008-0000-0000-000095000000}"/>
            </a:ext>
          </a:extLst>
        </xdr:cNvPr>
        <xdr:cNvCxnSpPr/>
      </xdr:nvCxnSpPr>
      <xdr:spPr>
        <a:xfrm>
          <a:off x="12560300" y="5989012"/>
          <a:ext cx="762000" cy="16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152690</xdr:rowOff>
    </xdr:from>
    <xdr:to>
      <xdr:col>60</xdr:col>
      <xdr:colOff>123825</xdr:colOff>
      <xdr:row>30</xdr:row>
      <xdr:rowOff>82840</xdr:rowOff>
    </xdr:to>
    <xdr:sp macro="" textlink="">
      <xdr:nvSpPr>
        <xdr:cNvPr id="150" name="楕円 149">
          <a:extLst>
            <a:ext uri="{FF2B5EF4-FFF2-40B4-BE49-F238E27FC236}">
              <a16:creationId xmlns:a16="http://schemas.microsoft.com/office/drawing/2014/main" id="{00000000-0008-0000-0000-000096000000}"/>
            </a:ext>
          </a:extLst>
        </xdr:cNvPr>
        <xdr:cNvSpPr/>
      </xdr:nvSpPr>
      <xdr:spPr>
        <a:xfrm>
          <a:off x="11747500" y="589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32040</xdr:rowOff>
    </xdr:from>
    <xdr:to>
      <xdr:col>64</xdr:col>
      <xdr:colOff>73025</xdr:colOff>
      <xdr:row>30</xdr:row>
      <xdr:rowOff>73987</xdr:rowOff>
    </xdr:to>
    <xdr:cxnSp macro="">
      <xdr:nvCxnSpPr>
        <xdr:cNvPr id="151" name="直線コネクタ 150">
          <a:extLst>
            <a:ext uri="{FF2B5EF4-FFF2-40B4-BE49-F238E27FC236}">
              <a16:creationId xmlns:a16="http://schemas.microsoft.com/office/drawing/2014/main" id="{00000000-0008-0000-0000-000097000000}"/>
            </a:ext>
          </a:extLst>
        </xdr:cNvPr>
        <xdr:cNvCxnSpPr/>
      </xdr:nvCxnSpPr>
      <xdr:spPr>
        <a:xfrm>
          <a:off x="11798300" y="5947065"/>
          <a:ext cx="762000" cy="4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56958</xdr:rowOff>
    </xdr:from>
    <xdr:ext cx="469744" cy="259045"/>
    <xdr:sp macro="" textlink="">
      <xdr:nvSpPr>
        <xdr:cNvPr id="152" name="n_1aveValue債務償還比率">
          <a:extLst>
            <a:ext uri="{FF2B5EF4-FFF2-40B4-BE49-F238E27FC236}">
              <a16:creationId xmlns:a16="http://schemas.microsoft.com/office/drawing/2014/main" id="{00000000-0008-0000-0000-000098000000}"/>
            </a:ext>
          </a:extLst>
        </xdr:cNvPr>
        <xdr:cNvSpPr txBox="1"/>
      </xdr:nvSpPr>
      <xdr:spPr>
        <a:xfrm>
          <a:off x="13836727" y="562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45084</xdr:rowOff>
    </xdr:from>
    <xdr:ext cx="469744" cy="259045"/>
    <xdr:sp macro="" textlink="">
      <xdr:nvSpPr>
        <xdr:cNvPr id="153" name="n_2aveValue債務償還比率">
          <a:extLst>
            <a:ext uri="{FF2B5EF4-FFF2-40B4-BE49-F238E27FC236}">
              <a16:creationId xmlns:a16="http://schemas.microsoft.com/office/drawing/2014/main" id="{00000000-0008-0000-0000-000099000000}"/>
            </a:ext>
          </a:extLst>
        </xdr:cNvPr>
        <xdr:cNvSpPr txBox="1"/>
      </xdr:nvSpPr>
      <xdr:spPr>
        <a:xfrm>
          <a:off x="13087427" y="561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17017</xdr:rowOff>
    </xdr:from>
    <xdr:ext cx="469744" cy="259045"/>
    <xdr:sp macro="" textlink="">
      <xdr:nvSpPr>
        <xdr:cNvPr id="154" name="n_3aveValue債務償還比率">
          <a:extLst>
            <a:ext uri="{FF2B5EF4-FFF2-40B4-BE49-F238E27FC236}">
              <a16:creationId xmlns:a16="http://schemas.microsoft.com/office/drawing/2014/main" id="{00000000-0008-0000-0000-00009A000000}"/>
            </a:ext>
          </a:extLst>
        </xdr:cNvPr>
        <xdr:cNvSpPr txBox="1"/>
      </xdr:nvSpPr>
      <xdr:spPr>
        <a:xfrm>
          <a:off x="12325427" y="558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154540</xdr:rowOff>
    </xdr:from>
    <xdr:ext cx="469744" cy="259045"/>
    <xdr:sp macro="" textlink="">
      <xdr:nvSpPr>
        <xdr:cNvPr id="155" name="n_4aveValue債務償還比率">
          <a:extLst>
            <a:ext uri="{FF2B5EF4-FFF2-40B4-BE49-F238E27FC236}">
              <a16:creationId xmlns:a16="http://schemas.microsoft.com/office/drawing/2014/main" id="{00000000-0008-0000-0000-00009B000000}"/>
            </a:ext>
          </a:extLst>
        </xdr:cNvPr>
        <xdr:cNvSpPr txBox="1"/>
      </xdr:nvSpPr>
      <xdr:spPr>
        <a:xfrm>
          <a:off x="11563427" y="555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63054</xdr:rowOff>
    </xdr:from>
    <xdr:ext cx="469744" cy="259045"/>
    <xdr:sp macro="" textlink="">
      <xdr:nvSpPr>
        <xdr:cNvPr id="156" name="n_1mainValue債務償還比率">
          <a:extLst>
            <a:ext uri="{FF2B5EF4-FFF2-40B4-BE49-F238E27FC236}">
              <a16:creationId xmlns:a16="http://schemas.microsoft.com/office/drawing/2014/main" id="{00000000-0008-0000-0000-00009C000000}"/>
            </a:ext>
          </a:extLst>
        </xdr:cNvPr>
        <xdr:cNvSpPr txBox="1"/>
      </xdr:nvSpPr>
      <xdr:spPr>
        <a:xfrm>
          <a:off x="13836727" y="614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108393</xdr:rowOff>
    </xdr:from>
    <xdr:ext cx="469744" cy="259045"/>
    <xdr:sp macro="" textlink="">
      <xdr:nvSpPr>
        <xdr:cNvPr id="157" name="n_2mainValue債務償還比率">
          <a:extLst>
            <a:ext uri="{FF2B5EF4-FFF2-40B4-BE49-F238E27FC236}">
              <a16:creationId xmlns:a16="http://schemas.microsoft.com/office/drawing/2014/main" id="{00000000-0008-0000-0000-00009D000000}"/>
            </a:ext>
          </a:extLst>
        </xdr:cNvPr>
        <xdr:cNvSpPr txBox="1"/>
      </xdr:nvSpPr>
      <xdr:spPr>
        <a:xfrm>
          <a:off x="13087427" y="619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115914</xdr:rowOff>
    </xdr:from>
    <xdr:ext cx="469744" cy="259045"/>
    <xdr:sp macro="" textlink="">
      <xdr:nvSpPr>
        <xdr:cNvPr id="158" name="n_3mainValue債務償還比率">
          <a:extLst>
            <a:ext uri="{FF2B5EF4-FFF2-40B4-BE49-F238E27FC236}">
              <a16:creationId xmlns:a16="http://schemas.microsoft.com/office/drawing/2014/main" id="{00000000-0008-0000-0000-00009E000000}"/>
            </a:ext>
          </a:extLst>
        </xdr:cNvPr>
        <xdr:cNvSpPr txBox="1"/>
      </xdr:nvSpPr>
      <xdr:spPr>
        <a:xfrm>
          <a:off x="12325427" y="603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73967</xdr:rowOff>
    </xdr:from>
    <xdr:ext cx="469744" cy="259045"/>
    <xdr:sp macro="" textlink="">
      <xdr:nvSpPr>
        <xdr:cNvPr id="159" name="n_4mainValue債務償還比率">
          <a:extLst>
            <a:ext uri="{FF2B5EF4-FFF2-40B4-BE49-F238E27FC236}">
              <a16:creationId xmlns:a16="http://schemas.microsoft.com/office/drawing/2014/main" id="{00000000-0008-0000-0000-00009F000000}"/>
            </a:ext>
          </a:extLst>
        </xdr:cNvPr>
        <xdr:cNvSpPr txBox="1"/>
      </xdr:nvSpPr>
      <xdr:spPr>
        <a:xfrm>
          <a:off x="11563427" y="598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00000000-0008-0000-0000-0000A0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00000000-0008-0000-0000-0000A1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沖縄県久米島町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7,772
7,727
63.65
8,359,012
7,995,549
301,712
3,796,208
6,263,849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40277</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693228"/>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156046</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102144</xdr:rowOff>
    </xdr:from>
    <xdr:to>
      <xdr:col>20</xdr:col>
      <xdr:colOff>38100</xdr:colOff>
      <xdr:row>39</xdr:row>
      <xdr:rowOff>32294</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48260</xdr:rowOff>
    </xdr:from>
    <xdr:to>
      <xdr:col>15</xdr:col>
      <xdr:colOff>101600</xdr:colOff>
      <xdr:row>38</xdr:row>
      <xdr:rowOff>149860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25400</xdr:rowOff>
    </xdr:from>
    <xdr:to>
      <xdr:col>10</xdr:col>
      <xdr:colOff>165100</xdr:colOff>
      <xdr:row>38</xdr:row>
      <xdr:rowOff>127000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36830</xdr:rowOff>
    </xdr:from>
    <xdr:to>
      <xdr:col>24</xdr:col>
      <xdr:colOff>114300</xdr:colOff>
      <xdr:row>39</xdr:row>
      <xdr:rowOff>138430</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15257</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22134</xdr:rowOff>
    </xdr:from>
    <xdr:to>
      <xdr:col>20</xdr:col>
      <xdr:colOff>38100</xdr:colOff>
      <xdr:row>39</xdr:row>
      <xdr:rowOff>123734</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670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72934</xdr:rowOff>
    </xdr:from>
    <xdr:to>
      <xdr:col>24</xdr:col>
      <xdr:colOff>63500</xdr:colOff>
      <xdr:row>39</xdr:row>
      <xdr:rowOff>87630</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3797300" y="6759484"/>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54791</xdr:rowOff>
    </xdr:from>
    <xdr:to>
      <xdr:col>15</xdr:col>
      <xdr:colOff>101600</xdr:colOff>
      <xdr:row>39</xdr:row>
      <xdr:rowOff>156391</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674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72934</xdr:rowOff>
    </xdr:from>
    <xdr:to>
      <xdr:col>19</xdr:col>
      <xdr:colOff>177800</xdr:colOff>
      <xdr:row>39</xdr:row>
      <xdr:rowOff>105591</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flipV="1">
          <a:off x="2908300" y="675948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36830</xdr:rowOff>
    </xdr:from>
    <xdr:to>
      <xdr:col>10</xdr:col>
      <xdr:colOff>165100</xdr:colOff>
      <xdr:row>39</xdr:row>
      <xdr:rowOff>138430</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87630</xdr:rowOff>
    </xdr:from>
    <xdr:to>
      <xdr:col>15</xdr:col>
      <xdr:colOff>50800</xdr:colOff>
      <xdr:row>39</xdr:row>
      <xdr:rowOff>105591</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a:off x="2019300" y="6774180"/>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48821</xdr:rowOff>
    </xdr:from>
    <xdr:ext cx="405111" cy="259045"/>
    <xdr:sp macro="" textlink="">
      <xdr:nvSpPr>
        <xdr:cNvPr id="82" name="n_1aveValue【道路】&#10;有形固定資産減価償却率">
          <a:extLst>
            <a:ext uri="{FF2B5EF4-FFF2-40B4-BE49-F238E27FC236}">
              <a16:creationId xmlns:a16="http://schemas.microsoft.com/office/drawing/2014/main" id="{00000000-0008-0000-0100-000052000000}"/>
            </a:ext>
          </a:extLst>
        </xdr:cNvPr>
        <xdr:cNvSpPr txBox="1"/>
      </xdr:nvSpPr>
      <xdr:spPr>
        <a:xfrm>
          <a:off x="35820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166387</xdr:rowOff>
    </xdr:from>
    <xdr:ext cx="405111" cy="259045"/>
    <xdr:sp macro="" textlink="">
      <xdr:nvSpPr>
        <xdr:cNvPr id="83" name="n_2aveValue【道路】&#10;有形固定資産減価償却率">
          <a:extLst>
            <a:ext uri="{FF2B5EF4-FFF2-40B4-BE49-F238E27FC236}">
              <a16:creationId xmlns:a16="http://schemas.microsoft.com/office/drawing/2014/main" id="{00000000-0008-0000-0100-000053000000}"/>
            </a:ext>
          </a:extLst>
        </xdr:cNvPr>
        <xdr:cNvSpPr txBox="1"/>
      </xdr:nvSpPr>
      <xdr:spPr>
        <a:xfrm>
          <a:off x="2705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143527</xdr:rowOff>
    </xdr:from>
    <xdr:ext cx="405111" cy="259045"/>
    <xdr:sp macro="" textlink="">
      <xdr:nvSpPr>
        <xdr:cNvPr id="84" name="n_3aveValue【道路】&#10;有形固定資産減価償却率">
          <a:extLst>
            <a:ext uri="{FF2B5EF4-FFF2-40B4-BE49-F238E27FC236}">
              <a16:creationId xmlns:a16="http://schemas.microsoft.com/office/drawing/2014/main" id="{00000000-0008-0000-0100-000054000000}"/>
            </a:ext>
          </a:extLst>
        </xdr:cNvPr>
        <xdr:cNvSpPr txBox="1"/>
      </xdr:nvSpPr>
      <xdr:spPr>
        <a:xfrm>
          <a:off x="1816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127199</xdr:rowOff>
    </xdr:from>
    <xdr:ext cx="405111" cy="259045"/>
    <xdr:sp macro="" textlink="">
      <xdr:nvSpPr>
        <xdr:cNvPr id="85" name="n_4aveValue【道路】&#10;有形固定資産減価償却率">
          <a:extLst>
            <a:ext uri="{FF2B5EF4-FFF2-40B4-BE49-F238E27FC236}">
              <a16:creationId xmlns:a16="http://schemas.microsoft.com/office/drawing/2014/main" id="{00000000-0008-0000-0100-000055000000}"/>
            </a:ext>
          </a:extLst>
        </xdr:cNvPr>
        <xdr:cNvSpPr txBox="1"/>
      </xdr:nvSpPr>
      <xdr:spPr>
        <a:xfrm>
          <a:off x="927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114861</xdr:rowOff>
    </xdr:from>
    <xdr:ext cx="405111" cy="259045"/>
    <xdr:sp macro="" textlink="">
      <xdr:nvSpPr>
        <xdr:cNvPr id="86" name="n_1mainValue【道路】&#10;有形固定資産減価償却率">
          <a:extLst>
            <a:ext uri="{FF2B5EF4-FFF2-40B4-BE49-F238E27FC236}">
              <a16:creationId xmlns:a16="http://schemas.microsoft.com/office/drawing/2014/main" id="{00000000-0008-0000-0100-000056000000}"/>
            </a:ext>
          </a:extLst>
        </xdr:cNvPr>
        <xdr:cNvSpPr txBox="1"/>
      </xdr:nvSpPr>
      <xdr:spPr>
        <a:xfrm>
          <a:off x="3582044" y="680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147518</xdr:rowOff>
    </xdr:from>
    <xdr:ext cx="405111" cy="259045"/>
    <xdr:sp macro="" textlink="">
      <xdr:nvSpPr>
        <xdr:cNvPr id="87" name="n_2mainValue【道路】&#10;有形固定資産減価償却率">
          <a:extLst>
            <a:ext uri="{FF2B5EF4-FFF2-40B4-BE49-F238E27FC236}">
              <a16:creationId xmlns:a16="http://schemas.microsoft.com/office/drawing/2014/main" id="{00000000-0008-0000-0100-000057000000}"/>
            </a:ext>
          </a:extLst>
        </xdr:cNvPr>
        <xdr:cNvSpPr txBox="1"/>
      </xdr:nvSpPr>
      <xdr:spPr>
        <a:xfrm>
          <a:off x="2705744" y="683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129557</xdr:rowOff>
    </xdr:from>
    <xdr:ext cx="405111" cy="259045"/>
    <xdr:sp macro="" textlink="">
      <xdr:nvSpPr>
        <xdr:cNvPr id="88" name="n_3mainValue【道路】&#10;有形固定資産減価償却率">
          <a:extLst>
            <a:ext uri="{FF2B5EF4-FFF2-40B4-BE49-F238E27FC236}">
              <a16:creationId xmlns:a16="http://schemas.microsoft.com/office/drawing/2014/main" id="{00000000-0008-0000-0100-000058000000}"/>
            </a:ext>
          </a:extLst>
        </xdr:cNvPr>
        <xdr:cNvSpPr txBox="1"/>
      </xdr:nvSpPr>
      <xdr:spPr>
        <a:xfrm>
          <a:off x="1816744"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70051</xdr:rowOff>
    </xdr:from>
    <xdr:to>
      <xdr:col>54</xdr:col>
      <xdr:colOff>189865</xdr:colOff>
      <xdr:row>42</xdr:row>
      <xdr:rowOff>26956</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727901"/>
          <a:ext cx="0" cy="149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30783</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23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26956</xdr:rowOff>
    </xdr:from>
    <xdr:to>
      <xdr:col>55</xdr:col>
      <xdr:colOff>88900</xdr:colOff>
      <xdr:row>42</xdr:row>
      <xdr:rowOff>26956</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2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16728</xdr:rowOff>
    </xdr:from>
    <xdr:ext cx="599010"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5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70051</xdr:rowOff>
    </xdr:from>
    <xdr:to>
      <xdr:col>55</xdr:col>
      <xdr:colOff>88900</xdr:colOff>
      <xdr:row>33</xdr:row>
      <xdr:rowOff>70051</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72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117954</xdr:rowOff>
    </xdr:from>
    <xdr:ext cx="534377"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6804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95077</xdr:rowOff>
    </xdr:from>
    <xdr:to>
      <xdr:col>55</xdr:col>
      <xdr:colOff>50800</xdr:colOff>
      <xdr:row>41</xdr:row>
      <xdr:rowOff>25227</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695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56635</xdr:rowOff>
    </xdr:from>
    <xdr:to>
      <xdr:col>50</xdr:col>
      <xdr:colOff>165100</xdr:colOff>
      <xdr:row>40</xdr:row>
      <xdr:rowOff>158235</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691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111323</xdr:rowOff>
    </xdr:from>
    <xdr:to>
      <xdr:col>46</xdr:col>
      <xdr:colOff>38100</xdr:colOff>
      <xdr:row>41</xdr:row>
      <xdr:rowOff>41473</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104972</xdr:rowOff>
    </xdr:from>
    <xdr:to>
      <xdr:col>41</xdr:col>
      <xdr:colOff>101600</xdr:colOff>
      <xdr:row>41</xdr:row>
      <xdr:rowOff>35122</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121016</xdr:rowOff>
    </xdr:from>
    <xdr:to>
      <xdr:col>36</xdr:col>
      <xdr:colOff>165100</xdr:colOff>
      <xdr:row>41</xdr:row>
      <xdr:rowOff>51166</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6731</xdr:rowOff>
    </xdr:from>
    <xdr:to>
      <xdr:col>55</xdr:col>
      <xdr:colOff>50800</xdr:colOff>
      <xdr:row>41</xdr:row>
      <xdr:rowOff>108331</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10426700" y="703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156608</xdr:rowOff>
    </xdr:from>
    <xdr:ext cx="534377"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10515600" y="701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9113</xdr:rowOff>
    </xdr:from>
    <xdr:to>
      <xdr:col>50</xdr:col>
      <xdr:colOff>165100</xdr:colOff>
      <xdr:row>41</xdr:row>
      <xdr:rowOff>110713</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703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57531</xdr:rowOff>
    </xdr:from>
    <xdr:to>
      <xdr:col>55</xdr:col>
      <xdr:colOff>0</xdr:colOff>
      <xdr:row>41</xdr:row>
      <xdr:rowOff>59913</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9639300" y="7086981"/>
          <a:ext cx="838200" cy="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24733</xdr:rowOff>
    </xdr:from>
    <xdr:to>
      <xdr:col>46</xdr:col>
      <xdr:colOff>38100</xdr:colOff>
      <xdr:row>41</xdr:row>
      <xdr:rowOff>126333</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705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59913</xdr:rowOff>
    </xdr:from>
    <xdr:to>
      <xdr:col>50</xdr:col>
      <xdr:colOff>114300</xdr:colOff>
      <xdr:row>41</xdr:row>
      <xdr:rowOff>75533</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8750300" y="7089363"/>
          <a:ext cx="889000" cy="1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26501</xdr:rowOff>
    </xdr:from>
    <xdr:to>
      <xdr:col>41</xdr:col>
      <xdr:colOff>101600</xdr:colOff>
      <xdr:row>41</xdr:row>
      <xdr:rowOff>128101</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705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75533</xdr:rowOff>
    </xdr:from>
    <xdr:to>
      <xdr:col>45</xdr:col>
      <xdr:colOff>177800</xdr:colOff>
      <xdr:row>41</xdr:row>
      <xdr:rowOff>77301</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7861300" y="7104983"/>
          <a:ext cx="889000" cy="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3312</xdr:rowOff>
    </xdr:from>
    <xdr:ext cx="534377" cy="259045"/>
    <xdr:sp macro="" textlink="">
      <xdr:nvSpPr>
        <xdr:cNvPr id="136" name="n_1aveValue【道路】&#10;一人当たり延長">
          <a:extLst>
            <a:ext uri="{FF2B5EF4-FFF2-40B4-BE49-F238E27FC236}">
              <a16:creationId xmlns:a16="http://schemas.microsoft.com/office/drawing/2014/main" id="{00000000-0008-0000-0100-000088000000}"/>
            </a:ext>
          </a:extLst>
        </xdr:cNvPr>
        <xdr:cNvSpPr txBox="1"/>
      </xdr:nvSpPr>
      <xdr:spPr>
        <a:xfrm>
          <a:off x="9359411" y="668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58000</xdr:rowOff>
    </xdr:from>
    <xdr:ext cx="534377" cy="259045"/>
    <xdr:sp macro="" textlink="">
      <xdr:nvSpPr>
        <xdr:cNvPr id="137" name="n_2aveValue【道路】&#10;一人当たり延長">
          <a:extLst>
            <a:ext uri="{FF2B5EF4-FFF2-40B4-BE49-F238E27FC236}">
              <a16:creationId xmlns:a16="http://schemas.microsoft.com/office/drawing/2014/main" id="{00000000-0008-0000-0100-000089000000}"/>
            </a:ext>
          </a:extLst>
        </xdr:cNvPr>
        <xdr:cNvSpPr txBox="1"/>
      </xdr:nvSpPr>
      <xdr:spPr>
        <a:xfrm>
          <a:off x="84831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51649</xdr:rowOff>
    </xdr:from>
    <xdr:ext cx="534377" cy="259045"/>
    <xdr:sp macro="" textlink="">
      <xdr:nvSpPr>
        <xdr:cNvPr id="138" name="n_3aveValue【道路】&#10;一人当たり延長">
          <a:extLst>
            <a:ext uri="{FF2B5EF4-FFF2-40B4-BE49-F238E27FC236}">
              <a16:creationId xmlns:a16="http://schemas.microsoft.com/office/drawing/2014/main" id="{00000000-0008-0000-0100-00008A000000}"/>
            </a:ext>
          </a:extLst>
        </xdr:cNvPr>
        <xdr:cNvSpPr txBox="1"/>
      </xdr:nvSpPr>
      <xdr:spPr>
        <a:xfrm>
          <a:off x="7594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67693</xdr:rowOff>
    </xdr:from>
    <xdr:ext cx="534377" cy="259045"/>
    <xdr:sp macro="" textlink="">
      <xdr:nvSpPr>
        <xdr:cNvPr id="139" name="n_4aveValue【道路】&#10;一人当たり延長">
          <a:extLst>
            <a:ext uri="{FF2B5EF4-FFF2-40B4-BE49-F238E27FC236}">
              <a16:creationId xmlns:a16="http://schemas.microsoft.com/office/drawing/2014/main" id="{00000000-0008-0000-0100-00008B000000}"/>
            </a:ext>
          </a:extLst>
        </xdr:cNvPr>
        <xdr:cNvSpPr txBox="1"/>
      </xdr:nvSpPr>
      <xdr:spPr>
        <a:xfrm>
          <a:off x="6705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101840</xdr:rowOff>
    </xdr:from>
    <xdr:ext cx="534377" cy="259045"/>
    <xdr:sp macro="" textlink="">
      <xdr:nvSpPr>
        <xdr:cNvPr id="140" name="n_1mainValue【道路】&#10;一人当たり延長">
          <a:extLst>
            <a:ext uri="{FF2B5EF4-FFF2-40B4-BE49-F238E27FC236}">
              <a16:creationId xmlns:a16="http://schemas.microsoft.com/office/drawing/2014/main" id="{00000000-0008-0000-0100-00008C000000}"/>
            </a:ext>
          </a:extLst>
        </xdr:cNvPr>
        <xdr:cNvSpPr txBox="1"/>
      </xdr:nvSpPr>
      <xdr:spPr>
        <a:xfrm>
          <a:off x="9359411" y="713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117460</xdr:rowOff>
    </xdr:from>
    <xdr:ext cx="534377" cy="259045"/>
    <xdr:sp macro="" textlink="">
      <xdr:nvSpPr>
        <xdr:cNvPr id="141" name="n_2mainValue【道路】&#10;一人当たり延長">
          <a:extLst>
            <a:ext uri="{FF2B5EF4-FFF2-40B4-BE49-F238E27FC236}">
              <a16:creationId xmlns:a16="http://schemas.microsoft.com/office/drawing/2014/main" id="{00000000-0008-0000-0100-00008D000000}"/>
            </a:ext>
          </a:extLst>
        </xdr:cNvPr>
        <xdr:cNvSpPr txBox="1"/>
      </xdr:nvSpPr>
      <xdr:spPr>
        <a:xfrm>
          <a:off x="8483111" y="714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119228</xdr:rowOff>
    </xdr:from>
    <xdr:ext cx="534377" cy="259045"/>
    <xdr:sp macro="" textlink="">
      <xdr:nvSpPr>
        <xdr:cNvPr id="142" name="n_3mainValue【道路】&#10;一人当たり延長">
          <a:extLst>
            <a:ext uri="{FF2B5EF4-FFF2-40B4-BE49-F238E27FC236}">
              <a16:creationId xmlns:a16="http://schemas.microsoft.com/office/drawing/2014/main" id="{00000000-0008-0000-0100-00008E000000}"/>
            </a:ext>
          </a:extLst>
        </xdr:cNvPr>
        <xdr:cNvSpPr txBox="1"/>
      </xdr:nvSpPr>
      <xdr:spPr>
        <a:xfrm>
          <a:off x="7594111" y="714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00000000-0008-0000-0100-00008F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00000000-0008-0000-0100-000090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00000000-0008-0000-0100-000091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00000000-0008-0000-0100-000098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a:extLst>
            <a:ext uri="{FF2B5EF4-FFF2-40B4-BE49-F238E27FC236}">
              <a16:creationId xmlns:a16="http://schemas.microsoft.com/office/drawing/2014/main" id="{00000000-0008-0000-0100-00009C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a:extLst>
            <a:ext uri="{FF2B5EF4-FFF2-40B4-BE49-F238E27FC236}">
              <a16:creationId xmlns:a16="http://schemas.microsoft.com/office/drawing/2014/main" id="{00000000-0008-0000-0100-0000A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64</xdr:row>
      <xdr:rowOff>48985</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flipV="1">
          <a:off x="4634865" y="9501596"/>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405111" cy="259045"/>
    <xdr:sp macro="" textlink="">
      <xdr:nvSpPr>
        <xdr:cNvPr id="169" name="【橋りょう・トンネル】&#10;有形固定資産減価償却率最小値テキスト">
          <a:extLst>
            <a:ext uri="{FF2B5EF4-FFF2-40B4-BE49-F238E27FC236}">
              <a16:creationId xmlns:a16="http://schemas.microsoft.com/office/drawing/2014/main" id="{00000000-0008-0000-0100-0000A9000000}"/>
            </a:ext>
          </a:extLst>
        </xdr:cNvPr>
        <xdr:cNvSpPr txBox="1"/>
      </xdr:nvSpPr>
      <xdr:spPr>
        <a:xfrm>
          <a:off x="4673600" y="1102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71" name="【橋りょう・トンネル】&#10;有形固定資産減価償却率最大値テキスト">
          <a:extLst>
            <a:ext uri="{FF2B5EF4-FFF2-40B4-BE49-F238E27FC236}">
              <a16:creationId xmlns:a16="http://schemas.microsoft.com/office/drawing/2014/main" id="{00000000-0008-0000-0100-0000AB000000}"/>
            </a:ext>
          </a:extLst>
        </xdr:cNvPr>
        <xdr:cNvSpPr txBox="1"/>
      </xdr:nvSpPr>
      <xdr:spPr>
        <a:xfrm>
          <a:off x="4673600" y="927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4546600" y="950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51724</xdr:rowOff>
    </xdr:from>
    <xdr:ext cx="405111" cy="259045"/>
    <xdr:sp macro="" textlink="">
      <xdr:nvSpPr>
        <xdr:cNvPr id="173" name="【橋りょう・トンネル】&#10;有形固定資産減価償却率平均値テキスト">
          <a:extLst>
            <a:ext uri="{FF2B5EF4-FFF2-40B4-BE49-F238E27FC236}">
              <a16:creationId xmlns:a16="http://schemas.microsoft.com/office/drawing/2014/main" id="{00000000-0008-0000-0100-0000AD000000}"/>
            </a:ext>
          </a:extLst>
        </xdr:cNvPr>
        <xdr:cNvSpPr txBox="1"/>
      </xdr:nvSpPr>
      <xdr:spPr>
        <a:xfrm>
          <a:off x="4673600" y="1033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73297</xdr:rowOff>
    </xdr:from>
    <xdr:to>
      <xdr:col>24</xdr:col>
      <xdr:colOff>114300</xdr:colOff>
      <xdr:row>61</xdr:row>
      <xdr:rowOff>3447</xdr:rowOff>
    </xdr:to>
    <xdr:sp macro="" textlink="">
      <xdr:nvSpPr>
        <xdr:cNvPr id="174" name="フローチャート: 判断 173">
          <a:extLst>
            <a:ext uri="{FF2B5EF4-FFF2-40B4-BE49-F238E27FC236}">
              <a16:creationId xmlns:a16="http://schemas.microsoft.com/office/drawing/2014/main" id="{00000000-0008-0000-0100-0000AE000000}"/>
            </a:ext>
          </a:extLst>
        </xdr:cNvPr>
        <xdr:cNvSpPr/>
      </xdr:nvSpPr>
      <xdr:spPr>
        <a:xfrm>
          <a:off x="4584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37374</xdr:rowOff>
    </xdr:from>
    <xdr:to>
      <xdr:col>20</xdr:col>
      <xdr:colOff>38100</xdr:colOff>
      <xdr:row>60</xdr:row>
      <xdr:rowOff>138974</xdr:rowOff>
    </xdr:to>
    <xdr:sp macro="" textlink="">
      <xdr:nvSpPr>
        <xdr:cNvPr id="175" name="フローチャート: 判断 174">
          <a:extLst>
            <a:ext uri="{FF2B5EF4-FFF2-40B4-BE49-F238E27FC236}">
              <a16:creationId xmlns:a16="http://schemas.microsoft.com/office/drawing/2014/main" id="{00000000-0008-0000-0100-0000AF000000}"/>
            </a:ext>
          </a:extLst>
        </xdr:cNvPr>
        <xdr:cNvSpPr/>
      </xdr:nvSpPr>
      <xdr:spPr>
        <a:xfrm>
          <a:off x="3746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22678</xdr:rowOff>
    </xdr:from>
    <xdr:to>
      <xdr:col>15</xdr:col>
      <xdr:colOff>101600</xdr:colOff>
      <xdr:row>60</xdr:row>
      <xdr:rowOff>124278</xdr:rowOff>
    </xdr:to>
    <xdr:sp macro="" textlink="">
      <xdr:nvSpPr>
        <xdr:cNvPr id="176" name="フローチャート: 判断 175">
          <a:extLst>
            <a:ext uri="{FF2B5EF4-FFF2-40B4-BE49-F238E27FC236}">
              <a16:creationId xmlns:a16="http://schemas.microsoft.com/office/drawing/2014/main" id="{00000000-0008-0000-0100-0000B0000000}"/>
            </a:ext>
          </a:extLst>
        </xdr:cNvPr>
        <xdr:cNvSpPr/>
      </xdr:nvSpPr>
      <xdr:spPr>
        <a:xfrm>
          <a:off x="2857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120650</xdr:rowOff>
    </xdr:from>
    <xdr:to>
      <xdr:col>6</xdr:col>
      <xdr:colOff>38100</xdr:colOff>
      <xdr:row>60</xdr:row>
      <xdr:rowOff>50800</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107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100-0000B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58601</xdr:rowOff>
    </xdr:from>
    <xdr:to>
      <xdr:col>24</xdr:col>
      <xdr:colOff>114300</xdr:colOff>
      <xdr:row>58</xdr:row>
      <xdr:rowOff>160201</xdr:rowOff>
    </xdr:to>
    <xdr:sp macro="" textlink="">
      <xdr:nvSpPr>
        <xdr:cNvPr id="184" name="楕円 183">
          <a:extLst>
            <a:ext uri="{FF2B5EF4-FFF2-40B4-BE49-F238E27FC236}">
              <a16:creationId xmlns:a16="http://schemas.microsoft.com/office/drawing/2014/main" id="{00000000-0008-0000-0100-0000B8000000}"/>
            </a:ext>
          </a:extLst>
        </xdr:cNvPr>
        <xdr:cNvSpPr/>
      </xdr:nvSpPr>
      <xdr:spPr>
        <a:xfrm>
          <a:off x="4584700" y="1000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81478</xdr:rowOff>
    </xdr:from>
    <xdr:ext cx="405111" cy="259045"/>
    <xdr:sp macro="" textlink="">
      <xdr:nvSpPr>
        <xdr:cNvPr id="185" name="【橋りょう・トンネル】&#10;有形固定資産減価償却率該当値テキスト">
          <a:extLst>
            <a:ext uri="{FF2B5EF4-FFF2-40B4-BE49-F238E27FC236}">
              <a16:creationId xmlns:a16="http://schemas.microsoft.com/office/drawing/2014/main" id="{00000000-0008-0000-0100-0000B9000000}"/>
            </a:ext>
          </a:extLst>
        </xdr:cNvPr>
        <xdr:cNvSpPr txBox="1"/>
      </xdr:nvSpPr>
      <xdr:spPr>
        <a:xfrm>
          <a:off x="4673600" y="9854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30843</xdr:rowOff>
    </xdr:from>
    <xdr:to>
      <xdr:col>20</xdr:col>
      <xdr:colOff>38100</xdr:colOff>
      <xdr:row>58</xdr:row>
      <xdr:rowOff>132443</xdr:rowOff>
    </xdr:to>
    <xdr:sp macro="" textlink="">
      <xdr:nvSpPr>
        <xdr:cNvPr id="186" name="楕円 185">
          <a:extLst>
            <a:ext uri="{FF2B5EF4-FFF2-40B4-BE49-F238E27FC236}">
              <a16:creationId xmlns:a16="http://schemas.microsoft.com/office/drawing/2014/main" id="{00000000-0008-0000-0100-0000BA000000}"/>
            </a:ext>
          </a:extLst>
        </xdr:cNvPr>
        <xdr:cNvSpPr/>
      </xdr:nvSpPr>
      <xdr:spPr>
        <a:xfrm>
          <a:off x="3746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81643</xdr:rowOff>
    </xdr:from>
    <xdr:to>
      <xdr:col>24</xdr:col>
      <xdr:colOff>63500</xdr:colOff>
      <xdr:row>58</xdr:row>
      <xdr:rowOff>109401</xdr:rowOff>
    </xdr:to>
    <xdr:cxnSp macro="">
      <xdr:nvCxnSpPr>
        <xdr:cNvPr id="187" name="直線コネクタ 186">
          <a:extLst>
            <a:ext uri="{FF2B5EF4-FFF2-40B4-BE49-F238E27FC236}">
              <a16:creationId xmlns:a16="http://schemas.microsoft.com/office/drawing/2014/main" id="{00000000-0008-0000-0100-0000BB000000}"/>
            </a:ext>
          </a:extLst>
        </xdr:cNvPr>
        <xdr:cNvCxnSpPr/>
      </xdr:nvCxnSpPr>
      <xdr:spPr>
        <a:xfrm>
          <a:off x="3797300" y="1002574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3084</xdr:rowOff>
    </xdr:from>
    <xdr:to>
      <xdr:col>15</xdr:col>
      <xdr:colOff>101600</xdr:colOff>
      <xdr:row>58</xdr:row>
      <xdr:rowOff>104684</xdr:rowOff>
    </xdr:to>
    <xdr:sp macro="" textlink="">
      <xdr:nvSpPr>
        <xdr:cNvPr id="188" name="楕円 187">
          <a:extLst>
            <a:ext uri="{FF2B5EF4-FFF2-40B4-BE49-F238E27FC236}">
              <a16:creationId xmlns:a16="http://schemas.microsoft.com/office/drawing/2014/main" id="{00000000-0008-0000-0100-0000BC000000}"/>
            </a:ext>
          </a:extLst>
        </xdr:cNvPr>
        <xdr:cNvSpPr/>
      </xdr:nvSpPr>
      <xdr:spPr>
        <a:xfrm>
          <a:off x="2857500" y="994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53884</xdr:rowOff>
    </xdr:from>
    <xdr:to>
      <xdr:col>19</xdr:col>
      <xdr:colOff>177800</xdr:colOff>
      <xdr:row>58</xdr:row>
      <xdr:rowOff>81643</xdr:rowOff>
    </xdr:to>
    <xdr:cxnSp macro="">
      <xdr:nvCxnSpPr>
        <xdr:cNvPr id="189" name="直線コネクタ 188">
          <a:extLst>
            <a:ext uri="{FF2B5EF4-FFF2-40B4-BE49-F238E27FC236}">
              <a16:creationId xmlns:a16="http://schemas.microsoft.com/office/drawing/2014/main" id="{00000000-0008-0000-0100-0000BD000000}"/>
            </a:ext>
          </a:extLst>
        </xdr:cNvPr>
        <xdr:cNvCxnSpPr/>
      </xdr:nvCxnSpPr>
      <xdr:spPr>
        <a:xfrm>
          <a:off x="2908300" y="999798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146776</xdr:rowOff>
    </xdr:from>
    <xdr:to>
      <xdr:col>10</xdr:col>
      <xdr:colOff>165100</xdr:colOff>
      <xdr:row>58</xdr:row>
      <xdr:rowOff>76926</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1968500" y="991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26126</xdr:rowOff>
    </xdr:from>
    <xdr:to>
      <xdr:col>15</xdr:col>
      <xdr:colOff>50800</xdr:colOff>
      <xdr:row>58</xdr:row>
      <xdr:rowOff>53884</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2019300" y="997022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130101</xdr:rowOff>
    </xdr:from>
    <xdr:ext cx="405111" cy="259045"/>
    <xdr:sp macro="" textlink="">
      <xdr:nvSpPr>
        <xdr:cNvPr id="192" name="n_1aveValue【橋りょう・トンネル】&#10;有形固定資産減価償却率">
          <a:extLst>
            <a:ext uri="{FF2B5EF4-FFF2-40B4-BE49-F238E27FC236}">
              <a16:creationId xmlns:a16="http://schemas.microsoft.com/office/drawing/2014/main" id="{00000000-0008-0000-0100-0000C0000000}"/>
            </a:ext>
          </a:extLst>
        </xdr:cNvPr>
        <xdr:cNvSpPr txBox="1"/>
      </xdr:nvSpPr>
      <xdr:spPr>
        <a:xfrm>
          <a:off x="35820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115405</xdr:rowOff>
    </xdr:from>
    <xdr:ext cx="405111" cy="259045"/>
    <xdr:sp macro="" textlink="">
      <xdr:nvSpPr>
        <xdr:cNvPr id="193" name="n_2aveValue【橋りょう・トンネル】&#10;有形固定資産減価償却率">
          <a:extLst>
            <a:ext uri="{FF2B5EF4-FFF2-40B4-BE49-F238E27FC236}">
              <a16:creationId xmlns:a16="http://schemas.microsoft.com/office/drawing/2014/main" id="{00000000-0008-0000-0100-0000C1000000}"/>
            </a:ext>
          </a:extLst>
        </xdr:cNvPr>
        <xdr:cNvSpPr txBox="1"/>
      </xdr:nvSpPr>
      <xdr:spPr>
        <a:xfrm>
          <a:off x="2705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74584</xdr:rowOff>
    </xdr:from>
    <xdr:ext cx="405111" cy="259045"/>
    <xdr:sp macro="" textlink="">
      <xdr:nvSpPr>
        <xdr:cNvPr id="194" name="n_3aveValue【橋りょう・トンネル】&#10;有形固定資産減価償却率">
          <a:extLst>
            <a:ext uri="{FF2B5EF4-FFF2-40B4-BE49-F238E27FC236}">
              <a16:creationId xmlns:a16="http://schemas.microsoft.com/office/drawing/2014/main" id="{00000000-0008-0000-0100-0000C2000000}"/>
            </a:ext>
          </a:extLst>
        </xdr:cNvPr>
        <xdr:cNvSpPr txBox="1"/>
      </xdr:nvSpPr>
      <xdr:spPr>
        <a:xfrm>
          <a:off x="1816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67327</xdr:rowOff>
    </xdr:from>
    <xdr:ext cx="405111" cy="259045"/>
    <xdr:sp macro="" textlink="">
      <xdr:nvSpPr>
        <xdr:cNvPr id="195" name="n_4aveValue【橋りょう・トンネル】&#10;有形固定資産減価償却率">
          <a:extLst>
            <a:ext uri="{FF2B5EF4-FFF2-40B4-BE49-F238E27FC236}">
              <a16:creationId xmlns:a16="http://schemas.microsoft.com/office/drawing/2014/main" id="{00000000-0008-0000-0100-0000C3000000}"/>
            </a:ext>
          </a:extLst>
        </xdr:cNvPr>
        <xdr:cNvSpPr txBox="1"/>
      </xdr:nvSpPr>
      <xdr:spPr>
        <a:xfrm>
          <a:off x="927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148970</xdr:rowOff>
    </xdr:from>
    <xdr:ext cx="405111" cy="259045"/>
    <xdr:sp macro="" textlink="">
      <xdr:nvSpPr>
        <xdr:cNvPr id="196" name="n_1mainValue【橋りょう・トンネル】&#10;有形固定資産減価償却率">
          <a:extLst>
            <a:ext uri="{FF2B5EF4-FFF2-40B4-BE49-F238E27FC236}">
              <a16:creationId xmlns:a16="http://schemas.microsoft.com/office/drawing/2014/main" id="{00000000-0008-0000-0100-0000C4000000}"/>
            </a:ext>
          </a:extLst>
        </xdr:cNvPr>
        <xdr:cNvSpPr txBox="1"/>
      </xdr:nvSpPr>
      <xdr:spPr>
        <a:xfrm>
          <a:off x="35820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121211</xdr:rowOff>
    </xdr:from>
    <xdr:ext cx="405111" cy="259045"/>
    <xdr:sp macro="" textlink="">
      <xdr:nvSpPr>
        <xdr:cNvPr id="197" name="n_2main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2705744" y="972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93453</xdr:rowOff>
    </xdr:from>
    <xdr:ext cx="405111" cy="259045"/>
    <xdr:sp macro="" textlink="">
      <xdr:nvSpPr>
        <xdr:cNvPr id="198" name="n_3main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1816744" y="969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a:extLst>
            <a:ext uri="{FF2B5EF4-FFF2-40B4-BE49-F238E27FC236}">
              <a16:creationId xmlns:a16="http://schemas.microsoft.com/office/drawing/2014/main" id="{00000000-0008-0000-0100-0000C7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a:extLst>
            <a:ext uri="{FF2B5EF4-FFF2-40B4-BE49-F238E27FC236}">
              <a16:creationId xmlns:a16="http://schemas.microsoft.com/office/drawing/2014/main" id="{00000000-0008-0000-0100-0000C8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a:extLst>
            <a:ext uri="{FF2B5EF4-FFF2-40B4-BE49-F238E27FC236}">
              <a16:creationId xmlns:a16="http://schemas.microsoft.com/office/drawing/2014/main" id="{00000000-0008-0000-0100-0000C9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a:extLst>
            <a:ext uri="{FF2B5EF4-FFF2-40B4-BE49-F238E27FC236}">
              <a16:creationId xmlns:a16="http://schemas.microsoft.com/office/drawing/2014/main" id="{00000000-0008-0000-0100-0000CA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a:extLst>
            <a:ext uri="{FF2B5EF4-FFF2-40B4-BE49-F238E27FC236}">
              <a16:creationId xmlns:a16="http://schemas.microsoft.com/office/drawing/2014/main" id="{00000000-0008-0000-0100-0000CB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a:extLst>
            <a:ext uri="{FF2B5EF4-FFF2-40B4-BE49-F238E27FC236}">
              <a16:creationId xmlns:a16="http://schemas.microsoft.com/office/drawing/2014/main" id="{00000000-0008-0000-0100-0000CC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a:extLst>
            <a:ext uri="{FF2B5EF4-FFF2-40B4-BE49-F238E27FC236}">
              <a16:creationId xmlns:a16="http://schemas.microsoft.com/office/drawing/2014/main" id="{00000000-0008-0000-0100-0000CF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a:extLst>
            <a:ext uri="{FF2B5EF4-FFF2-40B4-BE49-F238E27FC236}">
              <a16:creationId xmlns:a16="http://schemas.microsoft.com/office/drawing/2014/main" id="{00000000-0008-0000-0100-0000D0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a:extLst>
            <a:ext uri="{FF2B5EF4-FFF2-40B4-BE49-F238E27FC236}">
              <a16:creationId xmlns:a16="http://schemas.microsoft.com/office/drawing/2014/main" id="{00000000-0008-0000-0100-0000D1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a:extLst>
            <a:ext uri="{FF2B5EF4-FFF2-40B4-BE49-F238E27FC236}">
              <a16:creationId xmlns:a16="http://schemas.microsoft.com/office/drawing/2014/main" id="{00000000-0008-0000-0100-0000D2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a:extLst>
            <a:ext uri="{FF2B5EF4-FFF2-40B4-BE49-F238E27FC236}">
              <a16:creationId xmlns:a16="http://schemas.microsoft.com/office/drawing/2014/main" id="{00000000-0008-0000-0100-0000D3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a:extLst>
            <a:ext uri="{FF2B5EF4-FFF2-40B4-BE49-F238E27FC236}">
              <a16:creationId xmlns:a16="http://schemas.microsoft.com/office/drawing/2014/main" id="{00000000-0008-0000-0100-0000D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39687</xdr:rowOff>
    </xdr:from>
    <xdr:to>
      <xdr:col>54</xdr:col>
      <xdr:colOff>189865</xdr:colOff>
      <xdr:row>64</xdr:row>
      <xdr:rowOff>71765</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flipV="1">
          <a:off x="10476865" y="9469437"/>
          <a:ext cx="0" cy="1575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75592</xdr:rowOff>
    </xdr:from>
    <xdr:ext cx="534377" cy="259045"/>
    <xdr:sp macro="" textlink="">
      <xdr:nvSpPr>
        <xdr:cNvPr id="223" name="【橋りょう・トンネル】&#10;一人当たり有形固定資産（償却資産）額最小値テキスト">
          <a:extLst>
            <a:ext uri="{FF2B5EF4-FFF2-40B4-BE49-F238E27FC236}">
              <a16:creationId xmlns:a16="http://schemas.microsoft.com/office/drawing/2014/main" id="{00000000-0008-0000-0100-0000DF000000}"/>
            </a:ext>
          </a:extLst>
        </xdr:cNvPr>
        <xdr:cNvSpPr txBox="1"/>
      </xdr:nvSpPr>
      <xdr:spPr>
        <a:xfrm>
          <a:off x="10515600" y="1104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71765</xdr:rowOff>
    </xdr:from>
    <xdr:to>
      <xdr:col>55</xdr:col>
      <xdr:colOff>88900</xdr:colOff>
      <xdr:row>64</xdr:row>
      <xdr:rowOff>71765</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10388600" y="11044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157814</xdr:rowOff>
    </xdr:from>
    <xdr:ext cx="690189" cy="259045"/>
    <xdr:sp macro="" textlink="">
      <xdr:nvSpPr>
        <xdr:cNvPr id="225" name="【橋りょう・トンネル】&#10;一人当たり有形固定資産（償却資産）額最大値テキスト">
          <a:extLst>
            <a:ext uri="{FF2B5EF4-FFF2-40B4-BE49-F238E27FC236}">
              <a16:creationId xmlns:a16="http://schemas.microsoft.com/office/drawing/2014/main" id="{00000000-0008-0000-0100-0000E1000000}"/>
            </a:ext>
          </a:extLst>
        </xdr:cNvPr>
        <xdr:cNvSpPr txBox="1"/>
      </xdr:nvSpPr>
      <xdr:spPr>
        <a:xfrm>
          <a:off x="10515600" y="9244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39687</xdr:rowOff>
    </xdr:from>
    <xdr:to>
      <xdr:col>55</xdr:col>
      <xdr:colOff>88900</xdr:colOff>
      <xdr:row>55</xdr:row>
      <xdr:rowOff>39687</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10388600" y="946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35958</xdr:rowOff>
    </xdr:from>
    <xdr:ext cx="599010" cy="259045"/>
    <xdr:sp macro="" textlink="">
      <xdr:nvSpPr>
        <xdr:cNvPr id="227" name="【橋りょう・トンネル】&#10;一人当たり有形固定資産（償却資産）額平均値テキスト">
          <a:extLst>
            <a:ext uri="{FF2B5EF4-FFF2-40B4-BE49-F238E27FC236}">
              <a16:creationId xmlns:a16="http://schemas.microsoft.com/office/drawing/2014/main" id="{00000000-0008-0000-0100-0000E3000000}"/>
            </a:ext>
          </a:extLst>
        </xdr:cNvPr>
        <xdr:cNvSpPr txBox="1"/>
      </xdr:nvSpPr>
      <xdr:spPr>
        <a:xfrm>
          <a:off x="10515600" y="106658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13081</xdr:rowOff>
    </xdr:from>
    <xdr:to>
      <xdr:col>55</xdr:col>
      <xdr:colOff>50800</xdr:colOff>
      <xdr:row>63</xdr:row>
      <xdr:rowOff>114681</xdr:rowOff>
    </xdr:to>
    <xdr:sp macro="" textlink="">
      <xdr:nvSpPr>
        <xdr:cNvPr id="228" name="フローチャート: 判断 227">
          <a:extLst>
            <a:ext uri="{FF2B5EF4-FFF2-40B4-BE49-F238E27FC236}">
              <a16:creationId xmlns:a16="http://schemas.microsoft.com/office/drawing/2014/main" id="{00000000-0008-0000-0100-0000E4000000}"/>
            </a:ext>
          </a:extLst>
        </xdr:cNvPr>
        <xdr:cNvSpPr/>
      </xdr:nvSpPr>
      <xdr:spPr>
        <a:xfrm>
          <a:off x="10426700" y="108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21130</xdr:rowOff>
    </xdr:from>
    <xdr:to>
      <xdr:col>50</xdr:col>
      <xdr:colOff>165100</xdr:colOff>
      <xdr:row>63</xdr:row>
      <xdr:rowOff>122730</xdr:rowOff>
    </xdr:to>
    <xdr:sp macro="" textlink="">
      <xdr:nvSpPr>
        <xdr:cNvPr id="229" name="フローチャート: 判断 228">
          <a:extLst>
            <a:ext uri="{FF2B5EF4-FFF2-40B4-BE49-F238E27FC236}">
              <a16:creationId xmlns:a16="http://schemas.microsoft.com/office/drawing/2014/main" id="{00000000-0008-0000-0100-0000E5000000}"/>
            </a:ext>
          </a:extLst>
        </xdr:cNvPr>
        <xdr:cNvSpPr/>
      </xdr:nvSpPr>
      <xdr:spPr>
        <a:xfrm>
          <a:off x="9588500" y="1082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55116</xdr:rowOff>
    </xdr:from>
    <xdr:to>
      <xdr:col>46</xdr:col>
      <xdr:colOff>38100</xdr:colOff>
      <xdr:row>63</xdr:row>
      <xdr:rowOff>156716</xdr:rowOff>
    </xdr:to>
    <xdr:sp macro="" textlink="">
      <xdr:nvSpPr>
        <xdr:cNvPr id="230" name="フローチャート: 判断 229">
          <a:extLst>
            <a:ext uri="{FF2B5EF4-FFF2-40B4-BE49-F238E27FC236}">
              <a16:creationId xmlns:a16="http://schemas.microsoft.com/office/drawing/2014/main" id="{00000000-0008-0000-0100-0000E6000000}"/>
            </a:ext>
          </a:extLst>
        </xdr:cNvPr>
        <xdr:cNvSpPr/>
      </xdr:nvSpPr>
      <xdr:spPr>
        <a:xfrm>
          <a:off x="8699500" y="1085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58620</xdr:rowOff>
    </xdr:from>
    <xdr:to>
      <xdr:col>41</xdr:col>
      <xdr:colOff>101600</xdr:colOff>
      <xdr:row>63</xdr:row>
      <xdr:rowOff>160220</xdr:rowOff>
    </xdr:to>
    <xdr:sp macro="" textlink="">
      <xdr:nvSpPr>
        <xdr:cNvPr id="231" name="フローチャート: 判断 230">
          <a:extLst>
            <a:ext uri="{FF2B5EF4-FFF2-40B4-BE49-F238E27FC236}">
              <a16:creationId xmlns:a16="http://schemas.microsoft.com/office/drawing/2014/main" id="{00000000-0008-0000-0100-0000E7000000}"/>
            </a:ext>
          </a:extLst>
        </xdr:cNvPr>
        <xdr:cNvSpPr/>
      </xdr:nvSpPr>
      <xdr:spPr>
        <a:xfrm>
          <a:off x="7810500" y="108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63802</xdr:rowOff>
    </xdr:from>
    <xdr:to>
      <xdr:col>36</xdr:col>
      <xdr:colOff>165100</xdr:colOff>
      <xdr:row>63</xdr:row>
      <xdr:rowOff>165402</xdr:rowOff>
    </xdr:to>
    <xdr:sp macro="" textlink="">
      <xdr:nvSpPr>
        <xdr:cNvPr id="232" name="フローチャート: 判断 231">
          <a:extLst>
            <a:ext uri="{FF2B5EF4-FFF2-40B4-BE49-F238E27FC236}">
              <a16:creationId xmlns:a16="http://schemas.microsoft.com/office/drawing/2014/main" id="{00000000-0008-0000-0100-0000E8000000}"/>
            </a:ext>
          </a:extLst>
        </xdr:cNvPr>
        <xdr:cNvSpPr/>
      </xdr:nvSpPr>
      <xdr:spPr>
        <a:xfrm>
          <a:off x="6921500" y="108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100-0000E9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100-0000EA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100-0000EB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141785</xdr:rowOff>
    </xdr:from>
    <xdr:to>
      <xdr:col>55</xdr:col>
      <xdr:colOff>50800</xdr:colOff>
      <xdr:row>64</xdr:row>
      <xdr:rowOff>71935</xdr:rowOff>
    </xdr:to>
    <xdr:sp macro="" textlink="">
      <xdr:nvSpPr>
        <xdr:cNvPr id="238" name="楕円 237">
          <a:extLst>
            <a:ext uri="{FF2B5EF4-FFF2-40B4-BE49-F238E27FC236}">
              <a16:creationId xmlns:a16="http://schemas.microsoft.com/office/drawing/2014/main" id="{00000000-0008-0000-0100-0000EE000000}"/>
            </a:ext>
          </a:extLst>
        </xdr:cNvPr>
        <xdr:cNvSpPr/>
      </xdr:nvSpPr>
      <xdr:spPr>
        <a:xfrm>
          <a:off x="10426700" y="1094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56712</xdr:rowOff>
    </xdr:from>
    <xdr:ext cx="599010" cy="259045"/>
    <xdr:sp macro="" textlink="">
      <xdr:nvSpPr>
        <xdr:cNvPr id="239" name="【橋りょう・トンネル】&#10;一人当たり有形固定資産（償却資産）額該当値テキスト">
          <a:extLst>
            <a:ext uri="{FF2B5EF4-FFF2-40B4-BE49-F238E27FC236}">
              <a16:creationId xmlns:a16="http://schemas.microsoft.com/office/drawing/2014/main" id="{00000000-0008-0000-0100-0000EF000000}"/>
            </a:ext>
          </a:extLst>
        </xdr:cNvPr>
        <xdr:cNvSpPr txBox="1"/>
      </xdr:nvSpPr>
      <xdr:spPr>
        <a:xfrm>
          <a:off x="10515600" y="10858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142491</xdr:rowOff>
    </xdr:from>
    <xdr:to>
      <xdr:col>50</xdr:col>
      <xdr:colOff>165100</xdr:colOff>
      <xdr:row>64</xdr:row>
      <xdr:rowOff>72641</xdr:rowOff>
    </xdr:to>
    <xdr:sp macro="" textlink="">
      <xdr:nvSpPr>
        <xdr:cNvPr id="240" name="楕円 239">
          <a:extLst>
            <a:ext uri="{FF2B5EF4-FFF2-40B4-BE49-F238E27FC236}">
              <a16:creationId xmlns:a16="http://schemas.microsoft.com/office/drawing/2014/main" id="{00000000-0008-0000-0100-0000F0000000}"/>
            </a:ext>
          </a:extLst>
        </xdr:cNvPr>
        <xdr:cNvSpPr/>
      </xdr:nvSpPr>
      <xdr:spPr>
        <a:xfrm>
          <a:off x="9588500" y="1094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21135</xdr:rowOff>
    </xdr:from>
    <xdr:to>
      <xdr:col>55</xdr:col>
      <xdr:colOff>0</xdr:colOff>
      <xdr:row>64</xdr:row>
      <xdr:rowOff>21841</xdr:rowOff>
    </xdr:to>
    <xdr:cxnSp macro="">
      <xdr:nvCxnSpPr>
        <xdr:cNvPr id="241" name="直線コネクタ 240">
          <a:extLst>
            <a:ext uri="{FF2B5EF4-FFF2-40B4-BE49-F238E27FC236}">
              <a16:creationId xmlns:a16="http://schemas.microsoft.com/office/drawing/2014/main" id="{00000000-0008-0000-0100-0000F1000000}"/>
            </a:ext>
          </a:extLst>
        </xdr:cNvPr>
        <xdr:cNvCxnSpPr/>
      </xdr:nvCxnSpPr>
      <xdr:spPr>
        <a:xfrm flipV="1">
          <a:off x="9639300" y="10993935"/>
          <a:ext cx="838200" cy="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143314</xdr:rowOff>
    </xdr:from>
    <xdr:to>
      <xdr:col>46</xdr:col>
      <xdr:colOff>38100</xdr:colOff>
      <xdr:row>64</xdr:row>
      <xdr:rowOff>73464</xdr:rowOff>
    </xdr:to>
    <xdr:sp macro="" textlink="">
      <xdr:nvSpPr>
        <xdr:cNvPr id="242" name="楕円 241">
          <a:extLst>
            <a:ext uri="{FF2B5EF4-FFF2-40B4-BE49-F238E27FC236}">
              <a16:creationId xmlns:a16="http://schemas.microsoft.com/office/drawing/2014/main" id="{00000000-0008-0000-0100-0000F2000000}"/>
            </a:ext>
          </a:extLst>
        </xdr:cNvPr>
        <xdr:cNvSpPr/>
      </xdr:nvSpPr>
      <xdr:spPr>
        <a:xfrm>
          <a:off x="8699500" y="1094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21841</xdr:rowOff>
    </xdr:from>
    <xdr:to>
      <xdr:col>50</xdr:col>
      <xdr:colOff>114300</xdr:colOff>
      <xdr:row>64</xdr:row>
      <xdr:rowOff>22664</xdr:rowOff>
    </xdr:to>
    <xdr:cxnSp macro="">
      <xdr:nvCxnSpPr>
        <xdr:cNvPr id="243" name="直線コネクタ 242">
          <a:extLst>
            <a:ext uri="{FF2B5EF4-FFF2-40B4-BE49-F238E27FC236}">
              <a16:creationId xmlns:a16="http://schemas.microsoft.com/office/drawing/2014/main" id="{00000000-0008-0000-0100-0000F3000000}"/>
            </a:ext>
          </a:extLst>
        </xdr:cNvPr>
        <xdr:cNvCxnSpPr/>
      </xdr:nvCxnSpPr>
      <xdr:spPr>
        <a:xfrm flipV="1">
          <a:off x="8750300" y="10994641"/>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144021</xdr:rowOff>
    </xdr:from>
    <xdr:to>
      <xdr:col>41</xdr:col>
      <xdr:colOff>101600</xdr:colOff>
      <xdr:row>64</xdr:row>
      <xdr:rowOff>74171</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7810500" y="1094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22664</xdr:rowOff>
    </xdr:from>
    <xdr:to>
      <xdr:col>45</xdr:col>
      <xdr:colOff>177800</xdr:colOff>
      <xdr:row>64</xdr:row>
      <xdr:rowOff>23371</xdr:rowOff>
    </xdr:to>
    <xdr:cxnSp macro="">
      <xdr:nvCxnSpPr>
        <xdr:cNvPr id="245" name="直線コネクタ 244">
          <a:extLst>
            <a:ext uri="{FF2B5EF4-FFF2-40B4-BE49-F238E27FC236}">
              <a16:creationId xmlns:a16="http://schemas.microsoft.com/office/drawing/2014/main" id="{00000000-0008-0000-0100-0000F5000000}"/>
            </a:ext>
          </a:extLst>
        </xdr:cNvPr>
        <xdr:cNvCxnSpPr/>
      </xdr:nvCxnSpPr>
      <xdr:spPr>
        <a:xfrm flipV="1">
          <a:off x="7861300" y="10995464"/>
          <a:ext cx="889000" cy="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139257</xdr:rowOff>
    </xdr:from>
    <xdr:ext cx="599010" cy="259045"/>
    <xdr:sp macro="" textlink="">
      <xdr:nvSpPr>
        <xdr:cNvPr id="246" name="n_1aveValue【橋りょう・トンネル】&#10;一人当たり有形固定資産（償却資産）額">
          <a:extLst>
            <a:ext uri="{FF2B5EF4-FFF2-40B4-BE49-F238E27FC236}">
              <a16:creationId xmlns:a16="http://schemas.microsoft.com/office/drawing/2014/main" id="{00000000-0008-0000-0100-0000F6000000}"/>
            </a:ext>
          </a:extLst>
        </xdr:cNvPr>
        <xdr:cNvSpPr txBox="1"/>
      </xdr:nvSpPr>
      <xdr:spPr>
        <a:xfrm>
          <a:off x="9327095" y="1059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1793</xdr:rowOff>
    </xdr:from>
    <xdr:ext cx="599010" cy="259045"/>
    <xdr:sp macro="" textlink="">
      <xdr:nvSpPr>
        <xdr:cNvPr id="247" name="n_2aveValue【橋りょう・トンネル】&#10;一人当たり有形固定資産（償却資産）額">
          <a:extLst>
            <a:ext uri="{FF2B5EF4-FFF2-40B4-BE49-F238E27FC236}">
              <a16:creationId xmlns:a16="http://schemas.microsoft.com/office/drawing/2014/main" id="{00000000-0008-0000-0100-0000F7000000}"/>
            </a:ext>
          </a:extLst>
        </xdr:cNvPr>
        <xdr:cNvSpPr txBox="1"/>
      </xdr:nvSpPr>
      <xdr:spPr>
        <a:xfrm>
          <a:off x="8450795" y="1063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5297</xdr:rowOff>
    </xdr:from>
    <xdr:ext cx="599010" cy="259045"/>
    <xdr:sp macro="" textlink="">
      <xdr:nvSpPr>
        <xdr:cNvPr id="248" name="n_3aveValue【橋りょう・トンネル】&#10;一人当たり有形固定資産（償却資産）額">
          <a:extLst>
            <a:ext uri="{FF2B5EF4-FFF2-40B4-BE49-F238E27FC236}">
              <a16:creationId xmlns:a16="http://schemas.microsoft.com/office/drawing/2014/main" id="{00000000-0008-0000-0100-0000F8000000}"/>
            </a:ext>
          </a:extLst>
        </xdr:cNvPr>
        <xdr:cNvSpPr txBox="1"/>
      </xdr:nvSpPr>
      <xdr:spPr>
        <a:xfrm>
          <a:off x="7561795" y="10635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10479</xdr:rowOff>
    </xdr:from>
    <xdr:ext cx="599010" cy="259045"/>
    <xdr:sp macro="" textlink="">
      <xdr:nvSpPr>
        <xdr:cNvPr id="249" name="n_4aveValue【橋りょう・トンネル】&#10;一人当たり有形固定資産（償却資産）額">
          <a:extLst>
            <a:ext uri="{FF2B5EF4-FFF2-40B4-BE49-F238E27FC236}">
              <a16:creationId xmlns:a16="http://schemas.microsoft.com/office/drawing/2014/main" id="{00000000-0008-0000-0100-0000F9000000}"/>
            </a:ext>
          </a:extLst>
        </xdr:cNvPr>
        <xdr:cNvSpPr txBox="1"/>
      </xdr:nvSpPr>
      <xdr:spPr>
        <a:xfrm>
          <a:off x="6672795" y="1064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63768</xdr:rowOff>
    </xdr:from>
    <xdr:ext cx="599010" cy="259045"/>
    <xdr:sp macro="" textlink="">
      <xdr:nvSpPr>
        <xdr:cNvPr id="250" name="n_1mainValue【橋りょう・トンネル】&#10;一人当たり有形固定資産（償却資産）額">
          <a:extLst>
            <a:ext uri="{FF2B5EF4-FFF2-40B4-BE49-F238E27FC236}">
              <a16:creationId xmlns:a16="http://schemas.microsoft.com/office/drawing/2014/main" id="{00000000-0008-0000-0100-0000FA000000}"/>
            </a:ext>
          </a:extLst>
        </xdr:cNvPr>
        <xdr:cNvSpPr txBox="1"/>
      </xdr:nvSpPr>
      <xdr:spPr>
        <a:xfrm>
          <a:off x="9327095" y="1103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64591</xdr:rowOff>
    </xdr:from>
    <xdr:ext cx="599010" cy="259045"/>
    <xdr:sp macro="" textlink="">
      <xdr:nvSpPr>
        <xdr:cNvPr id="251" name="n_2mainValue【橋りょう・トンネル】&#10;一人当たり有形固定資産（償却資産）額">
          <a:extLst>
            <a:ext uri="{FF2B5EF4-FFF2-40B4-BE49-F238E27FC236}">
              <a16:creationId xmlns:a16="http://schemas.microsoft.com/office/drawing/2014/main" id="{00000000-0008-0000-0100-0000FB000000}"/>
            </a:ext>
          </a:extLst>
        </xdr:cNvPr>
        <xdr:cNvSpPr txBox="1"/>
      </xdr:nvSpPr>
      <xdr:spPr>
        <a:xfrm>
          <a:off x="8450795" y="1103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65298</xdr:rowOff>
    </xdr:from>
    <xdr:ext cx="599010" cy="259045"/>
    <xdr:sp macro="" textlink="">
      <xdr:nvSpPr>
        <xdr:cNvPr id="252" name="n_3mainValue【橋りょう・トンネル】&#10;一人当たり有形固定資産（償却資産）額">
          <a:extLst>
            <a:ext uri="{FF2B5EF4-FFF2-40B4-BE49-F238E27FC236}">
              <a16:creationId xmlns:a16="http://schemas.microsoft.com/office/drawing/2014/main" id="{00000000-0008-0000-0100-0000FC000000}"/>
            </a:ext>
          </a:extLst>
        </xdr:cNvPr>
        <xdr:cNvSpPr txBox="1"/>
      </xdr:nvSpPr>
      <xdr:spPr>
        <a:xfrm>
          <a:off x="7561795" y="11038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00000000-0008-0000-0100-0000FD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00000000-0008-0000-0100-0000FE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00000000-0008-0000-0100-0000FF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00000000-0008-0000-0100-000000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00000000-0008-0000-0100-000001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00000000-0008-0000-0100-000002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00000000-0008-0000-0100-000003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00000000-0008-0000-0100-000004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a:extLst>
            <a:ext uri="{FF2B5EF4-FFF2-40B4-BE49-F238E27FC236}">
              <a16:creationId xmlns:a16="http://schemas.microsoft.com/office/drawing/2014/main" id="{00000000-0008-0000-0100-000005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a:extLst>
            <a:ext uri="{FF2B5EF4-FFF2-40B4-BE49-F238E27FC236}">
              <a16:creationId xmlns:a16="http://schemas.microsoft.com/office/drawing/2014/main" id="{00000000-0008-0000-0100-000006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4" name="直線コネクタ 263">
          <a:extLst>
            <a:ext uri="{FF2B5EF4-FFF2-40B4-BE49-F238E27FC236}">
              <a16:creationId xmlns:a16="http://schemas.microsoft.com/office/drawing/2014/main" id="{00000000-0008-0000-0100-000008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6" name="直線コネクタ 265">
          <a:extLst>
            <a:ext uri="{FF2B5EF4-FFF2-40B4-BE49-F238E27FC236}">
              <a16:creationId xmlns:a16="http://schemas.microsoft.com/office/drawing/2014/main" id="{00000000-0008-0000-0100-00000A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7" name="【公営住宅】&#10;有形固定資産減価償却率グラフ枠">
          <a:extLst>
            <a:ext uri="{FF2B5EF4-FFF2-40B4-BE49-F238E27FC236}">
              <a16:creationId xmlns:a16="http://schemas.microsoft.com/office/drawing/2014/main" id="{00000000-0008-0000-0100-000015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168729</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flipV="1">
          <a:off x="4634865"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9" name="【公営住宅】&#10;有形固定資産減価償却率最小値テキスト">
          <a:extLst>
            <a:ext uri="{FF2B5EF4-FFF2-40B4-BE49-F238E27FC236}">
              <a16:creationId xmlns:a16="http://schemas.microsoft.com/office/drawing/2014/main" id="{00000000-0008-0000-0100-000017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340478" cy="259045"/>
    <xdr:sp macro="" textlink="">
      <xdr:nvSpPr>
        <xdr:cNvPr id="281" name="【公営住宅】&#10;有形固定資産減価償却率最大値テキスト">
          <a:extLst>
            <a:ext uri="{FF2B5EF4-FFF2-40B4-BE49-F238E27FC236}">
              <a16:creationId xmlns:a16="http://schemas.microsoft.com/office/drawing/2014/main" id="{00000000-0008-0000-0100-000019010000}"/>
            </a:ext>
          </a:extLst>
        </xdr:cNvPr>
        <xdr:cNvSpPr txBox="1"/>
      </xdr:nvSpPr>
      <xdr:spPr>
        <a:xfrm>
          <a:off x="4673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31041</xdr:rowOff>
    </xdr:from>
    <xdr:ext cx="405111" cy="259045"/>
    <xdr:sp macro="" textlink="">
      <xdr:nvSpPr>
        <xdr:cNvPr id="283" name="【公営住宅】&#10;有形固定資産減価償却率平均値テキスト">
          <a:extLst>
            <a:ext uri="{FF2B5EF4-FFF2-40B4-BE49-F238E27FC236}">
              <a16:creationId xmlns:a16="http://schemas.microsoft.com/office/drawing/2014/main" id="{00000000-0008-0000-0100-00001B010000}"/>
            </a:ext>
          </a:extLst>
        </xdr:cNvPr>
        <xdr:cNvSpPr txBox="1"/>
      </xdr:nvSpPr>
      <xdr:spPr>
        <a:xfrm>
          <a:off x="4673600" y="14261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52614</xdr:rowOff>
    </xdr:from>
    <xdr:to>
      <xdr:col>24</xdr:col>
      <xdr:colOff>114300</xdr:colOff>
      <xdr:row>83</xdr:row>
      <xdr:rowOff>154214</xdr:rowOff>
    </xdr:to>
    <xdr:sp macro="" textlink="">
      <xdr:nvSpPr>
        <xdr:cNvPr id="284" name="フローチャート: 判断 283">
          <a:extLst>
            <a:ext uri="{FF2B5EF4-FFF2-40B4-BE49-F238E27FC236}">
              <a16:creationId xmlns:a16="http://schemas.microsoft.com/office/drawing/2014/main" id="{00000000-0008-0000-0100-00001C010000}"/>
            </a:ext>
          </a:extLst>
        </xdr:cNvPr>
        <xdr:cNvSpPr/>
      </xdr:nvSpPr>
      <xdr:spPr>
        <a:xfrm>
          <a:off x="45847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85" name="フローチャート: 判断 284">
          <a:extLst>
            <a:ext uri="{FF2B5EF4-FFF2-40B4-BE49-F238E27FC236}">
              <a16:creationId xmlns:a16="http://schemas.microsoft.com/office/drawing/2014/main" id="{00000000-0008-0000-0100-00001D010000}"/>
            </a:ext>
          </a:extLst>
        </xdr:cNvPr>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29755</xdr:rowOff>
    </xdr:from>
    <xdr:to>
      <xdr:col>15</xdr:col>
      <xdr:colOff>101600</xdr:colOff>
      <xdr:row>83</xdr:row>
      <xdr:rowOff>131355</xdr:rowOff>
    </xdr:to>
    <xdr:sp macro="" textlink="">
      <xdr:nvSpPr>
        <xdr:cNvPr id="286" name="フローチャート: 判断 285">
          <a:extLst>
            <a:ext uri="{FF2B5EF4-FFF2-40B4-BE49-F238E27FC236}">
              <a16:creationId xmlns:a16="http://schemas.microsoft.com/office/drawing/2014/main" id="{00000000-0008-0000-0100-00001E010000}"/>
            </a:ext>
          </a:extLst>
        </xdr:cNvPr>
        <xdr:cNvSpPr/>
      </xdr:nvSpPr>
      <xdr:spPr>
        <a:xfrm>
          <a:off x="2857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21589</xdr:rowOff>
    </xdr:from>
    <xdr:to>
      <xdr:col>10</xdr:col>
      <xdr:colOff>165100</xdr:colOff>
      <xdr:row>83</xdr:row>
      <xdr:rowOff>123189</xdr:rowOff>
    </xdr:to>
    <xdr:sp macro="" textlink="">
      <xdr:nvSpPr>
        <xdr:cNvPr id="287" name="フローチャート: 判断 286">
          <a:extLst>
            <a:ext uri="{FF2B5EF4-FFF2-40B4-BE49-F238E27FC236}">
              <a16:creationId xmlns:a16="http://schemas.microsoft.com/office/drawing/2014/main" id="{00000000-0008-0000-0100-00001F010000}"/>
            </a:ext>
          </a:extLst>
        </xdr:cNvPr>
        <xdr:cNvSpPr/>
      </xdr:nvSpPr>
      <xdr:spPr>
        <a:xfrm>
          <a:off x="196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158750</xdr:rowOff>
    </xdr:from>
    <xdr:to>
      <xdr:col>6</xdr:col>
      <xdr:colOff>38100</xdr:colOff>
      <xdr:row>83</xdr:row>
      <xdr:rowOff>88900</xdr:rowOff>
    </xdr:to>
    <xdr:sp macro="" textlink="">
      <xdr:nvSpPr>
        <xdr:cNvPr id="288" name="フローチャート: 判断 287">
          <a:extLst>
            <a:ext uri="{FF2B5EF4-FFF2-40B4-BE49-F238E27FC236}">
              <a16:creationId xmlns:a16="http://schemas.microsoft.com/office/drawing/2014/main" id="{00000000-0008-0000-0100-000020010000}"/>
            </a:ext>
          </a:extLst>
        </xdr:cNvPr>
        <xdr:cNvSpPr/>
      </xdr:nvSpPr>
      <xdr:spPr>
        <a:xfrm>
          <a:off x="107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100-000021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100-000023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100-000024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100-000025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6894</xdr:rowOff>
    </xdr:from>
    <xdr:to>
      <xdr:col>24</xdr:col>
      <xdr:colOff>114300</xdr:colOff>
      <xdr:row>83</xdr:row>
      <xdr:rowOff>108494</xdr:rowOff>
    </xdr:to>
    <xdr:sp macro="" textlink="">
      <xdr:nvSpPr>
        <xdr:cNvPr id="294" name="楕円 293">
          <a:extLst>
            <a:ext uri="{FF2B5EF4-FFF2-40B4-BE49-F238E27FC236}">
              <a16:creationId xmlns:a16="http://schemas.microsoft.com/office/drawing/2014/main" id="{00000000-0008-0000-0100-000026010000}"/>
            </a:ext>
          </a:extLst>
        </xdr:cNvPr>
        <xdr:cNvSpPr/>
      </xdr:nvSpPr>
      <xdr:spPr>
        <a:xfrm>
          <a:off x="4584700" y="1423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29771</xdr:rowOff>
    </xdr:from>
    <xdr:ext cx="405111" cy="259045"/>
    <xdr:sp macro="" textlink="">
      <xdr:nvSpPr>
        <xdr:cNvPr id="295" name="【公営住宅】&#10;有形固定資産減価償却率該当値テキスト">
          <a:extLst>
            <a:ext uri="{FF2B5EF4-FFF2-40B4-BE49-F238E27FC236}">
              <a16:creationId xmlns:a16="http://schemas.microsoft.com/office/drawing/2014/main" id="{00000000-0008-0000-0100-000027010000}"/>
            </a:ext>
          </a:extLst>
        </xdr:cNvPr>
        <xdr:cNvSpPr txBox="1"/>
      </xdr:nvSpPr>
      <xdr:spPr>
        <a:xfrm>
          <a:off x="4673600" y="14088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142421</xdr:rowOff>
    </xdr:from>
    <xdr:to>
      <xdr:col>20</xdr:col>
      <xdr:colOff>38100</xdr:colOff>
      <xdr:row>83</xdr:row>
      <xdr:rowOff>72571</xdr:rowOff>
    </xdr:to>
    <xdr:sp macro="" textlink="">
      <xdr:nvSpPr>
        <xdr:cNvPr id="296" name="楕円 295">
          <a:extLst>
            <a:ext uri="{FF2B5EF4-FFF2-40B4-BE49-F238E27FC236}">
              <a16:creationId xmlns:a16="http://schemas.microsoft.com/office/drawing/2014/main" id="{00000000-0008-0000-0100-000028010000}"/>
            </a:ext>
          </a:extLst>
        </xdr:cNvPr>
        <xdr:cNvSpPr/>
      </xdr:nvSpPr>
      <xdr:spPr>
        <a:xfrm>
          <a:off x="3746500" y="1420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21771</xdr:rowOff>
    </xdr:from>
    <xdr:to>
      <xdr:col>24</xdr:col>
      <xdr:colOff>63500</xdr:colOff>
      <xdr:row>83</xdr:row>
      <xdr:rowOff>57694</xdr:rowOff>
    </xdr:to>
    <xdr:cxnSp macro="">
      <xdr:nvCxnSpPr>
        <xdr:cNvPr id="297" name="直線コネクタ 296">
          <a:extLst>
            <a:ext uri="{FF2B5EF4-FFF2-40B4-BE49-F238E27FC236}">
              <a16:creationId xmlns:a16="http://schemas.microsoft.com/office/drawing/2014/main" id="{00000000-0008-0000-0100-000029010000}"/>
            </a:ext>
          </a:extLst>
        </xdr:cNvPr>
        <xdr:cNvCxnSpPr/>
      </xdr:nvCxnSpPr>
      <xdr:spPr>
        <a:xfrm>
          <a:off x="3797300" y="1425212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137523</xdr:rowOff>
    </xdr:from>
    <xdr:to>
      <xdr:col>15</xdr:col>
      <xdr:colOff>101600</xdr:colOff>
      <xdr:row>83</xdr:row>
      <xdr:rowOff>67673</xdr:rowOff>
    </xdr:to>
    <xdr:sp macro="" textlink="">
      <xdr:nvSpPr>
        <xdr:cNvPr id="298" name="楕円 297">
          <a:extLst>
            <a:ext uri="{FF2B5EF4-FFF2-40B4-BE49-F238E27FC236}">
              <a16:creationId xmlns:a16="http://schemas.microsoft.com/office/drawing/2014/main" id="{00000000-0008-0000-0100-00002A010000}"/>
            </a:ext>
          </a:extLst>
        </xdr:cNvPr>
        <xdr:cNvSpPr/>
      </xdr:nvSpPr>
      <xdr:spPr>
        <a:xfrm>
          <a:off x="2857500" y="1419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16873</xdr:rowOff>
    </xdr:from>
    <xdr:to>
      <xdr:col>19</xdr:col>
      <xdr:colOff>177800</xdr:colOff>
      <xdr:row>83</xdr:row>
      <xdr:rowOff>21771</xdr:rowOff>
    </xdr:to>
    <xdr:cxnSp macro="">
      <xdr:nvCxnSpPr>
        <xdr:cNvPr id="299" name="直線コネクタ 298">
          <a:extLst>
            <a:ext uri="{FF2B5EF4-FFF2-40B4-BE49-F238E27FC236}">
              <a16:creationId xmlns:a16="http://schemas.microsoft.com/office/drawing/2014/main" id="{00000000-0008-0000-0100-00002B010000}"/>
            </a:ext>
          </a:extLst>
        </xdr:cNvPr>
        <xdr:cNvCxnSpPr/>
      </xdr:nvCxnSpPr>
      <xdr:spPr>
        <a:xfrm>
          <a:off x="2908300" y="14247223"/>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99968</xdr:rowOff>
    </xdr:from>
    <xdr:to>
      <xdr:col>10</xdr:col>
      <xdr:colOff>165100</xdr:colOff>
      <xdr:row>83</xdr:row>
      <xdr:rowOff>30118</xdr:rowOff>
    </xdr:to>
    <xdr:sp macro="" textlink="">
      <xdr:nvSpPr>
        <xdr:cNvPr id="300" name="楕円 299">
          <a:extLst>
            <a:ext uri="{FF2B5EF4-FFF2-40B4-BE49-F238E27FC236}">
              <a16:creationId xmlns:a16="http://schemas.microsoft.com/office/drawing/2014/main" id="{00000000-0008-0000-0100-00002C010000}"/>
            </a:ext>
          </a:extLst>
        </xdr:cNvPr>
        <xdr:cNvSpPr/>
      </xdr:nvSpPr>
      <xdr:spPr>
        <a:xfrm>
          <a:off x="1968500" y="1415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150768</xdr:rowOff>
    </xdr:from>
    <xdr:to>
      <xdr:col>15</xdr:col>
      <xdr:colOff>50800</xdr:colOff>
      <xdr:row>83</xdr:row>
      <xdr:rowOff>16873</xdr:rowOff>
    </xdr:to>
    <xdr:cxnSp macro="">
      <xdr:nvCxnSpPr>
        <xdr:cNvPr id="301" name="直線コネクタ 300">
          <a:extLst>
            <a:ext uri="{FF2B5EF4-FFF2-40B4-BE49-F238E27FC236}">
              <a16:creationId xmlns:a16="http://schemas.microsoft.com/office/drawing/2014/main" id="{00000000-0008-0000-0100-00002D010000}"/>
            </a:ext>
          </a:extLst>
        </xdr:cNvPr>
        <xdr:cNvCxnSpPr/>
      </xdr:nvCxnSpPr>
      <xdr:spPr>
        <a:xfrm>
          <a:off x="2019300" y="14209668"/>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130646</xdr:rowOff>
    </xdr:from>
    <xdr:ext cx="405111" cy="259045"/>
    <xdr:sp macro="" textlink="">
      <xdr:nvSpPr>
        <xdr:cNvPr id="302" name="n_1aveValue【公営住宅】&#10;有形固定資産減価償却率">
          <a:extLst>
            <a:ext uri="{FF2B5EF4-FFF2-40B4-BE49-F238E27FC236}">
              <a16:creationId xmlns:a16="http://schemas.microsoft.com/office/drawing/2014/main" id="{00000000-0008-0000-0100-00002E010000}"/>
            </a:ext>
          </a:extLst>
        </xdr:cNvPr>
        <xdr:cNvSpPr txBox="1"/>
      </xdr:nvSpPr>
      <xdr:spPr>
        <a:xfrm>
          <a:off x="35820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122482</xdr:rowOff>
    </xdr:from>
    <xdr:ext cx="405111" cy="259045"/>
    <xdr:sp macro="" textlink="">
      <xdr:nvSpPr>
        <xdr:cNvPr id="303" name="n_2aveValue【公営住宅】&#10;有形固定資産減価償却率">
          <a:extLst>
            <a:ext uri="{FF2B5EF4-FFF2-40B4-BE49-F238E27FC236}">
              <a16:creationId xmlns:a16="http://schemas.microsoft.com/office/drawing/2014/main" id="{00000000-0008-0000-0100-00002F010000}"/>
            </a:ext>
          </a:extLst>
        </xdr:cNvPr>
        <xdr:cNvSpPr txBox="1"/>
      </xdr:nvSpPr>
      <xdr:spPr>
        <a:xfrm>
          <a:off x="2705744"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114316</xdr:rowOff>
    </xdr:from>
    <xdr:ext cx="405111" cy="259045"/>
    <xdr:sp macro="" textlink="">
      <xdr:nvSpPr>
        <xdr:cNvPr id="304" name="n_3aveValue【公営住宅】&#10;有形固定資産減価償却率">
          <a:extLst>
            <a:ext uri="{FF2B5EF4-FFF2-40B4-BE49-F238E27FC236}">
              <a16:creationId xmlns:a16="http://schemas.microsoft.com/office/drawing/2014/main" id="{00000000-0008-0000-0100-000030010000}"/>
            </a:ext>
          </a:extLst>
        </xdr:cNvPr>
        <xdr:cNvSpPr txBox="1"/>
      </xdr:nvSpPr>
      <xdr:spPr>
        <a:xfrm>
          <a:off x="1816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105427</xdr:rowOff>
    </xdr:from>
    <xdr:ext cx="405111" cy="259045"/>
    <xdr:sp macro="" textlink="">
      <xdr:nvSpPr>
        <xdr:cNvPr id="305" name="n_4aveValue【公営住宅】&#10;有形固定資産減価償却率">
          <a:extLst>
            <a:ext uri="{FF2B5EF4-FFF2-40B4-BE49-F238E27FC236}">
              <a16:creationId xmlns:a16="http://schemas.microsoft.com/office/drawing/2014/main" id="{00000000-0008-0000-0100-000031010000}"/>
            </a:ext>
          </a:extLst>
        </xdr:cNvPr>
        <xdr:cNvSpPr txBox="1"/>
      </xdr:nvSpPr>
      <xdr:spPr>
        <a:xfrm>
          <a:off x="927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89098</xdr:rowOff>
    </xdr:from>
    <xdr:ext cx="405111" cy="259045"/>
    <xdr:sp macro="" textlink="">
      <xdr:nvSpPr>
        <xdr:cNvPr id="306" name="n_1mainValue【公営住宅】&#10;有形固定資産減価償却率">
          <a:extLst>
            <a:ext uri="{FF2B5EF4-FFF2-40B4-BE49-F238E27FC236}">
              <a16:creationId xmlns:a16="http://schemas.microsoft.com/office/drawing/2014/main" id="{00000000-0008-0000-0100-000032010000}"/>
            </a:ext>
          </a:extLst>
        </xdr:cNvPr>
        <xdr:cNvSpPr txBox="1"/>
      </xdr:nvSpPr>
      <xdr:spPr>
        <a:xfrm>
          <a:off x="3582044" y="1397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84200</xdr:rowOff>
    </xdr:from>
    <xdr:ext cx="405111" cy="259045"/>
    <xdr:sp macro="" textlink="">
      <xdr:nvSpPr>
        <xdr:cNvPr id="307" name="n_2mainValue【公営住宅】&#10;有形固定資産減価償却率">
          <a:extLst>
            <a:ext uri="{FF2B5EF4-FFF2-40B4-BE49-F238E27FC236}">
              <a16:creationId xmlns:a16="http://schemas.microsoft.com/office/drawing/2014/main" id="{00000000-0008-0000-0100-000033010000}"/>
            </a:ext>
          </a:extLst>
        </xdr:cNvPr>
        <xdr:cNvSpPr txBox="1"/>
      </xdr:nvSpPr>
      <xdr:spPr>
        <a:xfrm>
          <a:off x="2705744" y="1397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46645</xdr:rowOff>
    </xdr:from>
    <xdr:ext cx="405111" cy="259045"/>
    <xdr:sp macro="" textlink="">
      <xdr:nvSpPr>
        <xdr:cNvPr id="308" name="n_3mainValue【公営住宅】&#10;有形固定資産減価償却率">
          <a:extLst>
            <a:ext uri="{FF2B5EF4-FFF2-40B4-BE49-F238E27FC236}">
              <a16:creationId xmlns:a16="http://schemas.microsoft.com/office/drawing/2014/main" id="{00000000-0008-0000-0100-000034010000}"/>
            </a:ext>
          </a:extLst>
        </xdr:cNvPr>
        <xdr:cNvSpPr txBox="1"/>
      </xdr:nvSpPr>
      <xdr:spPr>
        <a:xfrm>
          <a:off x="1816744" y="1393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9" name="正方形/長方形 308">
          <a:extLst>
            <a:ext uri="{FF2B5EF4-FFF2-40B4-BE49-F238E27FC236}">
              <a16:creationId xmlns:a16="http://schemas.microsoft.com/office/drawing/2014/main" id="{00000000-0008-0000-0100-000035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0" name="正方形/長方形 309">
          <a:extLst>
            <a:ext uri="{FF2B5EF4-FFF2-40B4-BE49-F238E27FC236}">
              <a16:creationId xmlns:a16="http://schemas.microsoft.com/office/drawing/2014/main" id="{00000000-0008-0000-0100-000036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1" name="正方形/長方形 310">
          <a:extLst>
            <a:ext uri="{FF2B5EF4-FFF2-40B4-BE49-F238E27FC236}">
              <a16:creationId xmlns:a16="http://schemas.microsoft.com/office/drawing/2014/main" id="{00000000-0008-0000-0100-000037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2" name="正方形/長方形 311">
          <a:extLst>
            <a:ext uri="{FF2B5EF4-FFF2-40B4-BE49-F238E27FC236}">
              <a16:creationId xmlns:a16="http://schemas.microsoft.com/office/drawing/2014/main" id="{00000000-0008-0000-0100-000038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3" name="正方形/長方形 312">
          <a:extLst>
            <a:ext uri="{FF2B5EF4-FFF2-40B4-BE49-F238E27FC236}">
              <a16:creationId xmlns:a16="http://schemas.microsoft.com/office/drawing/2014/main" id="{00000000-0008-0000-0100-000039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4" name="正方形/長方形 313">
          <a:extLst>
            <a:ext uri="{FF2B5EF4-FFF2-40B4-BE49-F238E27FC236}">
              <a16:creationId xmlns:a16="http://schemas.microsoft.com/office/drawing/2014/main" id="{00000000-0008-0000-0100-00003A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5" name="正方形/長方形 314">
          <a:extLst>
            <a:ext uri="{FF2B5EF4-FFF2-40B4-BE49-F238E27FC236}">
              <a16:creationId xmlns:a16="http://schemas.microsoft.com/office/drawing/2014/main" id="{00000000-0008-0000-0100-00003B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6" name="正方形/長方形 315">
          <a:extLst>
            <a:ext uri="{FF2B5EF4-FFF2-40B4-BE49-F238E27FC236}">
              <a16:creationId xmlns:a16="http://schemas.microsoft.com/office/drawing/2014/main" id="{00000000-0008-0000-0100-00003C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7" name="テキスト ボックス 316">
          <a:extLst>
            <a:ext uri="{FF2B5EF4-FFF2-40B4-BE49-F238E27FC236}">
              <a16:creationId xmlns:a16="http://schemas.microsoft.com/office/drawing/2014/main" id="{00000000-0008-0000-0100-00003D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8" name="直線コネクタ 317">
          <a:extLst>
            <a:ext uri="{FF2B5EF4-FFF2-40B4-BE49-F238E27FC236}">
              <a16:creationId xmlns:a16="http://schemas.microsoft.com/office/drawing/2014/main" id="{00000000-0008-0000-0100-00003E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9" name="直線コネクタ 318">
          <a:extLst>
            <a:ext uri="{FF2B5EF4-FFF2-40B4-BE49-F238E27FC236}">
              <a16:creationId xmlns:a16="http://schemas.microsoft.com/office/drawing/2014/main" id="{00000000-0008-0000-0100-00003F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0" name="テキスト ボックス 319">
          <a:extLst>
            <a:ext uri="{FF2B5EF4-FFF2-40B4-BE49-F238E27FC236}">
              <a16:creationId xmlns:a16="http://schemas.microsoft.com/office/drawing/2014/main" id="{00000000-0008-0000-0100-000040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1" name="直線コネクタ 320">
          <a:extLst>
            <a:ext uri="{FF2B5EF4-FFF2-40B4-BE49-F238E27FC236}">
              <a16:creationId xmlns:a16="http://schemas.microsoft.com/office/drawing/2014/main" id="{00000000-0008-0000-0100-000041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2" name="テキスト ボックス 321">
          <a:extLst>
            <a:ext uri="{FF2B5EF4-FFF2-40B4-BE49-F238E27FC236}">
              <a16:creationId xmlns:a16="http://schemas.microsoft.com/office/drawing/2014/main" id="{00000000-0008-0000-0100-000042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3" name="直線コネクタ 322">
          <a:extLst>
            <a:ext uri="{FF2B5EF4-FFF2-40B4-BE49-F238E27FC236}">
              <a16:creationId xmlns:a16="http://schemas.microsoft.com/office/drawing/2014/main" id="{00000000-0008-0000-0100-000043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24" name="テキスト ボックス 323">
          <a:extLst>
            <a:ext uri="{FF2B5EF4-FFF2-40B4-BE49-F238E27FC236}">
              <a16:creationId xmlns:a16="http://schemas.microsoft.com/office/drawing/2014/main" id="{00000000-0008-0000-0100-000044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5" name="直線コネクタ 324">
          <a:extLst>
            <a:ext uri="{FF2B5EF4-FFF2-40B4-BE49-F238E27FC236}">
              <a16:creationId xmlns:a16="http://schemas.microsoft.com/office/drawing/2014/main" id="{00000000-0008-0000-0100-000045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26" name="テキスト ボックス 325">
          <a:extLst>
            <a:ext uri="{FF2B5EF4-FFF2-40B4-BE49-F238E27FC236}">
              <a16:creationId xmlns:a16="http://schemas.microsoft.com/office/drawing/2014/main" id="{00000000-0008-0000-0100-000046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7" name="直線コネクタ 326">
          <a:extLst>
            <a:ext uri="{FF2B5EF4-FFF2-40B4-BE49-F238E27FC236}">
              <a16:creationId xmlns:a16="http://schemas.microsoft.com/office/drawing/2014/main" id="{00000000-0008-0000-0100-000047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公営住宅】&#10;一人当たり面積グラフ枠">
          <a:extLst>
            <a:ext uri="{FF2B5EF4-FFF2-40B4-BE49-F238E27FC236}">
              <a16:creationId xmlns:a16="http://schemas.microsoft.com/office/drawing/2014/main" id="{00000000-0008-0000-0100-00004B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152857</xdr:rowOff>
    </xdr:from>
    <xdr:to>
      <xdr:col>54</xdr:col>
      <xdr:colOff>189865</xdr:colOff>
      <xdr:row>86</xdr:row>
      <xdr:rowOff>107290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flipV="1">
          <a:off x="10476865" y="13525957"/>
          <a:ext cx="0" cy="1326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111117</xdr:rowOff>
    </xdr:from>
    <xdr:ext cx="469744" cy="259045"/>
    <xdr:sp macro="" textlink="">
      <xdr:nvSpPr>
        <xdr:cNvPr id="333" name="【公営住宅】&#10;一人当たり面積最小値テキスト">
          <a:extLst>
            <a:ext uri="{FF2B5EF4-FFF2-40B4-BE49-F238E27FC236}">
              <a16:creationId xmlns:a16="http://schemas.microsoft.com/office/drawing/2014/main" id="{00000000-0008-0000-0100-00004D010000}"/>
            </a:ext>
          </a:extLst>
        </xdr:cNvPr>
        <xdr:cNvSpPr txBox="1"/>
      </xdr:nvSpPr>
      <xdr:spPr>
        <a:xfrm>
          <a:off x="10515600" y="1485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107290</xdr:rowOff>
    </xdr:from>
    <xdr:to>
      <xdr:col>55</xdr:col>
      <xdr:colOff>88900</xdr:colOff>
      <xdr:row>86</xdr:row>
      <xdr:rowOff>107290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10388600" y="1485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99534</xdr:rowOff>
    </xdr:from>
    <xdr:ext cx="534377" cy="259045"/>
    <xdr:sp macro="" textlink="">
      <xdr:nvSpPr>
        <xdr:cNvPr id="335" name="【公営住宅】&#10;一人当たり面積最大値テキスト">
          <a:extLst>
            <a:ext uri="{FF2B5EF4-FFF2-40B4-BE49-F238E27FC236}">
              <a16:creationId xmlns:a16="http://schemas.microsoft.com/office/drawing/2014/main" id="{00000000-0008-0000-0100-00004F010000}"/>
            </a:ext>
          </a:extLst>
        </xdr:cNvPr>
        <xdr:cNvSpPr txBox="1"/>
      </xdr:nvSpPr>
      <xdr:spPr>
        <a:xfrm>
          <a:off x="10515600" y="133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152857</xdr:rowOff>
    </xdr:from>
    <xdr:to>
      <xdr:col>55</xdr:col>
      <xdr:colOff>88900</xdr:colOff>
      <xdr:row>78</xdr:row>
      <xdr:rowOff>152857</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10388600" y="1352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38371</xdr:rowOff>
    </xdr:from>
    <xdr:ext cx="469744" cy="259045"/>
    <xdr:sp macro="" textlink="">
      <xdr:nvSpPr>
        <xdr:cNvPr id="337" name="【公営住宅】&#10;一人当たり面積平均値テキスト">
          <a:extLst>
            <a:ext uri="{FF2B5EF4-FFF2-40B4-BE49-F238E27FC236}">
              <a16:creationId xmlns:a16="http://schemas.microsoft.com/office/drawing/2014/main" id="{00000000-0008-0000-0100-000051010000}"/>
            </a:ext>
          </a:extLst>
        </xdr:cNvPr>
        <xdr:cNvSpPr txBox="1"/>
      </xdr:nvSpPr>
      <xdr:spPr>
        <a:xfrm>
          <a:off x="10515600" y="144401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15494</xdr:rowOff>
    </xdr:from>
    <xdr:to>
      <xdr:col>55</xdr:col>
      <xdr:colOff>50800</xdr:colOff>
      <xdr:row>85</xdr:row>
      <xdr:rowOff>117094</xdr:rowOff>
    </xdr:to>
    <xdr:sp macro="" textlink="">
      <xdr:nvSpPr>
        <xdr:cNvPr id="338" name="フローチャート: 判断 337">
          <a:extLst>
            <a:ext uri="{FF2B5EF4-FFF2-40B4-BE49-F238E27FC236}">
              <a16:creationId xmlns:a16="http://schemas.microsoft.com/office/drawing/2014/main" id="{00000000-0008-0000-0100-000052010000}"/>
            </a:ext>
          </a:extLst>
        </xdr:cNvPr>
        <xdr:cNvSpPr/>
      </xdr:nvSpPr>
      <xdr:spPr>
        <a:xfrm>
          <a:off x="10426700" y="14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9931</xdr:rowOff>
    </xdr:from>
    <xdr:to>
      <xdr:col>50</xdr:col>
      <xdr:colOff>165100</xdr:colOff>
      <xdr:row>85</xdr:row>
      <xdr:rowOff>111531</xdr:rowOff>
    </xdr:to>
    <xdr:sp macro="" textlink="">
      <xdr:nvSpPr>
        <xdr:cNvPr id="339" name="フローチャート: 判断 338">
          <a:extLst>
            <a:ext uri="{FF2B5EF4-FFF2-40B4-BE49-F238E27FC236}">
              <a16:creationId xmlns:a16="http://schemas.microsoft.com/office/drawing/2014/main" id="{00000000-0008-0000-0100-000053010000}"/>
            </a:ext>
          </a:extLst>
        </xdr:cNvPr>
        <xdr:cNvSpPr/>
      </xdr:nvSpPr>
      <xdr:spPr>
        <a:xfrm>
          <a:off x="9588500" y="1458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24104</xdr:rowOff>
    </xdr:from>
    <xdr:to>
      <xdr:col>46</xdr:col>
      <xdr:colOff>38100</xdr:colOff>
      <xdr:row>85</xdr:row>
      <xdr:rowOff>125704</xdr:rowOff>
    </xdr:to>
    <xdr:sp macro="" textlink="">
      <xdr:nvSpPr>
        <xdr:cNvPr id="340" name="フローチャート: 判断 339">
          <a:extLst>
            <a:ext uri="{FF2B5EF4-FFF2-40B4-BE49-F238E27FC236}">
              <a16:creationId xmlns:a16="http://schemas.microsoft.com/office/drawing/2014/main" id="{00000000-0008-0000-0100-000054010000}"/>
            </a:ext>
          </a:extLst>
        </xdr:cNvPr>
        <xdr:cNvSpPr/>
      </xdr:nvSpPr>
      <xdr:spPr>
        <a:xfrm>
          <a:off x="8699500" y="1459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46507</xdr:rowOff>
    </xdr:from>
    <xdr:to>
      <xdr:col>41</xdr:col>
      <xdr:colOff>101600</xdr:colOff>
      <xdr:row>85</xdr:row>
      <xdr:rowOff>148107</xdr:rowOff>
    </xdr:to>
    <xdr:sp macro="" textlink="">
      <xdr:nvSpPr>
        <xdr:cNvPr id="341" name="フローチャート: 判断 340">
          <a:extLst>
            <a:ext uri="{FF2B5EF4-FFF2-40B4-BE49-F238E27FC236}">
              <a16:creationId xmlns:a16="http://schemas.microsoft.com/office/drawing/2014/main" id="{00000000-0008-0000-0100-000055010000}"/>
            </a:ext>
          </a:extLst>
        </xdr:cNvPr>
        <xdr:cNvSpPr/>
      </xdr:nvSpPr>
      <xdr:spPr>
        <a:xfrm>
          <a:off x="7810500" y="1461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36297</xdr:rowOff>
    </xdr:from>
    <xdr:to>
      <xdr:col>36</xdr:col>
      <xdr:colOff>165100</xdr:colOff>
      <xdr:row>85</xdr:row>
      <xdr:rowOff>137897</xdr:rowOff>
    </xdr:to>
    <xdr:sp macro="" textlink="">
      <xdr:nvSpPr>
        <xdr:cNvPr id="342" name="フローチャート: 判断 341">
          <a:extLst>
            <a:ext uri="{FF2B5EF4-FFF2-40B4-BE49-F238E27FC236}">
              <a16:creationId xmlns:a16="http://schemas.microsoft.com/office/drawing/2014/main" id="{00000000-0008-0000-0100-000056010000}"/>
            </a:ext>
          </a:extLst>
        </xdr:cNvPr>
        <xdr:cNvSpPr/>
      </xdr:nvSpPr>
      <xdr:spPr>
        <a:xfrm>
          <a:off x="6921500" y="1460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00000000-0008-0000-0100-00005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00000000-0008-0000-0100-00005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00000000-0008-0000-0100-00005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102</xdr:rowOff>
    </xdr:from>
    <xdr:to>
      <xdr:col>55</xdr:col>
      <xdr:colOff>50800</xdr:colOff>
      <xdr:row>86</xdr:row>
      <xdr:rowOff>101702</xdr:rowOff>
    </xdr:to>
    <xdr:sp macro="" textlink="">
      <xdr:nvSpPr>
        <xdr:cNvPr id="348" name="楕円 347">
          <a:extLst>
            <a:ext uri="{FF2B5EF4-FFF2-40B4-BE49-F238E27FC236}">
              <a16:creationId xmlns:a16="http://schemas.microsoft.com/office/drawing/2014/main" id="{00000000-0008-0000-0100-00005C010000}"/>
            </a:ext>
          </a:extLst>
        </xdr:cNvPr>
        <xdr:cNvSpPr/>
      </xdr:nvSpPr>
      <xdr:spPr>
        <a:xfrm>
          <a:off x="10426700" y="1474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86479</xdr:rowOff>
    </xdr:from>
    <xdr:ext cx="469744" cy="259045"/>
    <xdr:sp macro="" textlink="">
      <xdr:nvSpPr>
        <xdr:cNvPr id="349" name="【公営住宅】&#10;一人当たり面積該当値テキスト">
          <a:extLst>
            <a:ext uri="{FF2B5EF4-FFF2-40B4-BE49-F238E27FC236}">
              <a16:creationId xmlns:a16="http://schemas.microsoft.com/office/drawing/2014/main" id="{00000000-0008-0000-0100-00005D010000}"/>
            </a:ext>
          </a:extLst>
        </xdr:cNvPr>
        <xdr:cNvSpPr txBox="1"/>
      </xdr:nvSpPr>
      <xdr:spPr>
        <a:xfrm>
          <a:off x="10515600" y="14659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864</xdr:rowOff>
    </xdr:from>
    <xdr:to>
      <xdr:col>50</xdr:col>
      <xdr:colOff>165100</xdr:colOff>
      <xdr:row>86</xdr:row>
      <xdr:rowOff>102464</xdr:rowOff>
    </xdr:to>
    <xdr:sp macro="" textlink="">
      <xdr:nvSpPr>
        <xdr:cNvPr id="350" name="楕円 349">
          <a:extLst>
            <a:ext uri="{FF2B5EF4-FFF2-40B4-BE49-F238E27FC236}">
              <a16:creationId xmlns:a16="http://schemas.microsoft.com/office/drawing/2014/main" id="{00000000-0008-0000-0100-00005E010000}"/>
            </a:ext>
          </a:extLst>
        </xdr:cNvPr>
        <xdr:cNvSpPr/>
      </xdr:nvSpPr>
      <xdr:spPr>
        <a:xfrm>
          <a:off x="9588500" y="1474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50902</xdr:rowOff>
    </xdr:from>
    <xdr:to>
      <xdr:col>55</xdr:col>
      <xdr:colOff>0</xdr:colOff>
      <xdr:row>86</xdr:row>
      <xdr:rowOff>51664</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flipV="1">
          <a:off x="9639300" y="14795602"/>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1854</xdr:rowOff>
    </xdr:from>
    <xdr:to>
      <xdr:col>46</xdr:col>
      <xdr:colOff>38100</xdr:colOff>
      <xdr:row>86</xdr:row>
      <xdr:rowOff>103454</xdr:rowOff>
    </xdr:to>
    <xdr:sp macro="" textlink="">
      <xdr:nvSpPr>
        <xdr:cNvPr id="352" name="楕円 351">
          <a:extLst>
            <a:ext uri="{FF2B5EF4-FFF2-40B4-BE49-F238E27FC236}">
              <a16:creationId xmlns:a16="http://schemas.microsoft.com/office/drawing/2014/main" id="{00000000-0008-0000-0100-000060010000}"/>
            </a:ext>
          </a:extLst>
        </xdr:cNvPr>
        <xdr:cNvSpPr/>
      </xdr:nvSpPr>
      <xdr:spPr>
        <a:xfrm>
          <a:off x="8699500" y="1474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51664</xdr:rowOff>
    </xdr:from>
    <xdr:to>
      <xdr:col>50</xdr:col>
      <xdr:colOff>114300</xdr:colOff>
      <xdr:row>86</xdr:row>
      <xdr:rowOff>52654</xdr:rowOff>
    </xdr:to>
    <xdr:cxnSp macro="">
      <xdr:nvCxnSpPr>
        <xdr:cNvPr id="353" name="直線コネクタ 352">
          <a:extLst>
            <a:ext uri="{FF2B5EF4-FFF2-40B4-BE49-F238E27FC236}">
              <a16:creationId xmlns:a16="http://schemas.microsoft.com/office/drawing/2014/main" id="{00000000-0008-0000-0100-000061010000}"/>
            </a:ext>
          </a:extLst>
        </xdr:cNvPr>
        <xdr:cNvCxnSpPr/>
      </xdr:nvCxnSpPr>
      <xdr:spPr>
        <a:xfrm flipV="1">
          <a:off x="8750300" y="14796364"/>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2693</xdr:rowOff>
    </xdr:from>
    <xdr:to>
      <xdr:col>41</xdr:col>
      <xdr:colOff>101600</xdr:colOff>
      <xdr:row>86</xdr:row>
      <xdr:rowOff>104293</xdr:rowOff>
    </xdr:to>
    <xdr:sp macro="" textlink="">
      <xdr:nvSpPr>
        <xdr:cNvPr id="354" name="楕円 353">
          <a:extLst>
            <a:ext uri="{FF2B5EF4-FFF2-40B4-BE49-F238E27FC236}">
              <a16:creationId xmlns:a16="http://schemas.microsoft.com/office/drawing/2014/main" id="{00000000-0008-0000-0100-000062010000}"/>
            </a:ext>
          </a:extLst>
        </xdr:cNvPr>
        <xdr:cNvSpPr/>
      </xdr:nvSpPr>
      <xdr:spPr>
        <a:xfrm>
          <a:off x="7810500" y="1474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52654</xdr:rowOff>
    </xdr:from>
    <xdr:to>
      <xdr:col>45</xdr:col>
      <xdr:colOff>177800</xdr:colOff>
      <xdr:row>86</xdr:row>
      <xdr:rowOff>53493</xdr:rowOff>
    </xdr:to>
    <xdr:cxnSp macro="">
      <xdr:nvCxnSpPr>
        <xdr:cNvPr id="355" name="直線コネクタ 354">
          <a:extLst>
            <a:ext uri="{FF2B5EF4-FFF2-40B4-BE49-F238E27FC236}">
              <a16:creationId xmlns:a16="http://schemas.microsoft.com/office/drawing/2014/main" id="{00000000-0008-0000-0100-000063010000}"/>
            </a:ext>
          </a:extLst>
        </xdr:cNvPr>
        <xdr:cNvCxnSpPr/>
      </xdr:nvCxnSpPr>
      <xdr:spPr>
        <a:xfrm flipV="1">
          <a:off x="7861300" y="14797354"/>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128058</xdr:rowOff>
    </xdr:from>
    <xdr:ext cx="469744" cy="259045"/>
    <xdr:sp macro="" textlink="">
      <xdr:nvSpPr>
        <xdr:cNvPr id="356" name="n_1aveValue【公営住宅】&#10;一人当たり面積">
          <a:extLst>
            <a:ext uri="{FF2B5EF4-FFF2-40B4-BE49-F238E27FC236}">
              <a16:creationId xmlns:a16="http://schemas.microsoft.com/office/drawing/2014/main" id="{00000000-0008-0000-0100-000064010000}"/>
            </a:ext>
          </a:extLst>
        </xdr:cNvPr>
        <xdr:cNvSpPr txBox="1"/>
      </xdr:nvSpPr>
      <xdr:spPr>
        <a:xfrm>
          <a:off x="9391727" y="1435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142231</xdr:rowOff>
    </xdr:from>
    <xdr:ext cx="469744" cy="259045"/>
    <xdr:sp macro="" textlink="">
      <xdr:nvSpPr>
        <xdr:cNvPr id="357" name="n_2aveValue【公営住宅】&#10;一人当たり面積">
          <a:extLst>
            <a:ext uri="{FF2B5EF4-FFF2-40B4-BE49-F238E27FC236}">
              <a16:creationId xmlns:a16="http://schemas.microsoft.com/office/drawing/2014/main" id="{00000000-0008-0000-0100-000065010000}"/>
            </a:ext>
          </a:extLst>
        </xdr:cNvPr>
        <xdr:cNvSpPr txBox="1"/>
      </xdr:nvSpPr>
      <xdr:spPr>
        <a:xfrm>
          <a:off x="8515427" y="1437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164634</xdr:rowOff>
    </xdr:from>
    <xdr:ext cx="469744" cy="259045"/>
    <xdr:sp macro="" textlink="">
      <xdr:nvSpPr>
        <xdr:cNvPr id="358" name="n_3aveValue【公営住宅】&#10;一人当たり面積">
          <a:extLst>
            <a:ext uri="{FF2B5EF4-FFF2-40B4-BE49-F238E27FC236}">
              <a16:creationId xmlns:a16="http://schemas.microsoft.com/office/drawing/2014/main" id="{00000000-0008-0000-0100-000066010000}"/>
            </a:ext>
          </a:extLst>
        </xdr:cNvPr>
        <xdr:cNvSpPr txBox="1"/>
      </xdr:nvSpPr>
      <xdr:spPr>
        <a:xfrm>
          <a:off x="7626427" y="143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154424</xdr:rowOff>
    </xdr:from>
    <xdr:ext cx="469744" cy="259045"/>
    <xdr:sp macro="" textlink="">
      <xdr:nvSpPr>
        <xdr:cNvPr id="359" name="n_4aveValue【公営住宅】&#10;一人当たり面積">
          <a:extLst>
            <a:ext uri="{FF2B5EF4-FFF2-40B4-BE49-F238E27FC236}">
              <a16:creationId xmlns:a16="http://schemas.microsoft.com/office/drawing/2014/main" id="{00000000-0008-0000-0100-000067010000}"/>
            </a:ext>
          </a:extLst>
        </xdr:cNvPr>
        <xdr:cNvSpPr txBox="1"/>
      </xdr:nvSpPr>
      <xdr:spPr>
        <a:xfrm>
          <a:off x="6737427" y="1438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93591</xdr:rowOff>
    </xdr:from>
    <xdr:ext cx="469744" cy="259045"/>
    <xdr:sp macro="" textlink="">
      <xdr:nvSpPr>
        <xdr:cNvPr id="360" name="n_1mainValue【公営住宅】&#10;一人当たり面積">
          <a:extLst>
            <a:ext uri="{FF2B5EF4-FFF2-40B4-BE49-F238E27FC236}">
              <a16:creationId xmlns:a16="http://schemas.microsoft.com/office/drawing/2014/main" id="{00000000-0008-0000-0100-000068010000}"/>
            </a:ext>
          </a:extLst>
        </xdr:cNvPr>
        <xdr:cNvSpPr txBox="1"/>
      </xdr:nvSpPr>
      <xdr:spPr>
        <a:xfrm>
          <a:off x="9391727" y="1483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94581</xdr:rowOff>
    </xdr:from>
    <xdr:ext cx="469744" cy="259045"/>
    <xdr:sp macro="" textlink="">
      <xdr:nvSpPr>
        <xdr:cNvPr id="361" name="n_2mainValue【公営住宅】&#10;一人当たり面積">
          <a:extLst>
            <a:ext uri="{FF2B5EF4-FFF2-40B4-BE49-F238E27FC236}">
              <a16:creationId xmlns:a16="http://schemas.microsoft.com/office/drawing/2014/main" id="{00000000-0008-0000-0100-000069010000}"/>
            </a:ext>
          </a:extLst>
        </xdr:cNvPr>
        <xdr:cNvSpPr txBox="1"/>
      </xdr:nvSpPr>
      <xdr:spPr>
        <a:xfrm>
          <a:off x="8515427" y="14839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95420</xdr:rowOff>
    </xdr:from>
    <xdr:ext cx="469744" cy="259045"/>
    <xdr:sp macro="" textlink="">
      <xdr:nvSpPr>
        <xdr:cNvPr id="362" name="n_3mainValue【公営住宅】&#10;一人当たり面積">
          <a:extLst>
            <a:ext uri="{FF2B5EF4-FFF2-40B4-BE49-F238E27FC236}">
              <a16:creationId xmlns:a16="http://schemas.microsoft.com/office/drawing/2014/main" id="{00000000-0008-0000-0100-00006A010000}"/>
            </a:ext>
          </a:extLst>
        </xdr:cNvPr>
        <xdr:cNvSpPr txBox="1"/>
      </xdr:nvSpPr>
      <xdr:spPr>
        <a:xfrm>
          <a:off x="7626427" y="14840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3" name="正方形/長方形 362">
          <a:extLst>
            <a:ext uri="{FF2B5EF4-FFF2-40B4-BE49-F238E27FC236}">
              <a16:creationId xmlns:a16="http://schemas.microsoft.com/office/drawing/2014/main" id="{00000000-0008-0000-0100-00006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4" name="正方形/長方形 363">
          <a:extLst>
            <a:ext uri="{FF2B5EF4-FFF2-40B4-BE49-F238E27FC236}">
              <a16:creationId xmlns:a16="http://schemas.microsoft.com/office/drawing/2014/main" id="{00000000-0008-0000-0100-00006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5" name="正方形/長方形 364">
          <a:extLst>
            <a:ext uri="{FF2B5EF4-FFF2-40B4-BE49-F238E27FC236}">
              <a16:creationId xmlns:a16="http://schemas.microsoft.com/office/drawing/2014/main" id="{00000000-0008-0000-0100-00006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6" name="正方形/長方形 365">
          <a:extLst>
            <a:ext uri="{FF2B5EF4-FFF2-40B4-BE49-F238E27FC236}">
              <a16:creationId xmlns:a16="http://schemas.microsoft.com/office/drawing/2014/main" id="{00000000-0008-0000-0100-00006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7" name="正方形/長方形 366">
          <a:extLst>
            <a:ext uri="{FF2B5EF4-FFF2-40B4-BE49-F238E27FC236}">
              <a16:creationId xmlns:a16="http://schemas.microsoft.com/office/drawing/2014/main" id="{00000000-0008-0000-0100-00006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8" name="正方形/長方形 367">
          <a:extLst>
            <a:ext uri="{FF2B5EF4-FFF2-40B4-BE49-F238E27FC236}">
              <a16:creationId xmlns:a16="http://schemas.microsoft.com/office/drawing/2014/main" id="{00000000-0008-0000-0100-00007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9" name="正方形/長方形 368">
          <a:extLst>
            <a:ext uri="{FF2B5EF4-FFF2-40B4-BE49-F238E27FC236}">
              <a16:creationId xmlns:a16="http://schemas.microsoft.com/office/drawing/2014/main" id="{00000000-0008-0000-0100-00007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0" name="正方形/長方形 369">
          <a:extLst>
            <a:ext uri="{FF2B5EF4-FFF2-40B4-BE49-F238E27FC236}">
              <a16:creationId xmlns:a16="http://schemas.microsoft.com/office/drawing/2014/main" id="{00000000-0008-0000-0100-00007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1" name="テキスト ボックス 370">
          <a:extLst>
            <a:ext uri="{FF2B5EF4-FFF2-40B4-BE49-F238E27FC236}">
              <a16:creationId xmlns:a16="http://schemas.microsoft.com/office/drawing/2014/main" id="{00000000-0008-0000-0100-00007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3" name="テキスト ボックス 372">
          <a:extLst>
            <a:ext uri="{FF2B5EF4-FFF2-40B4-BE49-F238E27FC236}">
              <a16:creationId xmlns:a16="http://schemas.microsoft.com/office/drawing/2014/main" id="{00000000-0008-0000-0100-000075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4" name="直線コネクタ 373">
          <a:extLst>
            <a:ext uri="{FF2B5EF4-FFF2-40B4-BE49-F238E27FC236}">
              <a16:creationId xmlns:a16="http://schemas.microsoft.com/office/drawing/2014/main" id="{00000000-0008-0000-0100-000076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5" name="テキスト ボックス 374">
          <a:extLst>
            <a:ext uri="{FF2B5EF4-FFF2-40B4-BE49-F238E27FC236}">
              <a16:creationId xmlns:a16="http://schemas.microsoft.com/office/drawing/2014/main" id="{00000000-0008-0000-0100-000077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6" name="直線コネクタ 375">
          <a:extLst>
            <a:ext uri="{FF2B5EF4-FFF2-40B4-BE49-F238E27FC236}">
              <a16:creationId xmlns:a16="http://schemas.microsoft.com/office/drawing/2014/main" id="{00000000-0008-0000-0100-000078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7" name="テキスト ボックス 376">
          <a:extLst>
            <a:ext uri="{FF2B5EF4-FFF2-40B4-BE49-F238E27FC236}">
              <a16:creationId xmlns:a16="http://schemas.microsoft.com/office/drawing/2014/main" id="{00000000-0008-0000-0100-000079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8" name="直線コネクタ 377">
          <a:extLst>
            <a:ext uri="{FF2B5EF4-FFF2-40B4-BE49-F238E27FC236}">
              <a16:creationId xmlns:a16="http://schemas.microsoft.com/office/drawing/2014/main" id="{00000000-0008-0000-0100-00007A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9" name="テキスト ボックス 378">
          <a:extLst>
            <a:ext uri="{FF2B5EF4-FFF2-40B4-BE49-F238E27FC236}">
              <a16:creationId xmlns:a16="http://schemas.microsoft.com/office/drawing/2014/main" id="{00000000-0008-0000-0100-00007B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0" name="直線コネクタ 379">
          <a:extLst>
            <a:ext uri="{FF2B5EF4-FFF2-40B4-BE49-F238E27FC236}">
              <a16:creationId xmlns:a16="http://schemas.microsoft.com/office/drawing/2014/main" id="{00000000-0008-0000-0100-00007C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1" name="テキスト ボックス 380">
          <a:extLst>
            <a:ext uri="{FF2B5EF4-FFF2-40B4-BE49-F238E27FC236}">
              <a16:creationId xmlns:a16="http://schemas.microsoft.com/office/drawing/2014/main" id="{00000000-0008-0000-0100-00007D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2" name="直線コネクタ 381">
          <a:extLst>
            <a:ext uri="{FF2B5EF4-FFF2-40B4-BE49-F238E27FC236}">
              <a16:creationId xmlns:a16="http://schemas.microsoft.com/office/drawing/2014/main" id="{00000000-0008-0000-0100-00007E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3" name="テキスト ボックス 382">
          <a:extLst>
            <a:ext uri="{FF2B5EF4-FFF2-40B4-BE49-F238E27FC236}">
              <a16:creationId xmlns:a16="http://schemas.microsoft.com/office/drawing/2014/main" id="{00000000-0008-0000-0100-00007F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4" name="直線コネクタ 383">
          <a:extLst>
            <a:ext uri="{FF2B5EF4-FFF2-40B4-BE49-F238E27FC236}">
              <a16:creationId xmlns:a16="http://schemas.microsoft.com/office/drawing/2014/main" id="{00000000-0008-0000-0100-000080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5" name="テキスト ボックス 384">
          <a:extLst>
            <a:ext uri="{FF2B5EF4-FFF2-40B4-BE49-F238E27FC236}">
              <a16:creationId xmlns:a16="http://schemas.microsoft.com/office/drawing/2014/main" id="{00000000-0008-0000-0100-000081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6" name="直線コネクタ 385">
          <a:extLst>
            <a:ext uri="{FF2B5EF4-FFF2-40B4-BE49-F238E27FC236}">
              <a16:creationId xmlns:a16="http://schemas.microsoft.com/office/drawing/2014/main" id="{00000000-0008-0000-0100-000082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港湾・漁港】&#10;有形固定資産減価償却率グラフ枠">
          <a:extLst>
            <a:ext uri="{FF2B5EF4-FFF2-40B4-BE49-F238E27FC236}">
              <a16:creationId xmlns:a16="http://schemas.microsoft.com/office/drawing/2014/main" id="{00000000-0008-0000-0100-000083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30480</xdr:rowOff>
    </xdr:to>
    <xdr:cxnSp macro="">
      <xdr:nvCxnSpPr>
        <xdr:cNvPr id="388" name="直線コネクタ 387">
          <a:extLst>
            <a:ext uri="{FF2B5EF4-FFF2-40B4-BE49-F238E27FC236}">
              <a16:creationId xmlns:a16="http://schemas.microsoft.com/office/drawing/2014/main" id="{00000000-0008-0000-0100-000084010000}"/>
            </a:ext>
          </a:extLst>
        </xdr:cNvPr>
        <xdr:cNvCxnSpPr/>
      </xdr:nvCxnSpPr>
      <xdr:spPr>
        <a:xfrm flipV="1">
          <a:off x="4634865" y="17123229"/>
          <a:ext cx="0" cy="1595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405111" cy="259045"/>
    <xdr:sp macro="" textlink="">
      <xdr:nvSpPr>
        <xdr:cNvPr id="389" name="【港湾・漁港】&#10;有形固定資産減価償却率最小値テキスト">
          <a:extLst>
            <a:ext uri="{FF2B5EF4-FFF2-40B4-BE49-F238E27FC236}">
              <a16:creationId xmlns:a16="http://schemas.microsoft.com/office/drawing/2014/main" id="{00000000-0008-0000-0100-000085010000}"/>
            </a:ext>
          </a:extLst>
        </xdr:cNvPr>
        <xdr:cNvSpPr txBox="1"/>
      </xdr:nvSpPr>
      <xdr:spPr>
        <a:xfrm>
          <a:off x="4673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391" name="【港湾・漁港】&#10;有形固定資産減価償却率最大値テキスト">
          <a:extLst>
            <a:ext uri="{FF2B5EF4-FFF2-40B4-BE49-F238E27FC236}">
              <a16:creationId xmlns:a16="http://schemas.microsoft.com/office/drawing/2014/main" id="{00000000-0008-0000-0100-000087010000}"/>
            </a:ext>
          </a:extLst>
        </xdr:cNvPr>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134456</xdr:rowOff>
    </xdr:from>
    <xdr:ext cx="405111" cy="259045"/>
    <xdr:sp macro="" textlink="">
      <xdr:nvSpPr>
        <xdr:cNvPr id="393" name="【港湾・漁港】&#10;有形固定資産減価償却率平均値テキスト">
          <a:extLst>
            <a:ext uri="{FF2B5EF4-FFF2-40B4-BE49-F238E27FC236}">
              <a16:creationId xmlns:a16="http://schemas.microsoft.com/office/drawing/2014/main" id="{00000000-0008-0000-0100-000089010000}"/>
            </a:ext>
          </a:extLst>
        </xdr:cNvPr>
        <xdr:cNvSpPr txBox="1"/>
      </xdr:nvSpPr>
      <xdr:spPr>
        <a:xfrm>
          <a:off x="4673600" y="18136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156029</xdr:rowOff>
    </xdr:from>
    <xdr:to>
      <xdr:col>24</xdr:col>
      <xdr:colOff>114300</xdr:colOff>
      <xdr:row>106</xdr:row>
      <xdr:rowOff>86179</xdr:rowOff>
    </xdr:to>
    <xdr:sp macro="" textlink="">
      <xdr:nvSpPr>
        <xdr:cNvPr id="394" name="フローチャート: 判断 393">
          <a:extLst>
            <a:ext uri="{FF2B5EF4-FFF2-40B4-BE49-F238E27FC236}">
              <a16:creationId xmlns:a16="http://schemas.microsoft.com/office/drawing/2014/main" id="{00000000-0008-0000-0100-00008A010000}"/>
            </a:ext>
          </a:extLst>
        </xdr:cNvPr>
        <xdr:cNvSpPr/>
      </xdr:nvSpPr>
      <xdr:spPr>
        <a:xfrm>
          <a:off x="4584700" y="181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105411</xdr:rowOff>
    </xdr:from>
    <xdr:to>
      <xdr:col>20</xdr:col>
      <xdr:colOff>38100</xdr:colOff>
      <xdr:row>106</xdr:row>
      <xdr:rowOff>35561</xdr:rowOff>
    </xdr:to>
    <xdr:sp macro="" textlink="">
      <xdr:nvSpPr>
        <xdr:cNvPr id="395" name="フローチャート: 判断 394">
          <a:extLst>
            <a:ext uri="{FF2B5EF4-FFF2-40B4-BE49-F238E27FC236}">
              <a16:creationId xmlns:a16="http://schemas.microsoft.com/office/drawing/2014/main" id="{00000000-0008-0000-0100-00008B010000}"/>
            </a:ext>
          </a:extLst>
        </xdr:cNvPr>
        <xdr:cNvSpPr/>
      </xdr:nvSpPr>
      <xdr:spPr>
        <a:xfrm>
          <a:off x="3746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82550</xdr:rowOff>
    </xdr:from>
    <xdr:to>
      <xdr:col>15</xdr:col>
      <xdr:colOff>101600</xdr:colOff>
      <xdr:row>106</xdr:row>
      <xdr:rowOff>12700</xdr:rowOff>
    </xdr:to>
    <xdr:sp macro="" textlink="">
      <xdr:nvSpPr>
        <xdr:cNvPr id="396" name="フローチャート: 判断 395">
          <a:extLst>
            <a:ext uri="{FF2B5EF4-FFF2-40B4-BE49-F238E27FC236}">
              <a16:creationId xmlns:a16="http://schemas.microsoft.com/office/drawing/2014/main" id="{00000000-0008-0000-0100-00008C010000}"/>
            </a:ext>
          </a:extLst>
        </xdr:cNvPr>
        <xdr:cNvSpPr/>
      </xdr:nvSpPr>
      <xdr:spPr>
        <a:xfrm>
          <a:off x="2857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17236</xdr:rowOff>
    </xdr:from>
    <xdr:to>
      <xdr:col>10</xdr:col>
      <xdr:colOff>165100</xdr:colOff>
      <xdr:row>105</xdr:row>
      <xdr:rowOff>118836</xdr:rowOff>
    </xdr:to>
    <xdr:sp macro="" textlink="">
      <xdr:nvSpPr>
        <xdr:cNvPr id="397" name="フローチャート: 判断 396">
          <a:extLst>
            <a:ext uri="{FF2B5EF4-FFF2-40B4-BE49-F238E27FC236}">
              <a16:creationId xmlns:a16="http://schemas.microsoft.com/office/drawing/2014/main" id="{00000000-0008-0000-0100-00008D010000}"/>
            </a:ext>
          </a:extLst>
        </xdr:cNvPr>
        <xdr:cNvSpPr/>
      </xdr:nvSpPr>
      <xdr:spPr>
        <a:xfrm>
          <a:off x="1968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126637</xdr:rowOff>
    </xdr:from>
    <xdr:to>
      <xdr:col>6</xdr:col>
      <xdr:colOff>38100</xdr:colOff>
      <xdr:row>103</xdr:row>
      <xdr:rowOff>56787</xdr:rowOff>
    </xdr:to>
    <xdr:sp macro="" textlink="">
      <xdr:nvSpPr>
        <xdr:cNvPr id="398" name="フローチャート: 判断 397">
          <a:extLst>
            <a:ext uri="{FF2B5EF4-FFF2-40B4-BE49-F238E27FC236}">
              <a16:creationId xmlns:a16="http://schemas.microsoft.com/office/drawing/2014/main" id="{00000000-0008-0000-0100-00008E010000}"/>
            </a:ext>
          </a:extLst>
        </xdr:cNvPr>
        <xdr:cNvSpPr/>
      </xdr:nvSpPr>
      <xdr:spPr>
        <a:xfrm>
          <a:off x="1079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404" name="楕円 403">
          <a:extLst>
            <a:ext uri="{FF2B5EF4-FFF2-40B4-BE49-F238E27FC236}">
              <a16:creationId xmlns:a16="http://schemas.microsoft.com/office/drawing/2014/main" id="{00000000-0008-0000-0100-000094010000}"/>
            </a:ext>
          </a:extLst>
        </xdr:cNvPr>
        <xdr:cNvSpPr/>
      </xdr:nvSpPr>
      <xdr:spPr>
        <a:xfrm>
          <a:off x="4584700" y="1798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5822</xdr:rowOff>
    </xdr:from>
    <xdr:ext cx="405111" cy="259045"/>
    <xdr:sp macro="" textlink="">
      <xdr:nvSpPr>
        <xdr:cNvPr id="405" name="【港湾・漁港】&#10;有形固定資産減価償却率該当値テキスト">
          <a:extLst>
            <a:ext uri="{FF2B5EF4-FFF2-40B4-BE49-F238E27FC236}">
              <a16:creationId xmlns:a16="http://schemas.microsoft.com/office/drawing/2014/main" id="{00000000-0008-0000-0100-000095010000}"/>
            </a:ext>
          </a:extLst>
        </xdr:cNvPr>
        <xdr:cNvSpPr txBox="1"/>
      </xdr:nvSpPr>
      <xdr:spPr>
        <a:xfrm>
          <a:off x="4673600" y="1783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113574</xdr:rowOff>
    </xdr:from>
    <xdr:to>
      <xdr:col>20</xdr:col>
      <xdr:colOff>38100</xdr:colOff>
      <xdr:row>105</xdr:row>
      <xdr:rowOff>43724</xdr:rowOff>
    </xdr:to>
    <xdr:sp macro="" textlink="">
      <xdr:nvSpPr>
        <xdr:cNvPr id="406" name="楕円 405">
          <a:extLst>
            <a:ext uri="{FF2B5EF4-FFF2-40B4-BE49-F238E27FC236}">
              <a16:creationId xmlns:a16="http://schemas.microsoft.com/office/drawing/2014/main" id="{00000000-0008-0000-0100-000096010000}"/>
            </a:ext>
          </a:extLst>
        </xdr:cNvPr>
        <xdr:cNvSpPr/>
      </xdr:nvSpPr>
      <xdr:spPr>
        <a:xfrm>
          <a:off x="3746500" y="1794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164374</xdr:rowOff>
    </xdr:from>
    <xdr:to>
      <xdr:col>24</xdr:col>
      <xdr:colOff>63500</xdr:colOff>
      <xdr:row>105</xdr:row>
      <xdr:rowOff>33745</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3797300" y="17995174"/>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72752</xdr:rowOff>
    </xdr:from>
    <xdr:to>
      <xdr:col>15</xdr:col>
      <xdr:colOff>101600</xdr:colOff>
      <xdr:row>105</xdr:row>
      <xdr:rowOff>2902</xdr:rowOff>
    </xdr:to>
    <xdr:sp macro="" textlink="">
      <xdr:nvSpPr>
        <xdr:cNvPr id="408" name="楕円 407">
          <a:extLst>
            <a:ext uri="{FF2B5EF4-FFF2-40B4-BE49-F238E27FC236}">
              <a16:creationId xmlns:a16="http://schemas.microsoft.com/office/drawing/2014/main" id="{00000000-0008-0000-0100-000098010000}"/>
            </a:ext>
          </a:extLst>
        </xdr:cNvPr>
        <xdr:cNvSpPr/>
      </xdr:nvSpPr>
      <xdr:spPr>
        <a:xfrm>
          <a:off x="2857500" y="1790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123552</xdr:rowOff>
    </xdr:from>
    <xdr:to>
      <xdr:col>19</xdr:col>
      <xdr:colOff>177800</xdr:colOff>
      <xdr:row>104</xdr:row>
      <xdr:rowOff>164374</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2908300" y="17954352"/>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31931</xdr:rowOff>
    </xdr:from>
    <xdr:to>
      <xdr:col>10</xdr:col>
      <xdr:colOff>165100</xdr:colOff>
      <xdr:row>104</xdr:row>
      <xdr:rowOff>133531</xdr:rowOff>
    </xdr:to>
    <xdr:sp macro="" textlink="">
      <xdr:nvSpPr>
        <xdr:cNvPr id="410" name="楕円 409">
          <a:extLst>
            <a:ext uri="{FF2B5EF4-FFF2-40B4-BE49-F238E27FC236}">
              <a16:creationId xmlns:a16="http://schemas.microsoft.com/office/drawing/2014/main" id="{00000000-0008-0000-0100-00009A010000}"/>
            </a:ext>
          </a:extLst>
        </xdr:cNvPr>
        <xdr:cNvSpPr/>
      </xdr:nvSpPr>
      <xdr:spPr>
        <a:xfrm>
          <a:off x="1968500" y="1786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82731</xdr:rowOff>
    </xdr:from>
    <xdr:to>
      <xdr:col>15</xdr:col>
      <xdr:colOff>50800</xdr:colOff>
      <xdr:row>104</xdr:row>
      <xdr:rowOff>123552</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2019300" y="17913531"/>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26688</xdr:rowOff>
    </xdr:from>
    <xdr:ext cx="405111" cy="259045"/>
    <xdr:sp macro="" textlink="">
      <xdr:nvSpPr>
        <xdr:cNvPr id="412" name="n_1aveValue【港湾・漁港】&#10;有形固定資産減価償却率">
          <a:extLst>
            <a:ext uri="{FF2B5EF4-FFF2-40B4-BE49-F238E27FC236}">
              <a16:creationId xmlns:a16="http://schemas.microsoft.com/office/drawing/2014/main" id="{00000000-0008-0000-0100-00009C010000}"/>
            </a:ext>
          </a:extLst>
        </xdr:cNvPr>
        <xdr:cNvSpPr txBox="1"/>
      </xdr:nvSpPr>
      <xdr:spPr>
        <a:xfrm>
          <a:off x="35820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3827</xdr:rowOff>
    </xdr:from>
    <xdr:ext cx="405111" cy="259045"/>
    <xdr:sp macro="" textlink="">
      <xdr:nvSpPr>
        <xdr:cNvPr id="413" name="n_2aveValue【港湾・漁港】&#10;有形固定資産減価償却率">
          <a:extLst>
            <a:ext uri="{FF2B5EF4-FFF2-40B4-BE49-F238E27FC236}">
              <a16:creationId xmlns:a16="http://schemas.microsoft.com/office/drawing/2014/main" id="{00000000-0008-0000-0100-00009D010000}"/>
            </a:ext>
          </a:extLst>
        </xdr:cNvPr>
        <xdr:cNvSpPr txBox="1"/>
      </xdr:nvSpPr>
      <xdr:spPr>
        <a:xfrm>
          <a:off x="2705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109963</xdr:rowOff>
    </xdr:from>
    <xdr:ext cx="405111" cy="259045"/>
    <xdr:sp macro="" textlink="">
      <xdr:nvSpPr>
        <xdr:cNvPr id="414" name="n_3aveValue【港湾・漁港】&#10;有形固定資産減価償却率">
          <a:extLst>
            <a:ext uri="{FF2B5EF4-FFF2-40B4-BE49-F238E27FC236}">
              <a16:creationId xmlns:a16="http://schemas.microsoft.com/office/drawing/2014/main" id="{00000000-0008-0000-0100-00009E010000}"/>
            </a:ext>
          </a:extLst>
        </xdr:cNvPr>
        <xdr:cNvSpPr txBox="1"/>
      </xdr:nvSpPr>
      <xdr:spPr>
        <a:xfrm>
          <a:off x="1816744"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73314</xdr:rowOff>
    </xdr:from>
    <xdr:ext cx="405111" cy="259045"/>
    <xdr:sp macro="" textlink="">
      <xdr:nvSpPr>
        <xdr:cNvPr id="415" name="n_4aveValue【港湾・漁港】&#10;有形固定資産減価償却率">
          <a:extLst>
            <a:ext uri="{FF2B5EF4-FFF2-40B4-BE49-F238E27FC236}">
              <a16:creationId xmlns:a16="http://schemas.microsoft.com/office/drawing/2014/main" id="{00000000-0008-0000-0100-00009F010000}"/>
            </a:ext>
          </a:extLst>
        </xdr:cNvPr>
        <xdr:cNvSpPr txBox="1"/>
      </xdr:nvSpPr>
      <xdr:spPr>
        <a:xfrm>
          <a:off x="927744" y="1738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60251</xdr:rowOff>
    </xdr:from>
    <xdr:ext cx="405111" cy="259045"/>
    <xdr:sp macro="" textlink="">
      <xdr:nvSpPr>
        <xdr:cNvPr id="416" name="n_1mainValue【港湾・漁港】&#10;有形固定資産減価償却率">
          <a:extLst>
            <a:ext uri="{FF2B5EF4-FFF2-40B4-BE49-F238E27FC236}">
              <a16:creationId xmlns:a16="http://schemas.microsoft.com/office/drawing/2014/main" id="{00000000-0008-0000-0100-0000A0010000}"/>
            </a:ext>
          </a:extLst>
        </xdr:cNvPr>
        <xdr:cNvSpPr txBox="1"/>
      </xdr:nvSpPr>
      <xdr:spPr>
        <a:xfrm>
          <a:off x="358204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19429</xdr:rowOff>
    </xdr:from>
    <xdr:ext cx="405111" cy="259045"/>
    <xdr:sp macro="" textlink="">
      <xdr:nvSpPr>
        <xdr:cNvPr id="417" name="n_2mainValue【港湾・漁港】&#10;有形固定資産減価償却率">
          <a:extLst>
            <a:ext uri="{FF2B5EF4-FFF2-40B4-BE49-F238E27FC236}">
              <a16:creationId xmlns:a16="http://schemas.microsoft.com/office/drawing/2014/main" id="{00000000-0008-0000-0100-0000A1010000}"/>
            </a:ext>
          </a:extLst>
        </xdr:cNvPr>
        <xdr:cNvSpPr txBox="1"/>
      </xdr:nvSpPr>
      <xdr:spPr>
        <a:xfrm>
          <a:off x="2705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150058</xdr:rowOff>
    </xdr:from>
    <xdr:ext cx="405111" cy="259045"/>
    <xdr:sp macro="" textlink="">
      <xdr:nvSpPr>
        <xdr:cNvPr id="418" name="n_3mainValue【港湾・漁港】&#10;有形固定資産減価償却率">
          <a:extLst>
            <a:ext uri="{FF2B5EF4-FFF2-40B4-BE49-F238E27FC236}">
              <a16:creationId xmlns:a16="http://schemas.microsoft.com/office/drawing/2014/main" id="{00000000-0008-0000-0100-0000A2010000}"/>
            </a:ext>
          </a:extLst>
        </xdr:cNvPr>
        <xdr:cNvSpPr txBox="1"/>
      </xdr:nvSpPr>
      <xdr:spPr>
        <a:xfrm>
          <a:off x="1816744" y="1763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9" name="正方形/長方形 418">
          <a:extLst>
            <a:ext uri="{FF2B5EF4-FFF2-40B4-BE49-F238E27FC236}">
              <a16:creationId xmlns:a16="http://schemas.microsoft.com/office/drawing/2014/main" id="{00000000-0008-0000-0100-0000A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0" name="正方形/長方形 419">
          <a:extLst>
            <a:ext uri="{FF2B5EF4-FFF2-40B4-BE49-F238E27FC236}">
              <a16:creationId xmlns:a16="http://schemas.microsoft.com/office/drawing/2014/main" id="{00000000-0008-0000-0100-0000A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1" name="正方形/長方形 420">
          <a:extLst>
            <a:ext uri="{FF2B5EF4-FFF2-40B4-BE49-F238E27FC236}">
              <a16:creationId xmlns:a16="http://schemas.microsoft.com/office/drawing/2014/main" id="{00000000-0008-0000-0100-0000A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2" name="正方形/長方形 421">
          <a:extLst>
            <a:ext uri="{FF2B5EF4-FFF2-40B4-BE49-F238E27FC236}">
              <a16:creationId xmlns:a16="http://schemas.microsoft.com/office/drawing/2014/main" id="{00000000-0008-0000-0100-0000A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3" name="正方形/長方形 422">
          <a:extLst>
            <a:ext uri="{FF2B5EF4-FFF2-40B4-BE49-F238E27FC236}">
              <a16:creationId xmlns:a16="http://schemas.microsoft.com/office/drawing/2014/main" id="{00000000-0008-0000-0100-0000A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4" name="正方形/長方形 423">
          <a:extLst>
            <a:ext uri="{FF2B5EF4-FFF2-40B4-BE49-F238E27FC236}">
              <a16:creationId xmlns:a16="http://schemas.microsoft.com/office/drawing/2014/main" id="{00000000-0008-0000-0100-0000A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5" name="正方形/長方形 424">
          <a:extLst>
            <a:ext uri="{FF2B5EF4-FFF2-40B4-BE49-F238E27FC236}">
              <a16:creationId xmlns:a16="http://schemas.microsoft.com/office/drawing/2014/main" id="{00000000-0008-0000-0100-0000A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6" name="正方形/長方形 425">
          <a:extLst>
            <a:ext uri="{FF2B5EF4-FFF2-40B4-BE49-F238E27FC236}">
              <a16:creationId xmlns:a16="http://schemas.microsoft.com/office/drawing/2014/main" id="{00000000-0008-0000-0100-0000AA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8" name="直線コネクタ 427">
          <a:extLst>
            <a:ext uri="{FF2B5EF4-FFF2-40B4-BE49-F238E27FC236}">
              <a16:creationId xmlns:a16="http://schemas.microsoft.com/office/drawing/2014/main" id="{00000000-0008-0000-0100-0000AC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9" name="直線コネクタ 428">
          <a:extLst>
            <a:ext uri="{FF2B5EF4-FFF2-40B4-BE49-F238E27FC236}">
              <a16:creationId xmlns:a16="http://schemas.microsoft.com/office/drawing/2014/main" id="{00000000-0008-0000-0100-0000AD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31" name="直線コネクタ 430">
          <a:extLst>
            <a:ext uri="{FF2B5EF4-FFF2-40B4-BE49-F238E27FC236}">
              <a16:creationId xmlns:a16="http://schemas.microsoft.com/office/drawing/2014/main" id="{00000000-0008-0000-0100-0000AF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3" name="直線コネクタ 432">
          <a:extLst>
            <a:ext uri="{FF2B5EF4-FFF2-40B4-BE49-F238E27FC236}">
              <a16:creationId xmlns:a16="http://schemas.microsoft.com/office/drawing/2014/main" id="{00000000-0008-0000-0100-0000B1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9" name="【港湾・漁港】&#10;一人当たり有形固定資産（償却資産）額グラフ枠">
          <a:extLst>
            <a:ext uri="{FF2B5EF4-FFF2-40B4-BE49-F238E27FC236}">
              <a16:creationId xmlns:a16="http://schemas.microsoft.com/office/drawing/2014/main" id="{00000000-0008-0000-0100-0000B7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126502</xdr:rowOff>
    </xdr:from>
    <xdr:to>
      <xdr:col>54</xdr:col>
      <xdr:colOff>189865</xdr:colOff>
      <xdr:row>108</xdr:row>
      <xdr:rowOff>75247</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flipV="1">
          <a:off x="10476865" y="17271502"/>
          <a:ext cx="0" cy="1320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79074</xdr:rowOff>
    </xdr:from>
    <xdr:ext cx="469744" cy="259045"/>
    <xdr:sp macro="" textlink="">
      <xdr:nvSpPr>
        <xdr:cNvPr id="441" name="【港湾・漁港】&#10;一人当たり有形固定資産（償却資産）額最小値テキスト">
          <a:extLst>
            <a:ext uri="{FF2B5EF4-FFF2-40B4-BE49-F238E27FC236}">
              <a16:creationId xmlns:a16="http://schemas.microsoft.com/office/drawing/2014/main" id="{00000000-0008-0000-0100-0000B9010000}"/>
            </a:ext>
          </a:extLst>
        </xdr:cNvPr>
        <xdr:cNvSpPr txBox="1"/>
      </xdr:nvSpPr>
      <xdr:spPr>
        <a:xfrm>
          <a:off x="10515600" y="18595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75247</xdr:rowOff>
    </xdr:from>
    <xdr:to>
      <xdr:col>55</xdr:col>
      <xdr:colOff>88900</xdr:colOff>
      <xdr:row>108</xdr:row>
      <xdr:rowOff>75247</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10388600" y="1859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73179</xdr:rowOff>
    </xdr:from>
    <xdr:ext cx="690189" cy="259045"/>
    <xdr:sp macro="" textlink="">
      <xdr:nvSpPr>
        <xdr:cNvPr id="443" name="【港湾・漁港】&#10;一人当たり有形固定資産（償却資産）額最大値テキスト">
          <a:extLst>
            <a:ext uri="{FF2B5EF4-FFF2-40B4-BE49-F238E27FC236}">
              <a16:creationId xmlns:a16="http://schemas.microsoft.com/office/drawing/2014/main" id="{00000000-0008-0000-0100-0000BB010000}"/>
            </a:ext>
          </a:extLst>
        </xdr:cNvPr>
        <xdr:cNvSpPr txBox="1"/>
      </xdr:nvSpPr>
      <xdr:spPr>
        <a:xfrm>
          <a:off x="10515600" y="17046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5,779,958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126502</xdr:rowOff>
    </xdr:from>
    <xdr:to>
      <xdr:col>55</xdr:col>
      <xdr:colOff>88900</xdr:colOff>
      <xdr:row>100</xdr:row>
      <xdr:rowOff>126502</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10388600" y="1727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22017</xdr:rowOff>
    </xdr:from>
    <xdr:ext cx="599010" cy="259045"/>
    <xdr:sp macro="" textlink="">
      <xdr:nvSpPr>
        <xdr:cNvPr id="445" name="【港湾・漁港】&#10;一人当たり有形固定資産（償却資産）額平均値テキスト">
          <a:extLst>
            <a:ext uri="{FF2B5EF4-FFF2-40B4-BE49-F238E27FC236}">
              <a16:creationId xmlns:a16="http://schemas.microsoft.com/office/drawing/2014/main" id="{00000000-0008-0000-0100-0000BD010000}"/>
            </a:ext>
          </a:extLst>
        </xdr:cNvPr>
        <xdr:cNvSpPr txBox="1"/>
      </xdr:nvSpPr>
      <xdr:spPr>
        <a:xfrm>
          <a:off x="10515600" y="18195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170590</xdr:rowOff>
    </xdr:from>
    <xdr:to>
      <xdr:col>55</xdr:col>
      <xdr:colOff>50800</xdr:colOff>
      <xdr:row>107</xdr:row>
      <xdr:rowOff>100740</xdr:rowOff>
    </xdr:to>
    <xdr:sp macro="" textlink="">
      <xdr:nvSpPr>
        <xdr:cNvPr id="446" name="フローチャート: 判断 445">
          <a:extLst>
            <a:ext uri="{FF2B5EF4-FFF2-40B4-BE49-F238E27FC236}">
              <a16:creationId xmlns:a16="http://schemas.microsoft.com/office/drawing/2014/main" id="{00000000-0008-0000-0100-0000BE010000}"/>
            </a:ext>
          </a:extLst>
        </xdr:cNvPr>
        <xdr:cNvSpPr/>
      </xdr:nvSpPr>
      <xdr:spPr>
        <a:xfrm>
          <a:off x="10426700" y="1834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169552</xdr:rowOff>
    </xdr:from>
    <xdr:to>
      <xdr:col>50</xdr:col>
      <xdr:colOff>165100</xdr:colOff>
      <xdr:row>107</xdr:row>
      <xdr:rowOff>99702</xdr:rowOff>
    </xdr:to>
    <xdr:sp macro="" textlink="">
      <xdr:nvSpPr>
        <xdr:cNvPr id="447" name="フローチャート: 判断 446">
          <a:extLst>
            <a:ext uri="{FF2B5EF4-FFF2-40B4-BE49-F238E27FC236}">
              <a16:creationId xmlns:a16="http://schemas.microsoft.com/office/drawing/2014/main" id="{00000000-0008-0000-0100-0000BF010000}"/>
            </a:ext>
          </a:extLst>
        </xdr:cNvPr>
        <xdr:cNvSpPr/>
      </xdr:nvSpPr>
      <xdr:spPr>
        <a:xfrm>
          <a:off x="9588500" y="1834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166041</xdr:rowOff>
    </xdr:from>
    <xdr:to>
      <xdr:col>46</xdr:col>
      <xdr:colOff>38100</xdr:colOff>
      <xdr:row>107</xdr:row>
      <xdr:rowOff>96191</xdr:rowOff>
    </xdr:to>
    <xdr:sp macro="" textlink="">
      <xdr:nvSpPr>
        <xdr:cNvPr id="448" name="フローチャート: 判断 447">
          <a:extLst>
            <a:ext uri="{FF2B5EF4-FFF2-40B4-BE49-F238E27FC236}">
              <a16:creationId xmlns:a16="http://schemas.microsoft.com/office/drawing/2014/main" id="{00000000-0008-0000-0100-0000C0010000}"/>
            </a:ext>
          </a:extLst>
        </xdr:cNvPr>
        <xdr:cNvSpPr/>
      </xdr:nvSpPr>
      <xdr:spPr>
        <a:xfrm>
          <a:off x="8699500" y="183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149617</xdr:rowOff>
    </xdr:from>
    <xdr:to>
      <xdr:col>41</xdr:col>
      <xdr:colOff>101600</xdr:colOff>
      <xdr:row>107</xdr:row>
      <xdr:rowOff>79767</xdr:rowOff>
    </xdr:to>
    <xdr:sp macro="" textlink="">
      <xdr:nvSpPr>
        <xdr:cNvPr id="449" name="フローチャート: 判断 448">
          <a:extLst>
            <a:ext uri="{FF2B5EF4-FFF2-40B4-BE49-F238E27FC236}">
              <a16:creationId xmlns:a16="http://schemas.microsoft.com/office/drawing/2014/main" id="{00000000-0008-0000-0100-0000C1010000}"/>
            </a:ext>
          </a:extLst>
        </xdr:cNvPr>
        <xdr:cNvSpPr/>
      </xdr:nvSpPr>
      <xdr:spPr>
        <a:xfrm>
          <a:off x="7810500" y="1832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74968</xdr:rowOff>
    </xdr:from>
    <xdr:to>
      <xdr:col>36</xdr:col>
      <xdr:colOff>165100</xdr:colOff>
      <xdr:row>107</xdr:row>
      <xdr:rowOff>5118</xdr:rowOff>
    </xdr:to>
    <xdr:sp macro="" textlink="">
      <xdr:nvSpPr>
        <xdr:cNvPr id="450" name="フローチャート: 判断 449">
          <a:extLst>
            <a:ext uri="{FF2B5EF4-FFF2-40B4-BE49-F238E27FC236}">
              <a16:creationId xmlns:a16="http://schemas.microsoft.com/office/drawing/2014/main" id="{00000000-0008-0000-0100-0000C2010000}"/>
            </a:ext>
          </a:extLst>
        </xdr:cNvPr>
        <xdr:cNvSpPr/>
      </xdr:nvSpPr>
      <xdr:spPr>
        <a:xfrm>
          <a:off x="6921500" y="1824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4" name="テキスト ボックス 453">
          <a:extLst>
            <a:ext uri="{FF2B5EF4-FFF2-40B4-BE49-F238E27FC236}">
              <a16:creationId xmlns:a16="http://schemas.microsoft.com/office/drawing/2014/main" id="{00000000-0008-0000-0100-0000C6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9782</xdr:rowOff>
    </xdr:from>
    <xdr:to>
      <xdr:col>55</xdr:col>
      <xdr:colOff>50800</xdr:colOff>
      <xdr:row>108</xdr:row>
      <xdr:rowOff>111382</xdr:rowOff>
    </xdr:to>
    <xdr:sp macro="" textlink="">
      <xdr:nvSpPr>
        <xdr:cNvPr id="456" name="楕円 455">
          <a:extLst>
            <a:ext uri="{FF2B5EF4-FFF2-40B4-BE49-F238E27FC236}">
              <a16:creationId xmlns:a16="http://schemas.microsoft.com/office/drawing/2014/main" id="{00000000-0008-0000-0100-0000C8010000}"/>
            </a:ext>
          </a:extLst>
        </xdr:cNvPr>
        <xdr:cNvSpPr/>
      </xdr:nvSpPr>
      <xdr:spPr>
        <a:xfrm>
          <a:off x="10426700" y="1852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96159</xdr:rowOff>
    </xdr:from>
    <xdr:ext cx="534377" cy="259045"/>
    <xdr:sp macro="" textlink="">
      <xdr:nvSpPr>
        <xdr:cNvPr id="457" name="【港湾・漁港】&#10;一人当たり有形固定資産（償却資産）額該当値テキスト">
          <a:extLst>
            <a:ext uri="{FF2B5EF4-FFF2-40B4-BE49-F238E27FC236}">
              <a16:creationId xmlns:a16="http://schemas.microsoft.com/office/drawing/2014/main" id="{00000000-0008-0000-0100-0000C9010000}"/>
            </a:ext>
          </a:extLst>
        </xdr:cNvPr>
        <xdr:cNvSpPr txBox="1"/>
      </xdr:nvSpPr>
      <xdr:spPr>
        <a:xfrm>
          <a:off x="10515600" y="1844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9982</xdr:rowOff>
    </xdr:from>
    <xdr:to>
      <xdr:col>50</xdr:col>
      <xdr:colOff>165100</xdr:colOff>
      <xdr:row>108</xdr:row>
      <xdr:rowOff>111582</xdr:rowOff>
    </xdr:to>
    <xdr:sp macro="" textlink="">
      <xdr:nvSpPr>
        <xdr:cNvPr id="458" name="楕円 457">
          <a:extLst>
            <a:ext uri="{FF2B5EF4-FFF2-40B4-BE49-F238E27FC236}">
              <a16:creationId xmlns:a16="http://schemas.microsoft.com/office/drawing/2014/main" id="{00000000-0008-0000-0100-0000CA010000}"/>
            </a:ext>
          </a:extLst>
        </xdr:cNvPr>
        <xdr:cNvSpPr/>
      </xdr:nvSpPr>
      <xdr:spPr>
        <a:xfrm>
          <a:off x="9588500" y="1852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60582</xdr:rowOff>
    </xdr:from>
    <xdr:to>
      <xdr:col>55</xdr:col>
      <xdr:colOff>0</xdr:colOff>
      <xdr:row>108</xdr:row>
      <xdr:rowOff>60782</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flipV="1">
          <a:off x="9639300" y="18577182"/>
          <a:ext cx="838200" cy="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10215</xdr:rowOff>
    </xdr:from>
    <xdr:to>
      <xdr:col>46</xdr:col>
      <xdr:colOff>38100</xdr:colOff>
      <xdr:row>108</xdr:row>
      <xdr:rowOff>111815</xdr:rowOff>
    </xdr:to>
    <xdr:sp macro="" textlink="">
      <xdr:nvSpPr>
        <xdr:cNvPr id="460" name="楕円 459">
          <a:extLst>
            <a:ext uri="{FF2B5EF4-FFF2-40B4-BE49-F238E27FC236}">
              <a16:creationId xmlns:a16="http://schemas.microsoft.com/office/drawing/2014/main" id="{00000000-0008-0000-0100-0000CC010000}"/>
            </a:ext>
          </a:extLst>
        </xdr:cNvPr>
        <xdr:cNvSpPr/>
      </xdr:nvSpPr>
      <xdr:spPr>
        <a:xfrm>
          <a:off x="8699500" y="1852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60782</xdr:rowOff>
    </xdr:from>
    <xdr:to>
      <xdr:col>50</xdr:col>
      <xdr:colOff>114300</xdr:colOff>
      <xdr:row>108</xdr:row>
      <xdr:rowOff>61015</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flipV="1">
          <a:off x="8750300" y="18577382"/>
          <a:ext cx="889000" cy="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10416</xdr:rowOff>
    </xdr:from>
    <xdr:to>
      <xdr:col>41</xdr:col>
      <xdr:colOff>101600</xdr:colOff>
      <xdr:row>108</xdr:row>
      <xdr:rowOff>112016</xdr:rowOff>
    </xdr:to>
    <xdr:sp macro="" textlink="">
      <xdr:nvSpPr>
        <xdr:cNvPr id="462" name="楕円 461">
          <a:extLst>
            <a:ext uri="{FF2B5EF4-FFF2-40B4-BE49-F238E27FC236}">
              <a16:creationId xmlns:a16="http://schemas.microsoft.com/office/drawing/2014/main" id="{00000000-0008-0000-0100-0000CE010000}"/>
            </a:ext>
          </a:extLst>
        </xdr:cNvPr>
        <xdr:cNvSpPr/>
      </xdr:nvSpPr>
      <xdr:spPr>
        <a:xfrm>
          <a:off x="7810500" y="1852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61015</xdr:rowOff>
    </xdr:from>
    <xdr:to>
      <xdr:col>45</xdr:col>
      <xdr:colOff>177800</xdr:colOff>
      <xdr:row>108</xdr:row>
      <xdr:rowOff>61216</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flipV="1">
          <a:off x="7861300" y="18577615"/>
          <a:ext cx="889000" cy="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116229</xdr:rowOff>
    </xdr:from>
    <xdr:ext cx="599010" cy="259045"/>
    <xdr:sp macro="" textlink="">
      <xdr:nvSpPr>
        <xdr:cNvPr id="464" name="n_1aveValue【港湾・漁港】&#10;一人当たり有形固定資産（償却資産）額">
          <a:extLst>
            <a:ext uri="{FF2B5EF4-FFF2-40B4-BE49-F238E27FC236}">
              <a16:creationId xmlns:a16="http://schemas.microsoft.com/office/drawing/2014/main" id="{00000000-0008-0000-0100-0000D0010000}"/>
            </a:ext>
          </a:extLst>
        </xdr:cNvPr>
        <xdr:cNvSpPr txBox="1"/>
      </xdr:nvSpPr>
      <xdr:spPr>
        <a:xfrm>
          <a:off x="9327095" y="18118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112718</xdr:rowOff>
    </xdr:from>
    <xdr:ext cx="599010" cy="259045"/>
    <xdr:sp macro="" textlink="">
      <xdr:nvSpPr>
        <xdr:cNvPr id="465" name="n_2aveValue【港湾・漁港】&#10;一人当たり有形固定資産（償却資産）額">
          <a:extLst>
            <a:ext uri="{FF2B5EF4-FFF2-40B4-BE49-F238E27FC236}">
              <a16:creationId xmlns:a16="http://schemas.microsoft.com/office/drawing/2014/main" id="{00000000-0008-0000-0100-0000D1010000}"/>
            </a:ext>
          </a:extLst>
        </xdr:cNvPr>
        <xdr:cNvSpPr txBox="1"/>
      </xdr:nvSpPr>
      <xdr:spPr>
        <a:xfrm>
          <a:off x="8450795" y="18114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96294</xdr:rowOff>
    </xdr:from>
    <xdr:ext cx="599010" cy="259045"/>
    <xdr:sp macro="" textlink="">
      <xdr:nvSpPr>
        <xdr:cNvPr id="466" name="n_3aveValue【港湾・漁港】&#10;一人当たり有形固定資産（償却資産）額">
          <a:extLst>
            <a:ext uri="{FF2B5EF4-FFF2-40B4-BE49-F238E27FC236}">
              <a16:creationId xmlns:a16="http://schemas.microsoft.com/office/drawing/2014/main" id="{00000000-0008-0000-0100-0000D2010000}"/>
            </a:ext>
          </a:extLst>
        </xdr:cNvPr>
        <xdr:cNvSpPr txBox="1"/>
      </xdr:nvSpPr>
      <xdr:spPr>
        <a:xfrm>
          <a:off x="7561795" y="1809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105</xdr:row>
      <xdr:rowOff>21645</xdr:rowOff>
    </xdr:from>
    <xdr:ext cx="690189" cy="259045"/>
    <xdr:sp macro="" textlink="">
      <xdr:nvSpPr>
        <xdr:cNvPr id="467" name="n_4aveValue【港湾・漁港】&#10;一人当たり有形固定資産（償却資産）額">
          <a:extLst>
            <a:ext uri="{FF2B5EF4-FFF2-40B4-BE49-F238E27FC236}">
              <a16:creationId xmlns:a16="http://schemas.microsoft.com/office/drawing/2014/main" id="{00000000-0008-0000-0100-0000D3010000}"/>
            </a:ext>
          </a:extLst>
        </xdr:cNvPr>
        <xdr:cNvSpPr txBox="1"/>
      </xdr:nvSpPr>
      <xdr:spPr>
        <a:xfrm>
          <a:off x="6627205" y="180238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102709</xdr:rowOff>
    </xdr:from>
    <xdr:ext cx="534377" cy="259045"/>
    <xdr:sp macro="" textlink="">
      <xdr:nvSpPr>
        <xdr:cNvPr id="468" name="n_1mainValue【港湾・漁港】&#10;一人当たり有形固定資産（償却資産）額">
          <a:extLst>
            <a:ext uri="{FF2B5EF4-FFF2-40B4-BE49-F238E27FC236}">
              <a16:creationId xmlns:a16="http://schemas.microsoft.com/office/drawing/2014/main" id="{00000000-0008-0000-0100-0000D4010000}"/>
            </a:ext>
          </a:extLst>
        </xdr:cNvPr>
        <xdr:cNvSpPr txBox="1"/>
      </xdr:nvSpPr>
      <xdr:spPr>
        <a:xfrm>
          <a:off x="9359411" y="1861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102942</xdr:rowOff>
    </xdr:from>
    <xdr:ext cx="534377" cy="259045"/>
    <xdr:sp macro="" textlink="">
      <xdr:nvSpPr>
        <xdr:cNvPr id="469" name="n_2mainValue【港湾・漁港】&#10;一人当たり有形固定資産（償却資産）額">
          <a:extLst>
            <a:ext uri="{FF2B5EF4-FFF2-40B4-BE49-F238E27FC236}">
              <a16:creationId xmlns:a16="http://schemas.microsoft.com/office/drawing/2014/main" id="{00000000-0008-0000-0100-0000D5010000}"/>
            </a:ext>
          </a:extLst>
        </xdr:cNvPr>
        <xdr:cNvSpPr txBox="1"/>
      </xdr:nvSpPr>
      <xdr:spPr>
        <a:xfrm>
          <a:off x="8483111" y="1861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103143</xdr:rowOff>
    </xdr:from>
    <xdr:ext cx="534377" cy="259045"/>
    <xdr:sp macro="" textlink="">
      <xdr:nvSpPr>
        <xdr:cNvPr id="470" name="n_3mainValue【港湾・漁港】&#10;一人当たり有形固定資産（償却資産）額">
          <a:extLst>
            <a:ext uri="{FF2B5EF4-FFF2-40B4-BE49-F238E27FC236}">
              <a16:creationId xmlns:a16="http://schemas.microsoft.com/office/drawing/2014/main" id="{00000000-0008-0000-0100-0000D6010000}"/>
            </a:ext>
          </a:extLst>
        </xdr:cNvPr>
        <xdr:cNvSpPr txBox="1"/>
      </xdr:nvSpPr>
      <xdr:spPr>
        <a:xfrm>
          <a:off x="7594111" y="1861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1" name="正方形/長方形 470">
          <a:extLst>
            <a:ext uri="{FF2B5EF4-FFF2-40B4-BE49-F238E27FC236}">
              <a16:creationId xmlns:a16="http://schemas.microsoft.com/office/drawing/2014/main" id="{00000000-0008-0000-0100-0000D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2" name="正方形/長方形 471">
          <a:extLst>
            <a:ext uri="{FF2B5EF4-FFF2-40B4-BE49-F238E27FC236}">
              <a16:creationId xmlns:a16="http://schemas.microsoft.com/office/drawing/2014/main" id="{00000000-0008-0000-0100-0000D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3" name="正方形/長方形 472">
          <a:extLst>
            <a:ext uri="{FF2B5EF4-FFF2-40B4-BE49-F238E27FC236}">
              <a16:creationId xmlns:a16="http://schemas.microsoft.com/office/drawing/2014/main" id="{00000000-0008-0000-0100-0000D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4" name="正方形/長方形 473">
          <a:extLst>
            <a:ext uri="{FF2B5EF4-FFF2-40B4-BE49-F238E27FC236}">
              <a16:creationId xmlns:a16="http://schemas.microsoft.com/office/drawing/2014/main" id="{00000000-0008-0000-0100-0000D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5" name="正方形/長方形 474">
          <a:extLst>
            <a:ext uri="{FF2B5EF4-FFF2-40B4-BE49-F238E27FC236}">
              <a16:creationId xmlns:a16="http://schemas.microsoft.com/office/drawing/2014/main" id="{00000000-0008-0000-0100-0000D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6" name="正方形/長方形 475">
          <a:extLst>
            <a:ext uri="{FF2B5EF4-FFF2-40B4-BE49-F238E27FC236}">
              <a16:creationId xmlns:a16="http://schemas.microsoft.com/office/drawing/2014/main" id="{00000000-0008-0000-0100-0000D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7" name="正方形/長方形 476">
          <a:extLst>
            <a:ext uri="{FF2B5EF4-FFF2-40B4-BE49-F238E27FC236}">
              <a16:creationId xmlns:a16="http://schemas.microsoft.com/office/drawing/2014/main" id="{00000000-0008-0000-0100-0000D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8" name="正方形/長方形 477">
          <a:extLst>
            <a:ext uri="{FF2B5EF4-FFF2-40B4-BE49-F238E27FC236}">
              <a16:creationId xmlns:a16="http://schemas.microsoft.com/office/drawing/2014/main" id="{00000000-0008-0000-0100-0000D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8" name="直線コネクタ 487">
          <a:extLst>
            <a:ext uri="{FF2B5EF4-FFF2-40B4-BE49-F238E27FC236}">
              <a16:creationId xmlns:a16="http://schemas.microsoft.com/office/drawing/2014/main" id="{00000000-0008-0000-0100-0000E8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0" name="直線コネクタ 489">
          <a:extLst>
            <a:ext uri="{FF2B5EF4-FFF2-40B4-BE49-F238E27FC236}">
              <a16:creationId xmlns:a16="http://schemas.microsoft.com/office/drawing/2014/main" id="{00000000-0008-0000-0100-0000EA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3" name="テキスト ボックス 492">
          <a:extLst>
            <a:ext uri="{FF2B5EF4-FFF2-40B4-BE49-F238E27FC236}">
              <a16:creationId xmlns:a16="http://schemas.microsoft.com/office/drawing/2014/main" id="{00000000-0008-0000-0100-0000ED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認定こども園・幼稚園・保育所】&#10;有形固定資産減価償却率グラフ枠">
          <a:extLst>
            <a:ext uri="{FF2B5EF4-FFF2-40B4-BE49-F238E27FC236}">
              <a16:creationId xmlns:a16="http://schemas.microsoft.com/office/drawing/2014/main" id="{00000000-0008-0000-0100-0000E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123553</xdr:rowOff>
    </xdr:from>
    <xdr:to>
      <xdr:col>85</xdr:col>
      <xdr:colOff>126364</xdr:colOff>
      <xdr:row>42</xdr:row>
      <xdr:rowOff>92528</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flipV="1">
          <a:off x="16318864" y="5781403"/>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97" name="【認定こども園・幼稚園・保育所】&#10;有形固定資産減価償却率最小値テキスト">
          <a:extLst>
            <a:ext uri="{FF2B5EF4-FFF2-40B4-BE49-F238E27FC236}">
              <a16:creationId xmlns:a16="http://schemas.microsoft.com/office/drawing/2014/main" id="{00000000-0008-0000-0100-0000F1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70230</xdr:rowOff>
    </xdr:from>
    <xdr:ext cx="340478" cy="259045"/>
    <xdr:sp macro="" textlink="">
      <xdr:nvSpPr>
        <xdr:cNvPr id="499" name="【認定こども園・幼稚園・保育所】&#10;有形固定資産減価償却率最大値テキスト">
          <a:extLst>
            <a:ext uri="{FF2B5EF4-FFF2-40B4-BE49-F238E27FC236}">
              <a16:creationId xmlns:a16="http://schemas.microsoft.com/office/drawing/2014/main" id="{00000000-0008-0000-0100-0000F3010000}"/>
            </a:ext>
          </a:extLst>
        </xdr:cNvPr>
        <xdr:cNvSpPr txBox="1"/>
      </xdr:nvSpPr>
      <xdr:spPr>
        <a:xfrm>
          <a:off x="16357600" y="55566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123553</xdr:rowOff>
    </xdr:from>
    <xdr:to>
      <xdr:col>86</xdr:col>
      <xdr:colOff>25400</xdr:colOff>
      <xdr:row>33</xdr:row>
      <xdr:rowOff>123553</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a:off x="16230600" y="578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79301</xdr:rowOff>
    </xdr:from>
    <xdr:ext cx="405111" cy="259045"/>
    <xdr:sp macro="" textlink="">
      <xdr:nvSpPr>
        <xdr:cNvPr id="501" name="【認定こども園・幼稚園・保育所】&#10;有形固定資産減価償却率平均値テキスト">
          <a:extLst>
            <a:ext uri="{FF2B5EF4-FFF2-40B4-BE49-F238E27FC236}">
              <a16:creationId xmlns:a16="http://schemas.microsoft.com/office/drawing/2014/main" id="{00000000-0008-0000-0100-0000F5010000}"/>
            </a:ext>
          </a:extLst>
        </xdr:cNvPr>
        <xdr:cNvSpPr txBox="1"/>
      </xdr:nvSpPr>
      <xdr:spPr>
        <a:xfrm>
          <a:off x="16357600" y="625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56424</xdr:rowOff>
    </xdr:from>
    <xdr:to>
      <xdr:col>85</xdr:col>
      <xdr:colOff>177800</xdr:colOff>
      <xdr:row>37</xdr:row>
      <xdr:rowOff>158024</xdr:rowOff>
    </xdr:to>
    <xdr:sp macro="" textlink="">
      <xdr:nvSpPr>
        <xdr:cNvPr id="502" name="フローチャート: 判断 501">
          <a:extLst>
            <a:ext uri="{FF2B5EF4-FFF2-40B4-BE49-F238E27FC236}">
              <a16:creationId xmlns:a16="http://schemas.microsoft.com/office/drawing/2014/main" id="{00000000-0008-0000-0100-0000F6010000}"/>
            </a:ext>
          </a:extLst>
        </xdr:cNvPr>
        <xdr:cNvSpPr/>
      </xdr:nvSpPr>
      <xdr:spPr>
        <a:xfrm>
          <a:off x="162687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93980</xdr:rowOff>
    </xdr:from>
    <xdr:to>
      <xdr:col>81</xdr:col>
      <xdr:colOff>101600</xdr:colOff>
      <xdr:row>38</xdr:row>
      <xdr:rowOff>24130</xdr:rowOff>
    </xdr:to>
    <xdr:sp macro="" textlink="">
      <xdr:nvSpPr>
        <xdr:cNvPr id="503" name="フローチャート: 判断 502">
          <a:extLst>
            <a:ext uri="{FF2B5EF4-FFF2-40B4-BE49-F238E27FC236}">
              <a16:creationId xmlns:a16="http://schemas.microsoft.com/office/drawing/2014/main" id="{00000000-0008-0000-0100-0000F7010000}"/>
            </a:ext>
          </a:extLst>
        </xdr:cNvPr>
        <xdr:cNvSpPr/>
      </xdr:nvSpPr>
      <xdr:spPr>
        <a:xfrm>
          <a:off x="15430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84183</xdr:rowOff>
    </xdr:from>
    <xdr:to>
      <xdr:col>76</xdr:col>
      <xdr:colOff>165100</xdr:colOff>
      <xdr:row>38</xdr:row>
      <xdr:rowOff>14332</xdr:rowOff>
    </xdr:to>
    <xdr:sp macro="" textlink="">
      <xdr:nvSpPr>
        <xdr:cNvPr id="504" name="フローチャート: 判断 503">
          <a:extLst>
            <a:ext uri="{FF2B5EF4-FFF2-40B4-BE49-F238E27FC236}">
              <a16:creationId xmlns:a16="http://schemas.microsoft.com/office/drawing/2014/main" id="{00000000-0008-0000-0100-0000F8010000}"/>
            </a:ext>
          </a:extLst>
        </xdr:cNvPr>
        <xdr:cNvSpPr/>
      </xdr:nvSpPr>
      <xdr:spPr>
        <a:xfrm>
          <a:off x="14541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113574</xdr:rowOff>
    </xdr:from>
    <xdr:to>
      <xdr:col>72</xdr:col>
      <xdr:colOff>38100</xdr:colOff>
      <xdr:row>38</xdr:row>
      <xdr:rowOff>43724</xdr:rowOff>
    </xdr:to>
    <xdr:sp macro="" textlink="">
      <xdr:nvSpPr>
        <xdr:cNvPr id="505" name="フローチャート: 判断 504">
          <a:extLst>
            <a:ext uri="{FF2B5EF4-FFF2-40B4-BE49-F238E27FC236}">
              <a16:creationId xmlns:a16="http://schemas.microsoft.com/office/drawing/2014/main" id="{00000000-0008-0000-0100-0000F9010000}"/>
            </a:ext>
          </a:extLst>
        </xdr:cNvPr>
        <xdr:cNvSpPr/>
      </xdr:nvSpPr>
      <xdr:spPr>
        <a:xfrm>
          <a:off x="13652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18869</xdr:rowOff>
    </xdr:from>
    <xdr:to>
      <xdr:col>67</xdr:col>
      <xdr:colOff>101600</xdr:colOff>
      <xdr:row>37</xdr:row>
      <xdr:rowOff>120469</xdr:rowOff>
    </xdr:to>
    <xdr:sp macro="" textlink="">
      <xdr:nvSpPr>
        <xdr:cNvPr id="506" name="フローチャート: 判断 505">
          <a:extLst>
            <a:ext uri="{FF2B5EF4-FFF2-40B4-BE49-F238E27FC236}">
              <a16:creationId xmlns:a16="http://schemas.microsoft.com/office/drawing/2014/main" id="{00000000-0008-0000-0100-0000FA010000}"/>
            </a:ext>
          </a:extLst>
        </xdr:cNvPr>
        <xdr:cNvSpPr/>
      </xdr:nvSpPr>
      <xdr:spPr>
        <a:xfrm>
          <a:off x="12763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00000000-0008-0000-0100-0000FE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10704</xdr:rowOff>
    </xdr:from>
    <xdr:to>
      <xdr:col>85</xdr:col>
      <xdr:colOff>177800</xdr:colOff>
      <xdr:row>38</xdr:row>
      <xdr:rowOff>112304</xdr:rowOff>
    </xdr:to>
    <xdr:sp macro="" textlink="">
      <xdr:nvSpPr>
        <xdr:cNvPr id="512" name="楕円 511">
          <a:extLst>
            <a:ext uri="{FF2B5EF4-FFF2-40B4-BE49-F238E27FC236}">
              <a16:creationId xmlns:a16="http://schemas.microsoft.com/office/drawing/2014/main" id="{00000000-0008-0000-0100-000000020000}"/>
            </a:ext>
          </a:extLst>
        </xdr:cNvPr>
        <xdr:cNvSpPr/>
      </xdr:nvSpPr>
      <xdr:spPr>
        <a:xfrm>
          <a:off x="16268700" y="652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160581</xdr:rowOff>
    </xdr:from>
    <xdr:ext cx="405111" cy="259045"/>
    <xdr:sp macro="" textlink="">
      <xdr:nvSpPr>
        <xdr:cNvPr id="513" name="【認定こども園・幼稚園・保育所】&#10;有形固定資産減価償却率該当値テキスト">
          <a:extLst>
            <a:ext uri="{FF2B5EF4-FFF2-40B4-BE49-F238E27FC236}">
              <a16:creationId xmlns:a16="http://schemas.microsoft.com/office/drawing/2014/main" id="{00000000-0008-0000-0100-000001020000}"/>
            </a:ext>
          </a:extLst>
        </xdr:cNvPr>
        <xdr:cNvSpPr txBox="1"/>
      </xdr:nvSpPr>
      <xdr:spPr>
        <a:xfrm>
          <a:off x="16357600" y="6504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154396</xdr:rowOff>
    </xdr:from>
    <xdr:to>
      <xdr:col>81</xdr:col>
      <xdr:colOff>101600</xdr:colOff>
      <xdr:row>38</xdr:row>
      <xdr:rowOff>84545</xdr:rowOff>
    </xdr:to>
    <xdr:sp macro="" textlink="">
      <xdr:nvSpPr>
        <xdr:cNvPr id="514" name="楕円 513">
          <a:extLst>
            <a:ext uri="{FF2B5EF4-FFF2-40B4-BE49-F238E27FC236}">
              <a16:creationId xmlns:a16="http://schemas.microsoft.com/office/drawing/2014/main" id="{00000000-0008-0000-0100-000002020000}"/>
            </a:ext>
          </a:extLst>
        </xdr:cNvPr>
        <xdr:cNvSpPr/>
      </xdr:nvSpPr>
      <xdr:spPr>
        <a:xfrm>
          <a:off x="15430500" y="64980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33746</xdr:rowOff>
    </xdr:from>
    <xdr:to>
      <xdr:col>85</xdr:col>
      <xdr:colOff>127000</xdr:colOff>
      <xdr:row>38</xdr:row>
      <xdr:rowOff>61504</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a:off x="15481300" y="654884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121739</xdr:rowOff>
    </xdr:from>
    <xdr:to>
      <xdr:col>76</xdr:col>
      <xdr:colOff>165100</xdr:colOff>
      <xdr:row>38</xdr:row>
      <xdr:rowOff>51888</xdr:rowOff>
    </xdr:to>
    <xdr:sp macro="" textlink="">
      <xdr:nvSpPr>
        <xdr:cNvPr id="516" name="楕円 515">
          <a:extLst>
            <a:ext uri="{FF2B5EF4-FFF2-40B4-BE49-F238E27FC236}">
              <a16:creationId xmlns:a16="http://schemas.microsoft.com/office/drawing/2014/main" id="{00000000-0008-0000-0100-000004020000}"/>
            </a:ext>
          </a:extLst>
        </xdr:cNvPr>
        <xdr:cNvSpPr/>
      </xdr:nvSpPr>
      <xdr:spPr>
        <a:xfrm>
          <a:off x="145415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1088</xdr:rowOff>
    </xdr:from>
    <xdr:to>
      <xdr:col>81</xdr:col>
      <xdr:colOff>50800</xdr:colOff>
      <xdr:row>38</xdr:row>
      <xdr:rowOff>33746</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a:off x="14592300" y="651618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85816</xdr:rowOff>
    </xdr:from>
    <xdr:to>
      <xdr:col>72</xdr:col>
      <xdr:colOff>38100</xdr:colOff>
      <xdr:row>38</xdr:row>
      <xdr:rowOff>15966</xdr:rowOff>
    </xdr:to>
    <xdr:sp macro="" textlink="">
      <xdr:nvSpPr>
        <xdr:cNvPr id="518" name="楕円 517">
          <a:extLst>
            <a:ext uri="{FF2B5EF4-FFF2-40B4-BE49-F238E27FC236}">
              <a16:creationId xmlns:a16="http://schemas.microsoft.com/office/drawing/2014/main" id="{00000000-0008-0000-0100-000006020000}"/>
            </a:ext>
          </a:extLst>
        </xdr:cNvPr>
        <xdr:cNvSpPr/>
      </xdr:nvSpPr>
      <xdr:spPr>
        <a:xfrm>
          <a:off x="136525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136616</xdr:rowOff>
    </xdr:from>
    <xdr:to>
      <xdr:col>76</xdr:col>
      <xdr:colOff>114300</xdr:colOff>
      <xdr:row>38</xdr:row>
      <xdr:rowOff>1088</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3703300" y="648026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40657</xdr:rowOff>
    </xdr:from>
    <xdr:ext cx="405111" cy="259045"/>
    <xdr:sp macro="" textlink="">
      <xdr:nvSpPr>
        <xdr:cNvPr id="520" name="n_1aveValue【認定こども園・幼稚園・保育所】&#10;有形固定資産減価償却率">
          <a:extLst>
            <a:ext uri="{FF2B5EF4-FFF2-40B4-BE49-F238E27FC236}">
              <a16:creationId xmlns:a16="http://schemas.microsoft.com/office/drawing/2014/main" id="{00000000-0008-0000-0100-000008020000}"/>
            </a:ext>
          </a:extLst>
        </xdr:cNvPr>
        <xdr:cNvSpPr txBox="1"/>
      </xdr:nvSpPr>
      <xdr:spPr>
        <a:xfrm>
          <a:off x="152660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30860</xdr:rowOff>
    </xdr:from>
    <xdr:ext cx="405111" cy="259045"/>
    <xdr:sp macro="" textlink="">
      <xdr:nvSpPr>
        <xdr:cNvPr id="521" name="n_2aveValue【認定こども園・幼稚園・保育所】&#10;有形固定資産減価償却率">
          <a:extLst>
            <a:ext uri="{FF2B5EF4-FFF2-40B4-BE49-F238E27FC236}">
              <a16:creationId xmlns:a16="http://schemas.microsoft.com/office/drawing/2014/main" id="{00000000-0008-0000-0100-000009020000}"/>
            </a:ext>
          </a:extLst>
        </xdr:cNvPr>
        <xdr:cNvSpPr txBox="1"/>
      </xdr:nvSpPr>
      <xdr:spPr>
        <a:xfrm>
          <a:off x="14389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34851</xdr:rowOff>
    </xdr:from>
    <xdr:ext cx="405111" cy="259045"/>
    <xdr:sp macro="" textlink="">
      <xdr:nvSpPr>
        <xdr:cNvPr id="522" name="n_3aveValue【認定こども園・幼稚園・保育所】&#10;有形固定資産減価償却率">
          <a:extLst>
            <a:ext uri="{FF2B5EF4-FFF2-40B4-BE49-F238E27FC236}">
              <a16:creationId xmlns:a16="http://schemas.microsoft.com/office/drawing/2014/main" id="{00000000-0008-0000-0100-00000A020000}"/>
            </a:ext>
          </a:extLst>
        </xdr:cNvPr>
        <xdr:cNvSpPr txBox="1"/>
      </xdr:nvSpPr>
      <xdr:spPr>
        <a:xfrm>
          <a:off x="13500744"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136996</xdr:rowOff>
    </xdr:from>
    <xdr:ext cx="405111" cy="259045"/>
    <xdr:sp macro="" textlink="">
      <xdr:nvSpPr>
        <xdr:cNvPr id="523" name="n_4aveValue【認定こども園・幼稚園・保育所】&#10;有形固定資産減価償却率">
          <a:extLst>
            <a:ext uri="{FF2B5EF4-FFF2-40B4-BE49-F238E27FC236}">
              <a16:creationId xmlns:a16="http://schemas.microsoft.com/office/drawing/2014/main" id="{00000000-0008-0000-0100-00000B020000}"/>
            </a:ext>
          </a:extLst>
        </xdr:cNvPr>
        <xdr:cNvSpPr txBox="1"/>
      </xdr:nvSpPr>
      <xdr:spPr>
        <a:xfrm>
          <a:off x="12611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75673</xdr:rowOff>
    </xdr:from>
    <xdr:ext cx="405111" cy="259045"/>
    <xdr:sp macro="" textlink="">
      <xdr:nvSpPr>
        <xdr:cNvPr id="524" name="n_1mainValue【認定こども園・幼稚園・保育所】&#10;有形固定資産減価償却率">
          <a:extLst>
            <a:ext uri="{FF2B5EF4-FFF2-40B4-BE49-F238E27FC236}">
              <a16:creationId xmlns:a16="http://schemas.microsoft.com/office/drawing/2014/main" id="{00000000-0008-0000-0100-00000C020000}"/>
            </a:ext>
          </a:extLst>
        </xdr:cNvPr>
        <xdr:cNvSpPr txBox="1"/>
      </xdr:nvSpPr>
      <xdr:spPr>
        <a:xfrm>
          <a:off x="15266044" y="659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43015</xdr:rowOff>
    </xdr:from>
    <xdr:ext cx="405111" cy="259045"/>
    <xdr:sp macro="" textlink="">
      <xdr:nvSpPr>
        <xdr:cNvPr id="525" name="n_2mainValue【認定こども園・幼稚園・保育所】&#10;有形固定資産減価償却率">
          <a:extLst>
            <a:ext uri="{FF2B5EF4-FFF2-40B4-BE49-F238E27FC236}">
              <a16:creationId xmlns:a16="http://schemas.microsoft.com/office/drawing/2014/main" id="{00000000-0008-0000-0100-00000D020000}"/>
            </a:ext>
          </a:extLst>
        </xdr:cNvPr>
        <xdr:cNvSpPr txBox="1"/>
      </xdr:nvSpPr>
      <xdr:spPr>
        <a:xfrm>
          <a:off x="14389744" y="655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32493</xdr:rowOff>
    </xdr:from>
    <xdr:ext cx="405111" cy="259045"/>
    <xdr:sp macro="" textlink="">
      <xdr:nvSpPr>
        <xdr:cNvPr id="526" name="n_3mainValue【認定こども園・幼稚園・保育所】&#10;有形固定資産減価償却率">
          <a:extLst>
            <a:ext uri="{FF2B5EF4-FFF2-40B4-BE49-F238E27FC236}">
              <a16:creationId xmlns:a16="http://schemas.microsoft.com/office/drawing/2014/main" id="{00000000-0008-0000-0100-00000E020000}"/>
            </a:ext>
          </a:extLst>
        </xdr:cNvPr>
        <xdr:cNvSpPr txBox="1"/>
      </xdr:nvSpPr>
      <xdr:spPr>
        <a:xfrm>
          <a:off x="13500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7" name="正方形/長方形 526">
          <a:extLst>
            <a:ext uri="{FF2B5EF4-FFF2-40B4-BE49-F238E27FC236}">
              <a16:creationId xmlns:a16="http://schemas.microsoft.com/office/drawing/2014/main" id="{00000000-0008-0000-0100-00000F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8" name="正方形/長方形 527">
          <a:extLst>
            <a:ext uri="{FF2B5EF4-FFF2-40B4-BE49-F238E27FC236}">
              <a16:creationId xmlns:a16="http://schemas.microsoft.com/office/drawing/2014/main" id="{00000000-0008-0000-0100-000010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9" name="正方形/長方形 528">
          <a:extLst>
            <a:ext uri="{FF2B5EF4-FFF2-40B4-BE49-F238E27FC236}">
              <a16:creationId xmlns:a16="http://schemas.microsoft.com/office/drawing/2014/main" id="{00000000-0008-0000-0100-000011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0" name="正方形/長方形 529">
          <a:extLst>
            <a:ext uri="{FF2B5EF4-FFF2-40B4-BE49-F238E27FC236}">
              <a16:creationId xmlns:a16="http://schemas.microsoft.com/office/drawing/2014/main" id="{00000000-0008-0000-0100-000012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1" name="正方形/長方形 530">
          <a:extLst>
            <a:ext uri="{FF2B5EF4-FFF2-40B4-BE49-F238E27FC236}">
              <a16:creationId xmlns:a16="http://schemas.microsoft.com/office/drawing/2014/main" id="{00000000-0008-0000-0100-000013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2" name="正方形/長方形 531">
          <a:extLst>
            <a:ext uri="{FF2B5EF4-FFF2-40B4-BE49-F238E27FC236}">
              <a16:creationId xmlns:a16="http://schemas.microsoft.com/office/drawing/2014/main" id="{00000000-0008-0000-0100-000014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3" name="正方形/長方形 532">
          <a:extLst>
            <a:ext uri="{FF2B5EF4-FFF2-40B4-BE49-F238E27FC236}">
              <a16:creationId xmlns:a16="http://schemas.microsoft.com/office/drawing/2014/main" id="{00000000-0008-0000-0100-000015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4" name="正方形/長方形 533">
          <a:extLst>
            <a:ext uri="{FF2B5EF4-FFF2-40B4-BE49-F238E27FC236}">
              <a16:creationId xmlns:a16="http://schemas.microsoft.com/office/drawing/2014/main" id="{00000000-0008-0000-0100-000016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3" name="直線コネクタ 542">
          <a:extLst>
            <a:ext uri="{FF2B5EF4-FFF2-40B4-BE49-F238E27FC236}">
              <a16:creationId xmlns:a16="http://schemas.microsoft.com/office/drawing/2014/main" id="{00000000-0008-0000-0100-00001F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5" name="直線コネクタ 544">
          <a:extLst>
            <a:ext uri="{FF2B5EF4-FFF2-40B4-BE49-F238E27FC236}">
              <a16:creationId xmlns:a16="http://schemas.microsoft.com/office/drawing/2014/main" id="{00000000-0008-0000-0100-000021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7" name="【認定こども園・幼稚園・保育所】&#10;一人当たり面積グラフ枠">
          <a:extLst>
            <a:ext uri="{FF2B5EF4-FFF2-40B4-BE49-F238E27FC236}">
              <a16:creationId xmlns:a16="http://schemas.microsoft.com/office/drawing/2014/main" id="{00000000-0008-0000-0100-000023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77572</xdr:rowOff>
    </xdr:from>
    <xdr:to>
      <xdr:col>116</xdr:col>
      <xdr:colOff>62864</xdr:colOff>
      <xdr:row>41</xdr:row>
      <xdr:rowOff>112319</xdr:rowOff>
    </xdr:to>
    <xdr:cxnSp macro="">
      <xdr:nvCxnSpPr>
        <xdr:cNvPr id="548" name="直線コネクタ 547">
          <a:extLst>
            <a:ext uri="{FF2B5EF4-FFF2-40B4-BE49-F238E27FC236}">
              <a16:creationId xmlns:a16="http://schemas.microsoft.com/office/drawing/2014/main" id="{00000000-0008-0000-0100-000024020000}"/>
            </a:ext>
          </a:extLst>
        </xdr:cNvPr>
        <xdr:cNvCxnSpPr/>
      </xdr:nvCxnSpPr>
      <xdr:spPr>
        <a:xfrm flipV="1">
          <a:off x="22160864" y="5735422"/>
          <a:ext cx="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549" name="【認定こども園・幼稚園・保育所】&#10;一人当たり面積最小値テキスト">
          <a:extLst>
            <a:ext uri="{FF2B5EF4-FFF2-40B4-BE49-F238E27FC236}">
              <a16:creationId xmlns:a16="http://schemas.microsoft.com/office/drawing/2014/main" id="{00000000-0008-0000-0100-000025020000}"/>
            </a:ext>
          </a:extLst>
        </xdr:cNvPr>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24249</xdr:rowOff>
    </xdr:from>
    <xdr:ext cx="469744" cy="259045"/>
    <xdr:sp macro="" textlink="">
      <xdr:nvSpPr>
        <xdr:cNvPr id="551" name="【認定こども園・幼稚園・保育所】&#10;一人当たり面積最大値テキスト">
          <a:extLst>
            <a:ext uri="{FF2B5EF4-FFF2-40B4-BE49-F238E27FC236}">
              <a16:creationId xmlns:a16="http://schemas.microsoft.com/office/drawing/2014/main" id="{00000000-0008-0000-0100-000027020000}"/>
            </a:ext>
          </a:extLst>
        </xdr:cNvPr>
        <xdr:cNvSpPr txBox="1"/>
      </xdr:nvSpPr>
      <xdr:spPr>
        <a:xfrm>
          <a:off x="22199600" y="55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77572</xdr:rowOff>
    </xdr:from>
    <xdr:to>
      <xdr:col>116</xdr:col>
      <xdr:colOff>152400</xdr:colOff>
      <xdr:row>33</xdr:row>
      <xdr:rowOff>77572</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22072600" y="573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95724</xdr:rowOff>
    </xdr:from>
    <xdr:ext cx="469744" cy="259045"/>
    <xdr:sp macro="" textlink="">
      <xdr:nvSpPr>
        <xdr:cNvPr id="553" name="【認定こども園・幼稚園・保育所】&#10;一人当たり面積平均値テキスト">
          <a:extLst>
            <a:ext uri="{FF2B5EF4-FFF2-40B4-BE49-F238E27FC236}">
              <a16:creationId xmlns:a16="http://schemas.microsoft.com/office/drawing/2014/main" id="{00000000-0008-0000-0100-000029020000}"/>
            </a:ext>
          </a:extLst>
        </xdr:cNvPr>
        <xdr:cNvSpPr txBox="1"/>
      </xdr:nvSpPr>
      <xdr:spPr>
        <a:xfrm>
          <a:off x="22199600" y="6782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554" name="フローチャート: 判断 553">
          <a:extLst>
            <a:ext uri="{FF2B5EF4-FFF2-40B4-BE49-F238E27FC236}">
              <a16:creationId xmlns:a16="http://schemas.microsoft.com/office/drawing/2014/main" id="{00000000-0008-0000-0100-00002A020000}"/>
            </a:ext>
          </a:extLst>
        </xdr:cNvPr>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35</xdr:row>
      <xdr:rowOff>168504</xdr:rowOff>
    </xdr:from>
    <xdr:to>
      <xdr:col>112</xdr:col>
      <xdr:colOff>38100</xdr:colOff>
      <xdr:row>36</xdr:row>
      <xdr:rowOff>98654</xdr:rowOff>
    </xdr:to>
    <xdr:sp macro="" textlink="">
      <xdr:nvSpPr>
        <xdr:cNvPr id="555" name="フローチャート: 判断 554">
          <a:extLst>
            <a:ext uri="{FF2B5EF4-FFF2-40B4-BE49-F238E27FC236}">
              <a16:creationId xmlns:a16="http://schemas.microsoft.com/office/drawing/2014/main" id="{00000000-0008-0000-0100-00002B020000}"/>
            </a:ext>
          </a:extLst>
        </xdr:cNvPr>
        <xdr:cNvSpPr/>
      </xdr:nvSpPr>
      <xdr:spPr>
        <a:xfrm>
          <a:off x="21272500" y="616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149301</xdr:rowOff>
    </xdr:from>
    <xdr:to>
      <xdr:col>107</xdr:col>
      <xdr:colOff>101600</xdr:colOff>
      <xdr:row>40</xdr:row>
      <xdr:rowOff>79451</xdr:rowOff>
    </xdr:to>
    <xdr:sp macro="" textlink="">
      <xdr:nvSpPr>
        <xdr:cNvPr id="556" name="フローチャート: 判断 555">
          <a:extLst>
            <a:ext uri="{FF2B5EF4-FFF2-40B4-BE49-F238E27FC236}">
              <a16:creationId xmlns:a16="http://schemas.microsoft.com/office/drawing/2014/main" id="{00000000-0008-0000-0100-00002C020000}"/>
            </a:ext>
          </a:extLst>
        </xdr:cNvPr>
        <xdr:cNvSpPr/>
      </xdr:nvSpPr>
      <xdr:spPr>
        <a:xfrm>
          <a:off x="20383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120041</xdr:rowOff>
    </xdr:from>
    <xdr:to>
      <xdr:col>102</xdr:col>
      <xdr:colOff>165100</xdr:colOff>
      <xdr:row>40</xdr:row>
      <xdr:rowOff>50191</xdr:rowOff>
    </xdr:to>
    <xdr:sp macro="" textlink="">
      <xdr:nvSpPr>
        <xdr:cNvPr id="557" name="フローチャート: 判断 556">
          <a:extLst>
            <a:ext uri="{FF2B5EF4-FFF2-40B4-BE49-F238E27FC236}">
              <a16:creationId xmlns:a16="http://schemas.microsoft.com/office/drawing/2014/main" id="{00000000-0008-0000-0100-00002D020000}"/>
            </a:ext>
          </a:extLst>
        </xdr:cNvPr>
        <xdr:cNvSpPr/>
      </xdr:nvSpPr>
      <xdr:spPr>
        <a:xfrm>
          <a:off x="19494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115468</xdr:rowOff>
    </xdr:from>
    <xdr:to>
      <xdr:col>98</xdr:col>
      <xdr:colOff>38100</xdr:colOff>
      <xdr:row>40</xdr:row>
      <xdr:rowOff>45618</xdr:rowOff>
    </xdr:to>
    <xdr:sp macro="" textlink="">
      <xdr:nvSpPr>
        <xdr:cNvPr id="558" name="フローチャート: 判断 557">
          <a:extLst>
            <a:ext uri="{FF2B5EF4-FFF2-40B4-BE49-F238E27FC236}">
              <a16:creationId xmlns:a16="http://schemas.microsoft.com/office/drawing/2014/main" id="{00000000-0008-0000-0100-00002E020000}"/>
            </a:ext>
          </a:extLst>
        </xdr:cNvPr>
        <xdr:cNvSpPr/>
      </xdr:nvSpPr>
      <xdr:spPr>
        <a:xfrm>
          <a:off x="18605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20371</xdr:rowOff>
    </xdr:from>
    <xdr:to>
      <xdr:col>116</xdr:col>
      <xdr:colOff>114300</xdr:colOff>
      <xdr:row>39</xdr:row>
      <xdr:rowOff>121971</xdr:rowOff>
    </xdr:to>
    <xdr:sp macro="" textlink="">
      <xdr:nvSpPr>
        <xdr:cNvPr id="564" name="楕円 563">
          <a:extLst>
            <a:ext uri="{FF2B5EF4-FFF2-40B4-BE49-F238E27FC236}">
              <a16:creationId xmlns:a16="http://schemas.microsoft.com/office/drawing/2014/main" id="{00000000-0008-0000-0100-000034020000}"/>
            </a:ext>
          </a:extLst>
        </xdr:cNvPr>
        <xdr:cNvSpPr/>
      </xdr:nvSpPr>
      <xdr:spPr>
        <a:xfrm>
          <a:off x="22110700" y="67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43248</xdr:rowOff>
    </xdr:from>
    <xdr:ext cx="469744" cy="259045"/>
    <xdr:sp macro="" textlink="">
      <xdr:nvSpPr>
        <xdr:cNvPr id="565" name="【認定こども園・幼稚園・保育所】&#10;一人当たり面積該当値テキスト">
          <a:extLst>
            <a:ext uri="{FF2B5EF4-FFF2-40B4-BE49-F238E27FC236}">
              <a16:creationId xmlns:a16="http://schemas.microsoft.com/office/drawing/2014/main" id="{00000000-0008-0000-0100-000035020000}"/>
            </a:ext>
          </a:extLst>
        </xdr:cNvPr>
        <xdr:cNvSpPr txBox="1"/>
      </xdr:nvSpPr>
      <xdr:spPr>
        <a:xfrm>
          <a:off x="22199600" y="6558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24943</xdr:rowOff>
    </xdr:from>
    <xdr:to>
      <xdr:col>112</xdr:col>
      <xdr:colOff>38100</xdr:colOff>
      <xdr:row>39</xdr:row>
      <xdr:rowOff>126543</xdr:rowOff>
    </xdr:to>
    <xdr:sp macro="" textlink="">
      <xdr:nvSpPr>
        <xdr:cNvPr id="566" name="楕円 565">
          <a:extLst>
            <a:ext uri="{FF2B5EF4-FFF2-40B4-BE49-F238E27FC236}">
              <a16:creationId xmlns:a16="http://schemas.microsoft.com/office/drawing/2014/main" id="{00000000-0008-0000-0100-000036020000}"/>
            </a:ext>
          </a:extLst>
        </xdr:cNvPr>
        <xdr:cNvSpPr/>
      </xdr:nvSpPr>
      <xdr:spPr>
        <a:xfrm>
          <a:off x="21272500" y="671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71171</xdr:rowOff>
    </xdr:from>
    <xdr:to>
      <xdr:col>116</xdr:col>
      <xdr:colOff>63500</xdr:colOff>
      <xdr:row>39</xdr:row>
      <xdr:rowOff>75743</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flipV="1">
          <a:off x="21323300" y="6757721"/>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31344</xdr:rowOff>
    </xdr:from>
    <xdr:to>
      <xdr:col>107</xdr:col>
      <xdr:colOff>101600</xdr:colOff>
      <xdr:row>39</xdr:row>
      <xdr:rowOff>132944</xdr:rowOff>
    </xdr:to>
    <xdr:sp macro="" textlink="">
      <xdr:nvSpPr>
        <xdr:cNvPr id="568" name="楕円 567">
          <a:extLst>
            <a:ext uri="{FF2B5EF4-FFF2-40B4-BE49-F238E27FC236}">
              <a16:creationId xmlns:a16="http://schemas.microsoft.com/office/drawing/2014/main" id="{00000000-0008-0000-0100-000038020000}"/>
            </a:ext>
          </a:extLst>
        </xdr:cNvPr>
        <xdr:cNvSpPr/>
      </xdr:nvSpPr>
      <xdr:spPr>
        <a:xfrm>
          <a:off x="20383500" y="671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75743</xdr:rowOff>
    </xdr:from>
    <xdr:to>
      <xdr:col>111</xdr:col>
      <xdr:colOff>177800</xdr:colOff>
      <xdr:row>39</xdr:row>
      <xdr:rowOff>82144</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flipV="1">
          <a:off x="20434300" y="6762293"/>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36830</xdr:rowOff>
    </xdr:from>
    <xdr:to>
      <xdr:col>102</xdr:col>
      <xdr:colOff>165100</xdr:colOff>
      <xdr:row>39</xdr:row>
      <xdr:rowOff>138430</xdr:rowOff>
    </xdr:to>
    <xdr:sp macro="" textlink="">
      <xdr:nvSpPr>
        <xdr:cNvPr id="570" name="楕円 569">
          <a:extLst>
            <a:ext uri="{FF2B5EF4-FFF2-40B4-BE49-F238E27FC236}">
              <a16:creationId xmlns:a16="http://schemas.microsoft.com/office/drawing/2014/main" id="{00000000-0008-0000-0100-00003A020000}"/>
            </a:ext>
          </a:extLst>
        </xdr:cNvPr>
        <xdr:cNvSpPr/>
      </xdr:nvSpPr>
      <xdr:spPr>
        <a:xfrm>
          <a:off x="19494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82144</xdr:rowOff>
    </xdr:from>
    <xdr:to>
      <xdr:col>107</xdr:col>
      <xdr:colOff>50800</xdr:colOff>
      <xdr:row>39</xdr:row>
      <xdr:rowOff>87630</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flipV="1">
          <a:off x="19545300" y="6768694"/>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34</xdr:row>
      <xdr:rowOff>115181</xdr:rowOff>
    </xdr:from>
    <xdr:ext cx="469744" cy="259045"/>
    <xdr:sp macro="" textlink="">
      <xdr:nvSpPr>
        <xdr:cNvPr id="572" name="n_1aveValue【認定こども園・幼稚園・保育所】&#10;一人当たり面積">
          <a:extLst>
            <a:ext uri="{FF2B5EF4-FFF2-40B4-BE49-F238E27FC236}">
              <a16:creationId xmlns:a16="http://schemas.microsoft.com/office/drawing/2014/main" id="{00000000-0008-0000-0100-00003C020000}"/>
            </a:ext>
          </a:extLst>
        </xdr:cNvPr>
        <xdr:cNvSpPr txBox="1"/>
      </xdr:nvSpPr>
      <xdr:spPr>
        <a:xfrm>
          <a:off x="21075727" y="594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70578</xdr:rowOff>
    </xdr:from>
    <xdr:ext cx="469744" cy="259045"/>
    <xdr:sp macro="" textlink="">
      <xdr:nvSpPr>
        <xdr:cNvPr id="573" name="n_2aveValue【認定こども園・幼稚園・保育所】&#10;一人当たり面積">
          <a:extLst>
            <a:ext uri="{FF2B5EF4-FFF2-40B4-BE49-F238E27FC236}">
              <a16:creationId xmlns:a16="http://schemas.microsoft.com/office/drawing/2014/main" id="{00000000-0008-0000-0100-00003D020000}"/>
            </a:ext>
          </a:extLst>
        </xdr:cNvPr>
        <xdr:cNvSpPr txBox="1"/>
      </xdr:nvSpPr>
      <xdr:spPr>
        <a:xfrm>
          <a:off x="201994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41318</xdr:rowOff>
    </xdr:from>
    <xdr:ext cx="469744" cy="259045"/>
    <xdr:sp macro="" textlink="">
      <xdr:nvSpPr>
        <xdr:cNvPr id="574" name="n_3aveValue【認定こども園・幼稚園・保育所】&#10;一人当たり面積">
          <a:extLst>
            <a:ext uri="{FF2B5EF4-FFF2-40B4-BE49-F238E27FC236}">
              <a16:creationId xmlns:a16="http://schemas.microsoft.com/office/drawing/2014/main" id="{00000000-0008-0000-0100-00003E020000}"/>
            </a:ext>
          </a:extLst>
        </xdr:cNvPr>
        <xdr:cNvSpPr txBox="1"/>
      </xdr:nvSpPr>
      <xdr:spPr>
        <a:xfrm>
          <a:off x="19310427" y="689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62145</xdr:rowOff>
    </xdr:from>
    <xdr:ext cx="469744" cy="259045"/>
    <xdr:sp macro="" textlink="">
      <xdr:nvSpPr>
        <xdr:cNvPr id="575" name="n_4aveValue【認定こども園・幼稚園・保育所】&#10;一人当たり面積">
          <a:extLst>
            <a:ext uri="{FF2B5EF4-FFF2-40B4-BE49-F238E27FC236}">
              <a16:creationId xmlns:a16="http://schemas.microsoft.com/office/drawing/2014/main" id="{00000000-0008-0000-0100-00003F020000}"/>
            </a:ext>
          </a:extLst>
        </xdr:cNvPr>
        <xdr:cNvSpPr txBox="1"/>
      </xdr:nvSpPr>
      <xdr:spPr>
        <a:xfrm>
          <a:off x="18421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117670</xdr:rowOff>
    </xdr:from>
    <xdr:ext cx="469744" cy="259045"/>
    <xdr:sp macro="" textlink="">
      <xdr:nvSpPr>
        <xdr:cNvPr id="576" name="n_1mainValue【認定こども園・幼稚園・保育所】&#10;一人当たり面積">
          <a:extLst>
            <a:ext uri="{FF2B5EF4-FFF2-40B4-BE49-F238E27FC236}">
              <a16:creationId xmlns:a16="http://schemas.microsoft.com/office/drawing/2014/main" id="{00000000-0008-0000-0100-000040020000}"/>
            </a:ext>
          </a:extLst>
        </xdr:cNvPr>
        <xdr:cNvSpPr txBox="1"/>
      </xdr:nvSpPr>
      <xdr:spPr>
        <a:xfrm>
          <a:off x="21075727" y="6804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149471</xdr:rowOff>
    </xdr:from>
    <xdr:ext cx="469744" cy="259045"/>
    <xdr:sp macro="" textlink="">
      <xdr:nvSpPr>
        <xdr:cNvPr id="577" name="n_2mainValue【認定こども園・幼稚園・保育所】&#10;一人当たり面積">
          <a:extLst>
            <a:ext uri="{FF2B5EF4-FFF2-40B4-BE49-F238E27FC236}">
              <a16:creationId xmlns:a16="http://schemas.microsoft.com/office/drawing/2014/main" id="{00000000-0008-0000-0100-000041020000}"/>
            </a:ext>
          </a:extLst>
        </xdr:cNvPr>
        <xdr:cNvSpPr txBox="1"/>
      </xdr:nvSpPr>
      <xdr:spPr>
        <a:xfrm>
          <a:off x="20199427" y="6493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154957</xdr:rowOff>
    </xdr:from>
    <xdr:ext cx="469744" cy="259045"/>
    <xdr:sp macro="" textlink="">
      <xdr:nvSpPr>
        <xdr:cNvPr id="578" name="n_3mainValue【認定こども園・幼稚園・保育所】&#10;一人当たり面積">
          <a:extLst>
            <a:ext uri="{FF2B5EF4-FFF2-40B4-BE49-F238E27FC236}">
              <a16:creationId xmlns:a16="http://schemas.microsoft.com/office/drawing/2014/main" id="{00000000-0008-0000-0100-000042020000}"/>
            </a:ext>
          </a:extLst>
        </xdr:cNvPr>
        <xdr:cNvSpPr txBox="1"/>
      </xdr:nvSpPr>
      <xdr:spPr>
        <a:xfrm>
          <a:off x="19310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9" name="正方形/長方形 578">
          <a:extLst>
            <a:ext uri="{FF2B5EF4-FFF2-40B4-BE49-F238E27FC236}">
              <a16:creationId xmlns:a16="http://schemas.microsoft.com/office/drawing/2014/main" id="{00000000-0008-0000-0100-000043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0" name="正方形/長方形 579">
          <a:extLst>
            <a:ext uri="{FF2B5EF4-FFF2-40B4-BE49-F238E27FC236}">
              <a16:creationId xmlns:a16="http://schemas.microsoft.com/office/drawing/2014/main" id="{00000000-0008-0000-0100-000044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1" name="正方形/長方形 580">
          <a:extLst>
            <a:ext uri="{FF2B5EF4-FFF2-40B4-BE49-F238E27FC236}">
              <a16:creationId xmlns:a16="http://schemas.microsoft.com/office/drawing/2014/main" id="{00000000-0008-0000-0100-000045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2" name="正方形/長方形 581">
          <a:extLst>
            <a:ext uri="{FF2B5EF4-FFF2-40B4-BE49-F238E27FC236}">
              <a16:creationId xmlns:a16="http://schemas.microsoft.com/office/drawing/2014/main" id="{00000000-0008-0000-0100-000046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3" name="正方形/長方形 582">
          <a:extLst>
            <a:ext uri="{FF2B5EF4-FFF2-40B4-BE49-F238E27FC236}">
              <a16:creationId xmlns:a16="http://schemas.microsoft.com/office/drawing/2014/main" id="{00000000-0008-0000-0100-000047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4" name="正方形/長方形 583">
          <a:extLst>
            <a:ext uri="{FF2B5EF4-FFF2-40B4-BE49-F238E27FC236}">
              <a16:creationId xmlns:a16="http://schemas.microsoft.com/office/drawing/2014/main" id="{00000000-0008-0000-0100-000048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5" name="正方形/長方形 584">
          <a:extLst>
            <a:ext uri="{FF2B5EF4-FFF2-40B4-BE49-F238E27FC236}">
              <a16:creationId xmlns:a16="http://schemas.microsoft.com/office/drawing/2014/main" id="{00000000-0008-0000-0100-000049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6" name="正方形/長方形 585">
          <a:extLst>
            <a:ext uri="{FF2B5EF4-FFF2-40B4-BE49-F238E27FC236}">
              <a16:creationId xmlns:a16="http://schemas.microsoft.com/office/drawing/2014/main" id="{00000000-0008-0000-0100-00004A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3" name="テキスト ボックス 592">
          <a:extLst>
            <a:ext uri="{FF2B5EF4-FFF2-40B4-BE49-F238E27FC236}">
              <a16:creationId xmlns:a16="http://schemas.microsoft.com/office/drawing/2014/main" id="{00000000-0008-0000-0100-000051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7" name="テキスト ボックス 596">
          <a:extLst>
            <a:ext uri="{FF2B5EF4-FFF2-40B4-BE49-F238E27FC236}">
              <a16:creationId xmlns:a16="http://schemas.microsoft.com/office/drawing/2014/main" id="{00000000-0008-0000-0100-000055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0" name="直線コネクタ 599">
          <a:extLst>
            <a:ext uri="{FF2B5EF4-FFF2-40B4-BE49-F238E27FC236}">
              <a16:creationId xmlns:a16="http://schemas.microsoft.com/office/drawing/2014/main" id="{00000000-0008-0000-0100-000058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2" name="【学校施設】&#10;有形固定資産減価償却率グラフ枠">
          <a:extLst>
            <a:ext uri="{FF2B5EF4-FFF2-40B4-BE49-F238E27FC236}">
              <a16:creationId xmlns:a16="http://schemas.microsoft.com/office/drawing/2014/main" id="{00000000-0008-0000-0100-00005A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163830</xdr:rowOff>
    </xdr:from>
    <xdr:to>
      <xdr:col>85</xdr:col>
      <xdr:colOff>126364</xdr:colOff>
      <xdr:row>63</xdr:row>
      <xdr:rowOff>144780</xdr:rowOff>
    </xdr:to>
    <xdr:cxnSp macro="">
      <xdr:nvCxnSpPr>
        <xdr:cNvPr id="603" name="直線コネクタ 602">
          <a:extLst>
            <a:ext uri="{FF2B5EF4-FFF2-40B4-BE49-F238E27FC236}">
              <a16:creationId xmlns:a16="http://schemas.microsoft.com/office/drawing/2014/main" id="{00000000-0008-0000-0100-00005B020000}"/>
            </a:ext>
          </a:extLst>
        </xdr:cNvPr>
        <xdr:cNvCxnSpPr/>
      </xdr:nvCxnSpPr>
      <xdr:spPr>
        <a:xfrm flipV="1">
          <a:off x="16318864" y="942213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148607</xdr:rowOff>
    </xdr:from>
    <xdr:ext cx="405111" cy="259045"/>
    <xdr:sp macro="" textlink="">
      <xdr:nvSpPr>
        <xdr:cNvPr id="604" name="【学校施設】&#10;有形固定資産減価償却率最小値テキスト">
          <a:extLst>
            <a:ext uri="{FF2B5EF4-FFF2-40B4-BE49-F238E27FC236}">
              <a16:creationId xmlns:a16="http://schemas.microsoft.com/office/drawing/2014/main" id="{00000000-0008-0000-0100-00005C020000}"/>
            </a:ext>
          </a:extLst>
        </xdr:cNvPr>
        <xdr:cNvSpPr txBox="1"/>
      </xdr:nvSpPr>
      <xdr:spPr>
        <a:xfrm>
          <a:off x="16357600"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144780</xdr:rowOff>
    </xdr:from>
    <xdr:to>
      <xdr:col>86</xdr:col>
      <xdr:colOff>25400</xdr:colOff>
      <xdr:row>63</xdr:row>
      <xdr:rowOff>144780</xdr:rowOff>
    </xdr:to>
    <xdr:cxnSp macro="">
      <xdr:nvCxnSpPr>
        <xdr:cNvPr id="605" name="直線コネクタ 604">
          <a:extLst>
            <a:ext uri="{FF2B5EF4-FFF2-40B4-BE49-F238E27FC236}">
              <a16:creationId xmlns:a16="http://schemas.microsoft.com/office/drawing/2014/main" id="{00000000-0008-0000-0100-00005D020000}"/>
            </a:ext>
          </a:extLst>
        </xdr:cNvPr>
        <xdr:cNvCxnSpPr/>
      </xdr:nvCxnSpPr>
      <xdr:spPr>
        <a:xfrm>
          <a:off x="16230600" y="109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110507</xdr:rowOff>
    </xdr:from>
    <xdr:ext cx="405111" cy="259045"/>
    <xdr:sp macro="" textlink="">
      <xdr:nvSpPr>
        <xdr:cNvPr id="606" name="【学校施設】&#10;有形固定資産減価償却率最大値テキスト">
          <a:extLst>
            <a:ext uri="{FF2B5EF4-FFF2-40B4-BE49-F238E27FC236}">
              <a16:creationId xmlns:a16="http://schemas.microsoft.com/office/drawing/2014/main" id="{00000000-0008-0000-0100-00005E020000}"/>
            </a:ext>
          </a:extLst>
        </xdr:cNvPr>
        <xdr:cNvSpPr txBox="1"/>
      </xdr:nvSpPr>
      <xdr:spPr>
        <a:xfrm>
          <a:off x="16357600" y="919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163830</xdr:rowOff>
    </xdr:from>
    <xdr:to>
      <xdr:col>86</xdr:col>
      <xdr:colOff>25400</xdr:colOff>
      <xdr:row>54</xdr:row>
      <xdr:rowOff>163830</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a:off x="16230600" y="942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608" name="【学校施設】&#10;有形固定資産減価償却率平均値テキスト">
          <a:extLst>
            <a:ext uri="{FF2B5EF4-FFF2-40B4-BE49-F238E27FC236}">
              <a16:creationId xmlns:a16="http://schemas.microsoft.com/office/drawing/2014/main" id="{00000000-0008-0000-0100-000060020000}"/>
            </a:ext>
          </a:extLst>
        </xdr:cNvPr>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609" name="フローチャート: 判断 608">
          <a:extLst>
            <a:ext uri="{FF2B5EF4-FFF2-40B4-BE49-F238E27FC236}">
              <a16:creationId xmlns:a16="http://schemas.microsoft.com/office/drawing/2014/main" id="{00000000-0008-0000-0100-000061020000}"/>
            </a:ext>
          </a:extLst>
        </xdr:cNvPr>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610" name="フローチャート: 判断 609">
          <a:extLst>
            <a:ext uri="{FF2B5EF4-FFF2-40B4-BE49-F238E27FC236}">
              <a16:creationId xmlns:a16="http://schemas.microsoft.com/office/drawing/2014/main" id="{00000000-0008-0000-0100-000062020000}"/>
            </a:ext>
          </a:extLst>
        </xdr:cNvPr>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76835</xdr:rowOff>
    </xdr:from>
    <xdr:to>
      <xdr:col>76</xdr:col>
      <xdr:colOff>165100</xdr:colOff>
      <xdr:row>60</xdr:row>
      <xdr:rowOff>6985</xdr:rowOff>
    </xdr:to>
    <xdr:sp macro="" textlink="">
      <xdr:nvSpPr>
        <xdr:cNvPr id="611" name="フローチャート: 判断 610">
          <a:extLst>
            <a:ext uri="{FF2B5EF4-FFF2-40B4-BE49-F238E27FC236}">
              <a16:creationId xmlns:a16="http://schemas.microsoft.com/office/drawing/2014/main" id="{00000000-0008-0000-0100-000063020000}"/>
            </a:ext>
          </a:extLst>
        </xdr:cNvPr>
        <xdr:cNvSpPr/>
      </xdr:nvSpPr>
      <xdr:spPr>
        <a:xfrm>
          <a:off x="14541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61595</xdr:rowOff>
    </xdr:from>
    <xdr:to>
      <xdr:col>72</xdr:col>
      <xdr:colOff>38100</xdr:colOff>
      <xdr:row>59</xdr:row>
      <xdr:rowOff>163195</xdr:rowOff>
    </xdr:to>
    <xdr:sp macro="" textlink="">
      <xdr:nvSpPr>
        <xdr:cNvPr id="612" name="フローチャート: 判断 611">
          <a:extLst>
            <a:ext uri="{FF2B5EF4-FFF2-40B4-BE49-F238E27FC236}">
              <a16:creationId xmlns:a16="http://schemas.microsoft.com/office/drawing/2014/main" id="{00000000-0008-0000-0100-000064020000}"/>
            </a:ext>
          </a:extLst>
        </xdr:cNvPr>
        <xdr:cNvSpPr/>
      </xdr:nvSpPr>
      <xdr:spPr>
        <a:xfrm>
          <a:off x="13652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42545</xdr:rowOff>
    </xdr:from>
    <xdr:to>
      <xdr:col>67</xdr:col>
      <xdr:colOff>101600</xdr:colOff>
      <xdr:row>59</xdr:row>
      <xdr:rowOff>144145</xdr:rowOff>
    </xdr:to>
    <xdr:sp macro="" textlink="">
      <xdr:nvSpPr>
        <xdr:cNvPr id="613" name="フローチャート: 判断 612">
          <a:extLst>
            <a:ext uri="{FF2B5EF4-FFF2-40B4-BE49-F238E27FC236}">
              <a16:creationId xmlns:a16="http://schemas.microsoft.com/office/drawing/2014/main" id="{00000000-0008-0000-0100-000065020000}"/>
            </a:ext>
          </a:extLst>
        </xdr:cNvPr>
        <xdr:cNvSpPr/>
      </xdr:nvSpPr>
      <xdr:spPr>
        <a:xfrm>
          <a:off x="12763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67310</xdr:rowOff>
    </xdr:from>
    <xdr:to>
      <xdr:col>85</xdr:col>
      <xdr:colOff>177800</xdr:colOff>
      <xdr:row>59</xdr:row>
      <xdr:rowOff>168910</xdr:rowOff>
    </xdr:to>
    <xdr:sp macro="" textlink="">
      <xdr:nvSpPr>
        <xdr:cNvPr id="619" name="楕円 618">
          <a:extLst>
            <a:ext uri="{FF2B5EF4-FFF2-40B4-BE49-F238E27FC236}">
              <a16:creationId xmlns:a16="http://schemas.microsoft.com/office/drawing/2014/main" id="{00000000-0008-0000-0100-00006B020000}"/>
            </a:ext>
          </a:extLst>
        </xdr:cNvPr>
        <xdr:cNvSpPr/>
      </xdr:nvSpPr>
      <xdr:spPr>
        <a:xfrm>
          <a:off x="162687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90187</xdr:rowOff>
    </xdr:from>
    <xdr:ext cx="405111" cy="259045"/>
    <xdr:sp macro="" textlink="">
      <xdr:nvSpPr>
        <xdr:cNvPr id="620" name="【学校施設】&#10;有形固定資産減価償却率該当値テキスト">
          <a:extLst>
            <a:ext uri="{FF2B5EF4-FFF2-40B4-BE49-F238E27FC236}">
              <a16:creationId xmlns:a16="http://schemas.microsoft.com/office/drawing/2014/main" id="{00000000-0008-0000-0100-00006C020000}"/>
            </a:ext>
          </a:extLst>
        </xdr:cNvPr>
        <xdr:cNvSpPr txBox="1"/>
      </xdr:nvSpPr>
      <xdr:spPr>
        <a:xfrm>
          <a:off x="16357600"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36830</xdr:rowOff>
    </xdr:from>
    <xdr:to>
      <xdr:col>81</xdr:col>
      <xdr:colOff>101600</xdr:colOff>
      <xdr:row>59</xdr:row>
      <xdr:rowOff>138430</xdr:rowOff>
    </xdr:to>
    <xdr:sp macro="" textlink="">
      <xdr:nvSpPr>
        <xdr:cNvPr id="621" name="楕円 620">
          <a:extLst>
            <a:ext uri="{FF2B5EF4-FFF2-40B4-BE49-F238E27FC236}">
              <a16:creationId xmlns:a16="http://schemas.microsoft.com/office/drawing/2014/main" id="{00000000-0008-0000-0100-00006D020000}"/>
            </a:ext>
          </a:extLst>
        </xdr:cNvPr>
        <xdr:cNvSpPr/>
      </xdr:nvSpPr>
      <xdr:spPr>
        <a:xfrm>
          <a:off x="154305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87630</xdr:rowOff>
    </xdr:from>
    <xdr:to>
      <xdr:col>85</xdr:col>
      <xdr:colOff>127000</xdr:colOff>
      <xdr:row>59</xdr:row>
      <xdr:rowOff>118110</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5481300" y="102031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164465</xdr:rowOff>
    </xdr:from>
    <xdr:to>
      <xdr:col>76</xdr:col>
      <xdr:colOff>165100</xdr:colOff>
      <xdr:row>59</xdr:row>
      <xdr:rowOff>94615</xdr:rowOff>
    </xdr:to>
    <xdr:sp macro="" textlink="">
      <xdr:nvSpPr>
        <xdr:cNvPr id="623" name="楕円 622">
          <a:extLst>
            <a:ext uri="{FF2B5EF4-FFF2-40B4-BE49-F238E27FC236}">
              <a16:creationId xmlns:a16="http://schemas.microsoft.com/office/drawing/2014/main" id="{00000000-0008-0000-0100-00006F020000}"/>
            </a:ext>
          </a:extLst>
        </xdr:cNvPr>
        <xdr:cNvSpPr/>
      </xdr:nvSpPr>
      <xdr:spPr>
        <a:xfrm>
          <a:off x="14541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43815</xdr:rowOff>
    </xdr:from>
    <xdr:to>
      <xdr:col>81</xdr:col>
      <xdr:colOff>50800</xdr:colOff>
      <xdr:row>59</xdr:row>
      <xdr:rowOff>87630</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14592300" y="1015936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118745</xdr:rowOff>
    </xdr:from>
    <xdr:to>
      <xdr:col>72</xdr:col>
      <xdr:colOff>38100</xdr:colOff>
      <xdr:row>59</xdr:row>
      <xdr:rowOff>48895</xdr:rowOff>
    </xdr:to>
    <xdr:sp macro="" textlink="">
      <xdr:nvSpPr>
        <xdr:cNvPr id="625" name="楕円 624">
          <a:extLst>
            <a:ext uri="{FF2B5EF4-FFF2-40B4-BE49-F238E27FC236}">
              <a16:creationId xmlns:a16="http://schemas.microsoft.com/office/drawing/2014/main" id="{00000000-0008-0000-0100-000071020000}"/>
            </a:ext>
          </a:extLst>
        </xdr:cNvPr>
        <xdr:cNvSpPr/>
      </xdr:nvSpPr>
      <xdr:spPr>
        <a:xfrm>
          <a:off x="13652500" y="100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169545</xdr:rowOff>
    </xdr:from>
    <xdr:to>
      <xdr:col>76</xdr:col>
      <xdr:colOff>114300</xdr:colOff>
      <xdr:row>59</xdr:row>
      <xdr:rowOff>43815</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a:off x="13703300" y="1011364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22877</xdr:rowOff>
    </xdr:from>
    <xdr:ext cx="405111" cy="259045"/>
    <xdr:sp macro="" textlink="">
      <xdr:nvSpPr>
        <xdr:cNvPr id="627" name="n_1aveValue【学校施設】&#10;有形固定資産減価償却率">
          <a:extLst>
            <a:ext uri="{FF2B5EF4-FFF2-40B4-BE49-F238E27FC236}">
              <a16:creationId xmlns:a16="http://schemas.microsoft.com/office/drawing/2014/main" id="{00000000-0008-0000-0100-000073020000}"/>
            </a:ext>
          </a:extLst>
        </xdr:cNvPr>
        <xdr:cNvSpPr txBox="1"/>
      </xdr:nvSpPr>
      <xdr:spPr>
        <a:xfrm>
          <a:off x="152660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169562</xdr:rowOff>
    </xdr:from>
    <xdr:ext cx="405111" cy="259045"/>
    <xdr:sp macro="" textlink="">
      <xdr:nvSpPr>
        <xdr:cNvPr id="628" name="n_2aveValue【学校施設】&#10;有形固定資産減価償却率">
          <a:extLst>
            <a:ext uri="{FF2B5EF4-FFF2-40B4-BE49-F238E27FC236}">
              <a16:creationId xmlns:a16="http://schemas.microsoft.com/office/drawing/2014/main" id="{00000000-0008-0000-0100-000074020000}"/>
            </a:ext>
          </a:extLst>
        </xdr:cNvPr>
        <xdr:cNvSpPr txBox="1"/>
      </xdr:nvSpPr>
      <xdr:spPr>
        <a:xfrm>
          <a:off x="14389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154322</xdr:rowOff>
    </xdr:from>
    <xdr:ext cx="405111" cy="259045"/>
    <xdr:sp macro="" textlink="">
      <xdr:nvSpPr>
        <xdr:cNvPr id="629" name="n_3aveValue【学校施設】&#10;有形固定資産減価償却率">
          <a:extLst>
            <a:ext uri="{FF2B5EF4-FFF2-40B4-BE49-F238E27FC236}">
              <a16:creationId xmlns:a16="http://schemas.microsoft.com/office/drawing/2014/main" id="{00000000-0008-0000-0100-000075020000}"/>
            </a:ext>
          </a:extLst>
        </xdr:cNvPr>
        <xdr:cNvSpPr txBox="1"/>
      </xdr:nvSpPr>
      <xdr:spPr>
        <a:xfrm>
          <a:off x="13500744" y="1026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160672</xdr:rowOff>
    </xdr:from>
    <xdr:ext cx="405111" cy="259045"/>
    <xdr:sp macro="" textlink="">
      <xdr:nvSpPr>
        <xdr:cNvPr id="630" name="n_4aveValue【学校施設】&#10;有形固定資産減価償却率">
          <a:extLst>
            <a:ext uri="{FF2B5EF4-FFF2-40B4-BE49-F238E27FC236}">
              <a16:creationId xmlns:a16="http://schemas.microsoft.com/office/drawing/2014/main" id="{00000000-0008-0000-0100-000076020000}"/>
            </a:ext>
          </a:extLst>
        </xdr:cNvPr>
        <xdr:cNvSpPr txBox="1"/>
      </xdr:nvSpPr>
      <xdr:spPr>
        <a:xfrm>
          <a:off x="12611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154957</xdr:rowOff>
    </xdr:from>
    <xdr:ext cx="405111" cy="259045"/>
    <xdr:sp macro="" textlink="">
      <xdr:nvSpPr>
        <xdr:cNvPr id="631" name="n_1mainValue【学校施設】&#10;有形固定資産減価償却率">
          <a:extLst>
            <a:ext uri="{FF2B5EF4-FFF2-40B4-BE49-F238E27FC236}">
              <a16:creationId xmlns:a16="http://schemas.microsoft.com/office/drawing/2014/main" id="{00000000-0008-0000-0100-000077020000}"/>
            </a:ext>
          </a:extLst>
        </xdr:cNvPr>
        <xdr:cNvSpPr txBox="1"/>
      </xdr:nvSpPr>
      <xdr:spPr>
        <a:xfrm>
          <a:off x="15266044"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111142</xdr:rowOff>
    </xdr:from>
    <xdr:ext cx="405111" cy="259045"/>
    <xdr:sp macro="" textlink="">
      <xdr:nvSpPr>
        <xdr:cNvPr id="632" name="n_2mainValue【学校施設】&#10;有形固定資産減価償却率">
          <a:extLst>
            <a:ext uri="{FF2B5EF4-FFF2-40B4-BE49-F238E27FC236}">
              <a16:creationId xmlns:a16="http://schemas.microsoft.com/office/drawing/2014/main" id="{00000000-0008-0000-0100-000078020000}"/>
            </a:ext>
          </a:extLst>
        </xdr:cNvPr>
        <xdr:cNvSpPr txBox="1"/>
      </xdr:nvSpPr>
      <xdr:spPr>
        <a:xfrm>
          <a:off x="14389744" y="988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65422</xdr:rowOff>
    </xdr:from>
    <xdr:ext cx="405111" cy="259045"/>
    <xdr:sp macro="" textlink="">
      <xdr:nvSpPr>
        <xdr:cNvPr id="633" name="n_3mainValue【学校施設】&#10;有形固定資産減価償却率">
          <a:extLst>
            <a:ext uri="{FF2B5EF4-FFF2-40B4-BE49-F238E27FC236}">
              <a16:creationId xmlns:a16="http://schemas.microsoft.com/office/drawing/2014/main" id="{00000000-0008-0000-0100-000079020000}"/>
            </a:ext>
          </a:extLst>
        </xdr:cNvPr>
        <xdr:cNvSpPr txBox="1"/>
      </xdr:nvSpPr>
      <xdr:spPr>
        <a:xfrm>
          <a:off x="13500744"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6" name="【学校施設】&#10;一人当たり面積グラフ枠">
          <a:extLst>
            <a:ext uri="{FF2B5EF4-FFF2-40B4-BE49-F238E27FC236}">
              <a16:creationId xmlns:a16="http://schemas.microsoft.com/office/drawing/2014/main" id="{00000000-0008-0000-0100-00009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114757</xdr:rowOff>
    </xdr:from>
    <xdr:to>
      <xdr:col>116</xdr:col>
      <xdr:colOff>62864</xdr:colOff>
      <xdr:row>63</xdr:row>
      <xdr:rowOff>129997</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flipV="1">
          <a:off x="22160864" y="9715957"/>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133824</xdr:rowOff>
    </xdr:from>
    <xdr:ext cx="469744" cy="259045"/>
    <xdr:sp macro="" textlink="">
      <xdr:nvSpPr>
        <xdr:cNvPr id="658" name="【学校施設】&#10;一人当たり面積最小値テキスト">
          <a:extLst>
            <a:ext uri="{FF2B5EF4-FFF2-40B4-BE49-F238E27FC236}">
              <a16:creationId xmlns:a16="http://schemas.microsoft.com/office/drawing/2014/main" id="{00000000-0008-0000-0100-000092020000}"/>
            </a:ext>
          </a:extLst>
        </xdr:cNvPr>
        <xdr:cNvSpPr txBox="1"/>
      </xdr:nvSpPr>
      <xdr:spPr>
        <a:xfrm>
          <a:off x="22199600" y="109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129997</xdr:rowOff>
    </xdr:from>
    <xdr:to>
      <xdr:col>116</xdr:col>
      <xdr:colOff>152400</xdr:colOff>
      <xdr:row>63</xdr:row>
      <xdr:rowOff>129997</xdr:rowOff>
    </xdr:to>
    <xdr:cxnSp macro="">
      <xdr:nvCxnSpPr>
        <xdr:cNvPr id="659" name="直線コネクタ 658">
          <a:extLst>
            <a:ext uri="{FF2B5EF4-FFF2-40B4-BE49-F238E27FC236}">
              <a16:creationId xmlns:a16="http://schemas.microsoft.com/office/drawing/2014/main" id="{00000000-0008-0000-0100-000093020000}"/>
            </a:ext>
          </a:extLst>
        </xdr:cNvPr>
        <xdr:cNvCxnSpPr/>
      </xdr:nvCxnSpPr>
      <xdr:spPr>
        <a:xfrm>
          <a:off x="22072600" y="1093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61434</xdr:rowOff>
    </xdr:from>
    <xdr:ext cx="534377" cy="259045"/>
    <xdr:sp macro="" textlink="">
      <xdr:nvSpPr>
        <xdr:cNvPr id="660" name="【学校施設】&#10;一人当たり面積最大値テキスト">
          <a:extLst>
            <a:ext uri="{FF2B5EF4-FFF2-40B4-BE49-F238E27FC236}">
              <a16:creationId xmlns:a16="http://schemas.microsoft.com/office/drawing/2014/main" id="{00000000-0008-0000-0100-000094020000}"/>
            </a:ext>
          </a:extLst>
        </xdr:cNvPr>
        <xdr:cNvSpPr txBox="1"/>
      </xdr:nvSpPr>
      <xdr:spPr>
        <a:xfrm>
          <a:off x="22199600" y="949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114757</xdr:rowOff>
    </xdr:from>
    <xdr:to>
      <xdr:col>116</xdr:col>
      <xdr:colOff>152400</xdr:colOff>
      <xdr:row>56</xdr:row>
      <xdr:rowOff>114757</xdr:rowOff>
    </xdr:to>
    <xdr:cxnSp macro="">
      <xdr:nvCxnSpPr>
        <xdr:cNvPr id="661" name="直線コネクタ 660">
          <a:extLst>
            <a:ext uri="{FF2B5EF4-FFF2-40B4-BE49-F238E27FC236}">
              <a16:creationId xmlns:a16="http://schemas.microsoft.com/office/drawing/2014/main" id="{00000000-0008-0000-0100-000095020000}"/>
            </a:ext>
          </a:extLst>
        </xdr:cNvPr>
        <xdr:cNvCxnSpPr/>
      </xdr:nvCxnSpPr>
      <xdr:spPr>
        <a:xfrm>
          <a:off x="22072600" y="971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84218</xdr:rowOff>
    </xdr:from>
    <xdr:ext cx="469744" cy="259045"/>
    <xdr:sp macro="" textlink="">
      <xdr:nvSpPr>
        <xdr:cNvPr id="662" name="【学校施設】&#10;一人当たり面積平均値テキスト">
          <a:extLst>
            <a:ext uri="{FF2B5EF4-FFF2-40B4-BE49-F238E27FC236}">
              <a16:creationId xmlns:a16="http://schemas.microsoft.com/office/drawing/2014/main" id="{00000000-0008-0000-0100-000096020000}"/>
            </a:ext>
          </a:extLst>
        </xdr:cNvPr>
        <xdr:cNvSpPr txBox="1"/>
      </xdr:nvSpPr>
      <xdr:spPr>
        <a:xfrm>
          <a:off x="22199600" y="10714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105791</xdr:rowOff>
    </xdr:from>
    <xdr:to>
      <xdr:col>116</xdr:col>
      <xdr:colOff>114300</xdr:colOff>
      <xdr:row>63</xdr:row>
      <xdr:rowOff>35941</xdr:rowOff>
    </xdr:to>
    <xdr:sp macro="" textlink="">
      <xdr:nvSpPr>
        <xdr:cNvPr id="663" name="フローチャート: 判断 662">
          <a:extLst>
            <a:ext uri="{FF2B5EF4-FFF2-40B4-BE49-F238E27FC236}">
              <a16:creationId xmlns:a16="http://schemas.microsoft.com/office/drawing/2014/main" id="{00000000-0008-0000-0100-000097020000}"/>
            </a:ext>
          </a:extLst>
        </xdr:cNvPr>
        <xdr:cNvSpPr/>
      </xdr:nvSpPr>
      <xdr:spPr>
        <a:xfrm>
          <a:off x="22110700" y="1073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107315</xdr:rowOff>
    </xdr:from>
    <xdr:to>
      <xdr:col>112</xdr:col>
      <xdr:colOff>38100</xdr:colOff>
      <xdr:row>63</xdr:row>
      <xdr:rowOff>37465</xdr:rowOff>
    </xdr:to>
    <xdr:sp macro="" textlink="">
      <xdr:nvSpPr>
        <xdr:cNvPr id="664" name="フローチャート: 判断 663">
          <a:extLst>
            <a:ext uri="{FF2B5EF4-FFF2-40B4-BE49-F238E27FC236}">
              <a16:creationId xmlns:a16="http://schemas.microsoft.com/office/drawing/2014/main" id="{00000000-0008-0000-0100-000098020000}"/>
            </a:ext>
          </a:extLst>
        </xdr:cNvPr>
        <xdr:cNvSpPr/>
      </xdr:nvSpPr>
      <xdr:spPr>
        <a:xfrm>
          <a:off x="21272500" y="1073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114554</xdr:rowOff>
    </xdr:from>
    <xdr:to>
      <xdr:col>107</xdr:col>
      <xdr:colOff>101600</xdr:colOff>
      <xdr:row>63</xdr:row>
      <xdr:rowOff>44704</xdr:rowOff>
    </xdr:to>
    <xdr:sp macro="" textlink="">
      <xdr:nvSpPr>
        <xdr:cNvPr id="665" name="フローチャート: 判断 664">
          <a:extLst>
            <a:ext uri="{FF2B5EF4-FFF2-40B4-BE49-F238E27FC236}">
              <a16:creationId xmlns:a16="http://schemas.microsoft.com/office/drawing/2014/main" id="{00000000-0008-0000-0100-000099020000}"/>
            </a:ext>
          </a:extLst>
        </xdr:cNvPr>
        <xdr:cNvSpPr/>
      </xdr:nvSpPr>
      <xdr:spPr>
        <a:xfrm>
          <a:off x="20383500" y="1074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134747</xdr:rowOff>
    </xdr:from>
    <xdr:to>
      <xdr:col>102</xdr:col>
      <xdr:colOff>165100</xdr:colOff>
      <xdr:row>63</xdr:row>
      <xdr:rowOff>64897</xdr:rowOff>
    </xdr:to>
    <xdr:sp macro="" textlink="">
      <xdr:nvSpPr>
        <xdr:cNvPr id="666" name="フローチャート: 判断 665">
          <a:extLst>
            <a:ext uri="{FF2B5EF4-FFF2-40B4-BE49-F238E27FC236}">
              <a16:creationId xmlns:a16="http://schemas.microsoft.com/office/drawing/2014/main" id="{00000000-0008-0000-0100-00009A020000}"/>
            </a:ext>
          </a:extLst>
        </xdr:cNvPr>
        <xdr:cNvSpPr/>
      </xdr:nvSpPr>
      <xdr:spPr>
        <a:xfrm>
          <a:off x="194945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129260</xdr:rowOff>
    </xdr:from>
    <xdr:to>
      <xdr:col>98</xdr:col>
      <xdr:colOff>38100</xdr:colOff>
      <xdr:row>63</xdr:row>
      <xdr:rowOff>59410</xdr:rowOff>
    </xdr:to>
    <xdr:sp macro="" textlink="">
      <xdr:nvSpPr>
        <xdr:cNvPr id="667" name="フローチャート: 判断 666">
          <a:extLst>
            <a:ext uri="{FF2B5EF4-FFF2-40B4-BE49-F238E27FC236}">
              <a16:creationId xmlns:a16="http://schemas.microsoft.com/office/drawing/2014/main" id="{00000000-0008-0000-0100-00009B020000}"/>
            </a:ext>
          </a:extLst>
        </xdr:cNvPr>
        <xdr:cNvSpPr/>
      </xdr:nvSpPr>
      <xdr:spPr>
        <a:xfrm>
          <a:off x="18605500" y="107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8" name="テキスト ボックス 667">
          <a:extLst>
            <a:ext uri="{FF2B5EF4-FFF2-40B4-BE49-F238E27FC236}">
              <a16:creationId xmlns:a16="http://schemas.microsoft.com/office/drawing/2014/main" id="{00000000-0008-0000-0100-00009C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9" name="テキスト ボックス 668">
          <a:extLst>
            <a:ext uri="{FF2B5EF4-FFF2-40B4-BE49-F238E27FC236}">
              <a16:creationId xmlns:a16="http://schemas.microsoft.com/office/drawing/2014/main" id="{00000000-0008-0000-0100-00009D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0" name="テキスト ボックス 669">
          <a:extLst>
            <a:ext uri="{FF2B5EF4-FFF2-40B4-BE49-F238E27FC236}">
              <a16:creationId xmlns:a16="http://schemas.microsoft.com/office/drawing/2014/main" id="{00000000-0008-0000-0100-00009E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1" name="テキスト ボックス 670">
          <a:extLst>
            <a:ext uri="{FF2B5EF4-FFF2-40B4-BE49-F238E27FC236}">
              <a16:creationId xmlns:a16="http://schemas.microsoft.com/office/drawing/2014/main" id="{00000000-0008-0000-0100-00009F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3073</xdr:rowOff>
    </xdr:from>
    <xdr:to>
      <xdr:col>116</xdr:col>
      <xdr:colOff>114300</xdr:colOff>
      <xdr:row>62</xdr:row>
      <xdr:rowOff>104673</xdr:rowOff>
    </xdr:to>
    <xdr:sp macro="" textlink="">
      <xdr:nvSpPr>
        <xdr:cNvPr id="673" name="楕円 672">
          <a:extLst>
            <a:ext uri="{FF2B5EF4-FFF2-40B4-BE49-F238E27FC236}">
              <a16:creationId xmlns:a16="http://schemas.microsoft.com/office/drawing/2014/main" id="{00000000-0008-0000-0100-0000A1020000}"/>
            </a:ext>
          </a:extLst>
        </xdr:cNvPr>
        <xdr:cNvSpPr/>
      </xdr:nvSpPr>
      <xdr:spPr>
        <a:xfrm>
          <a:off x="22110700" y="1063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25950</xdr:rowOff>
    </xdr:from>
    <xdr:ext cx="469744" cy="259045"/>
    <xdr:sp macro="" textlink="">
      <xdr:nvSpPr>
        <xdr:cNvPr id="674" name="【学校施設】&#10;一人当たり面積該当値テキスト">
          <a:extLst>
            <a:ext uri="{FF2B5EF4-FFF2-40B4-BE49-F238E27FC236}">
              <a16:creationId xmlns:a16="http://schemas.microsoft.com/office/drawing/2014/main" id="{00000000-0008-0000-0100-0000A2020000}"/>
            </a:ext>
          </a:extLst>
        </xdr:cNvPr>
        <xdr:cNvSpPr txBox="1"/>
      </xdr:nvSpPr>
      <xdr:spPr>
        <a:xfrm>
          <a:off x="22199600" y="1048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7798</xdr:rowOff>
    </xdr:from>
    <xdr:to>
      <xdr:col>112</xdr:col>
      <xdr:colOff>38100</xdr:colOff>
      <xdr:row>62</xdr:row>
      <xdr:rowOff>109398</xdr:rowOff>
    </xdr:to>
    <xdr:sp macro="" textlink="">
      <xdr:nvSpPr>
        <xdr:cNvPr id="675" name="楕円 674">
          <a:extLst>
            <a:ext uri="{FF2B5EF4-FFF2-40B4-BE49-F238E27FC236}">
              <a16:creationId xmlns:a16="http://schemas.microsoft.com/office/drawing/2014/main" id="{00000000-0008-0000-0100-0000A3020000}"/>
            </a:ext>
          </a:extLst>
        </xdr:cNvPr>
        <xdr:cNvSpPr/>
      </xdr:nvSpPr>
      <xdr:spPr>
        <a:xfrm>
          <a:off x="21272500" y="1063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53873</xdr:rowOff>
    </xdr:from>
    <xdr:to>
      <xdr:col>116</xdr:col>
      <xdr:colOff>63500</xdr:colOff>
      <xdr:row>62</xdr:row>
      <xdr:rowOff>58598</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flipV="1">
          <a:off x="21323300" y="10683773"/>
          <a:ext cx="838200" cy="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13208</xdr:rowOff>
    </xdr:from>
    <xdr:to>
      <xdr:col>107</xdr:col>
      <xdr:colOff>101600</xdr:colOff>
      <xdr:row>62</xdr:row>
      <xdr:rowOff>114808</xdr:rowOff>
    </xdr:to>
    <xdr:sp macro="" textlink="">
      <xdr:nvSpPr>
        <xdr:cNvPr id="677" name="楕円 676">
          <a:extLst>
            <a:ext uri="{FF2B5EF4-FFF2-40B4-BE49-F238E27FC236}">
              <a16:creationId xmlns:a16="http://schemas.microsoft.com/office/drawing/2014/main" id="{00000000-0008-0000-0100-0000A5020000}"/>
            </a:ext>
          </a:extLst>
        </xdr:cNvPr>
        <xdr:cNvSpPr/>
      </xdr:nvSpPr>
      <xdr:spPr>
        <a:xfrm>
          <a:off x="20383500" y="1064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58598</xdr:rowOff>
    </xdr:from>
    <xdr:to>
      <xdr:col>111</xdr:col>
      <xdr:colOff>177800</xdr:colOff>
      <xdr:row>62</xdr:row>
      <xdr:rowOff>64008</xdr:rowOff>
    </xdr:to>
    <xdr:cxnSp macro="">
      <xdr:nvCxnSpPr>
        <xdr:cNvPr id="678" name="直線コネクタ 677">
          <a:extLst>
            <a:ext uri="{FF2B5EF4-FFF2-40B4-BE49-F238E27FC236}">
              <a16:creationId xmlns:a16="http://schemas.microsoft.com/office/drawing/2014/main" id="{00000000-0008-0000-0100-0000A6020000}"/>
            </a:ext>
          </a:extLst>
        </xdr:cNvPr>
        <xdr:cNvCxnSpPr/>
      </xdr:nvCxnSpPr>
      <xdr:spPr>
        <a:xfrm flipV="1">
          <a:off x="20434300" y="10688498"/>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17932</xdr:rowOff>
    </xdr:from>
    <xdr:to>
      <xdr:col>102</xdr:col>
      <xdr:colOff>165100</xdr:colOff>
      <xdr:row>62</xdr:row>
      <xdr:rowOff>119532</xdr:rowOff>
    </xdr:to>
    <xdr:sp macro="" textlink="">
      <xdr:nvSpPr>
        <xdr:cNvPr id="679" name="楕円 678">
          <a:extLst>
            <a:ext uri="{FF2B5EF4-FFF2-40B4-BE49-F238E27FC236}">
              <a16:creationId xmlns:a16="http://schemas.microsoft.com/office/drawing/2014/main" id="{00000000-0008-0000-0100-0000A7020000}"/>
            </a:ext>
          </a:extLst>
        </xdr:cNvPr>
        <xdr:cNvSpPr/>
      </xdr:nvSpPr>
      <xdr:spPr>
        <a:xfrm>
          <a:off x="19494500" y="1064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64008</xdr:rowOff>
    </xdr:from>
    <xdr:to>
      <xdr:col>107</xdr:col>
      <xdr:colOff>50800</xdr:colOff>
      <xdr:row>62</xdr:row>
      <xdr:rowOff>68732</xdr:rowOff>
    </xdr:to>
    <xdr:cxnSp macro="">
      <xdr:nvCxnSpPr>
        <xdr:cNvPr id="680" name="直線コネクタ 679">
          <a:extLst>
            <a:ext uri="{FF2B5EF4-FFF2-40B4-BE49-F238E27FC236}">
              <a16:creationId xmlns:a16="http://schemas.microsoft.com/office/drawing/2014/main" id="{00000000-0008-0000-0100-0000A8020000}"/>
            </a:ext>
          </a:extLst>
        </xdr:cNvPr>
        <xdr:cNvCxnSpPr/>
      </xdr:nvCxnSpPr>
      <xdr:spPr>
        <a:xfrm flipV="1">
          <a:off x="19545300" y="10693908"/>
          <a:ext cx="8890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28592</xdr:rowOff>
    </xdr:from>
    <xdr:ext cx="469744" cy="259045"/>
    <xdr:sp macro="" textlink="">
      <xdr:nvSpPr>
        <xdr:cNvPr id="681" name="n_1aveValue【学校施設】&#10;一人当たり面積">
          <a:extLst>
            <a:ext uri="{FF2B5EF4-FFF2-40B4-BE49-F238E27FC236}">
              <a16:creationId xmlns:a16="http://schemas.microsoft.com/office/drawing/2014/main" id="{00000000-0008-0000-0100-0000A9020000}"/>
            </a:ext>
          </a:extLst>
        </xdr:cNvPr>
        <xdr:cNvSpPr txBox="1"/>
      </xdr:nvSpPr>
      <xdr:spPr>
        <a:xfrm>
          <a:off x="21075727" y="1082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35831</xdr:rowOff>
    </xdr:from>
    <xdr:ext cx="469744" cy="259045"/>
    <xdr:sp macro="" textlink="">
      <xdr:nvSpPr>
        <xdr:cNvPr id="682" name="n_2aveValue【学校施設】&#10;一人当たり面積">
          <a:extLst>
            <a:ext uri="{FF2B5EF4-FFF2-40B4-BE49-F238E27FC236}">
              <a16:creationId xmlns:a16="http://schemas.microsoft.com/office/drawing/2014/main" id="{00000000-0008-0000-0100-0000AA020000}"/>
            </a:ext>
          </a:extLst>
        </xdr:cNvPr>
        <xdr:cNvSpPr txBox="1"/>
      </xdr:nvSpPr>
      <xdr:spPr>
        <a:xfrm>
          <a:off x="20199427" y="1083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56024</xdr:rowOff>
    </xdr:from>
    <xdr:ext cx="469744" cy="259045"/>
    <xdr:sp macro="" textlink="">
      <xdr:nvSpPr>
        <xdr:cNvPr id="683" name="n_3aveValue【学校施設】&#10;一人当たり面積">
          <a:extLst>
            <a:ext uri="{FF2B5EF4-FFF2-40B4-BE49-F238E27FC236}">
              <a16:creationId xmlns:a16="http://schemas.microsoft.com/office/drawing/2014/main" id="{00000000-0008-0000-0100-0000AB020000}"/>
            </a:ext>
          </a:extLst>
        </xdr:cNvPr>
        <xdr:cNvSpPr txBox="1"/>
      </xdr:nvSpPr>
      <xdr:spPr>
        <a:xfrm>
          <a:off x="19310427" y="1085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75937</xdr:rowOff>
    </xdr:from>
    <xdr:ext cx="469744" cy="259045"/>
    <xdr:sp macro="" textlink="">
      <xdr:nvSpPr>
        <xdr:cNvPr id="684" name="n_4aveValue【学校施設】&#10;一人当たり面積">
          <a:extLst>
            <a:ext uri="{FF2B5EF4-FFF2-40B4-BE49-F238E27FC236}">
              <a16:creationId xmlns:a16="http://schemas.microsoft.com/office/drawing/2014/main" id="{00000000-0008-0000-0100-0000AC020000}"/>
            </a:ext>
          </a:extLst>
        </xdr:cNvPr>
        <xdr:cNvSpPr txBox="1"/>
      </xdr:nvSpPr>
      <xdr:spPr>
        <a:xfrm>
          <a:off x="18421427" y="105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125925</xdr:rowOff>
    </xdr:from>
    <xdr:ext cx="469744" cy="259045"/>
    <xdr:sp macro="" textlink="">
      <xdr:nvSpPr>
        <xdr:cNvPr id="685" name="n_1mainValue【学校施設】&#10;一人当たり面積">
          <a:extLst>
            <a:ext uri="{FF2B5EF4-FFF2-40B4-BE49-F238E27FC236}">
              <a16:creationId xmlns:a16="http://schemas.microsoft.com/office/drawing/2014/main" id="{00000000-0008-0000-0100-0000AD020000}"/>
            </a:ext>
          </a:extLst>
        </xdr:cNvPr>
        <xdr:cNvSpPr txBox="1"/>
      </xdr:nvSpPr>
      <xdr:spPr>
        <a:xfrm>
          <a:off x="21075727" y="10412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131335</xdr:rowOff>
    </xdr:from>
    <xdr:ext cx="469744" cy="259045"/>
    <xdr:sp macro="" textlink="">
      <xdr:nvSpPr>
        <xdr:cNvPr id="686" name="n_2mainValue【学校施設】&#10;一人当たり面積">
          <a:extLst>
            <a:ext uri="{FF2B5EF4-FFF2-40B4-BE49-F238E27FC236}">
              <a16:creationId xmlns:a16="http://schemas.microsoft.com/office/drawing/2014/main" id="{00000000-0008-0000-0100-0000AE020000}"/>
            </a:ext>
          </a:extLst>
        </xdr:cNvPr>
        <xdr:cNvSpPr txBox="1"/>
      </xdr:nvSpPr>
      <xdr:spPr>
        <a:xfrm>
          <a:off x="20199427" y="1041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136059</xdr:rowOff>
    </xdr:from>
    <xdr:ext cx="469744" cy="259045"/>
    <xdr:sp macro="" textlink="">
      <xdr:nvSpPr>
        <xdr:cNvPr id="687" name="n_3mainValue【学校施設】&#10;一人当たり面積">
          <a:extLst>
            <a:ext uri="{FF2B5EF4-FFF2-40B4-BE49-F238E27FC236}">
              <a16:creationId xmlns:a16="http://schemas.microsoft.com/office/drawing/2014/main" id="{00000000-0008-0000-0100-0000AF020000}"/>
            </a:ext>
          </a:extLst>
        </xdr:cNvPr>
        <xdr:cNvSpPr txBox="1"/>
      </xdr:nvSpPr>
      <xdr:spPr>
        <a:xfrm>
          <a:off x="19310427" y="1042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9" name="正方形/長方形 688">
          <a:extLst>
            <a:ext uri="{FF2B5EF4-FFF2-40B4-BE49-F238E27FC236}">
              <a16:creationId xmlns:a16="http://schemas.microsoft.com/office/drawing/2014/main" id="{00000000-0008-0000-0100-0000B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0" name="正方形/長方形 689">
          <a:extLst>
            <a:ext uri="{FF2B5EF4-FFF2-40B4-BE49-F238E27FC236}">
              <a16:creationId xmlns:a16="http://schemas.microsoft.com/office/drawing/2014/main" id="{00000000-0008-0000-0100-0000B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1" name="正方形/長方形 690">
          <a:extLst>
            <a:ext uri="{FF2B5EF4-FFF2-40B4-BE49-F238E27FC236}">
              <a16:creationId xmlns:a16="http://schemas.microsoft.com/office/drawing/2014/main" id="{00000000-0008-0000-0100-0000B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2" name="正方形/長方形 691">
          <a:extLst>
            <a:ext uri="{FF2B5EF4-FFF2-40B4-BE49-F238E27FC236}">
              <a16:creationId xmlns:a16="http://schemas.microsoft.com/office/drawing/2014/main" id="{00000000-0008-0000-0100-0000B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3" name="正方形/長方形 692">
          <a:extLst>
            <a:ext uri="{FF2B5EF4-FFF2-40B4-BE49-F238E27FC236}">
              <a16:creationId xmlns:a16="http://schemas.microsoft.com/office/drawing/2014/main" id="{00000000-0008-0000-0100-0000B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4" name="正方形/長方形 693">
          <a:extLst>
            <a:ext uri="{FF2B5EF4-FFF2-40B4-BE49-F238E27FC236}">
              <a16:creationId xmlns:a16="http://schemas.microsoft.com/office/drawing/2014/main" id="{00000000-0008-0000-0100-0000B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5" name="正方形/長方形 694">
          <a:extLst>
            <a:ext uri="{FF2B5EF4-FFF2-40B4-BE49-F238E27FC236}">
              <a16:creationId xmlns:a16="http://schemas.microsoft.com/office/drawing/2014/main" id="{00000000-0008-0000-0100-0000B7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96" name="正方形/長方形 695">
          <a:extLst>
            <a:ext uri="{FF2B5EF4-FFF2-40B4-BE49-F238E27FC236}">
              <a16:creationId xmlns:a16="http://schemas.microsoft.com/office/drawing/2014/main" id="{00000000-0008-0000-0100-0000B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7" name="正方形/長方形 696">
          <a:extLst>
            <a:ext uri="{FF2B5EF4-FFF2-40B4-BE49-F238E27FC236}">
              <a16:creationId xmlns:a16="http://schemas.microsoft.com/office/drawing/2014/main" id="{00000000-0008-0000-0100-0000B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8" name="正方形/長方形 697">
          <a:extLst>
            <a:ext uri="{FF2B5EF4-FFF2-40B4-BE49-F238E27FC236}">
              <a16:creationId xmlns:a16="http://schemas.microsoft.com/office/drawing/2014/main" id="{00000000-0008-0000-0100-0000B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9" name="正方形/長方形 698">
          <a:extLst>
            <a:ext uri="{FF2B5EF4-FFF2-40B4-BE49-F238E27FC236}">
              <a16:creationId xmlns:a16="http://schemas.microsoft.com/office/drawing/2014/main" id="{00000000-0008-0000-0100-0000B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0" name="正方形/長方形 699">
          <a:extLst>
            <a:ext uri="{FF2B5EF4-FFF2-40B4-BE49-F238E27FC236}">
              <a16:creationId xmlns:a16="http://schemas.microsoft.com/office/drawing/2014/main" id="{00000000-0008-0000-0100-0000B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1" name="正方形/長方形 700">
          <a:extLst>
            <a:ext uri="{FF2B5EF4-FFF2-40B4-BE49-F238E27FC236}">
              <a16:creationId xmlns:a16="http://schemas.microsoft.com/office/drawing/2014/main" id="{00000000-0008-0000-0100-0000B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2" name="正方形/長方形 701">
          <a:extLst>
            <a:ext uri="{FF2B5EF4-FFF2-40B4-BE49-F238E27FC236}">
              <a16:creationId xmlns:a16="http://schemas.microsoft.com/office/drawing/2014/main" id="{00000000-0008-0000-0100-0000B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3" name="正方形/長方形 702">
          <a:extLst>
            <a:ext uri="{FF2B5EF4-FFF2-40B4-BE49-F238E27FC236}">
              <a16:creationId xmlns:a16="http://schemas.microsoft.com/office/drawing/2014/main" id="{00000000-0008-0000-0100-0000BF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04" name="正方形/長方形 703">
          <a:extLst>
            <a:ext uri="{FF2B5EF4-FFF2-40B4-BE49-F238E27FC236}">
              <a16:creationId xmlns:a16="http://schemas.microsoft.com/office/drawing/2014/main" id="{00000000-0008-0000-0100-0000C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5" name="正方形/長方形 704">
          <a:extLst>
            <a:ext uri="{FF2B5EF4-FFF2-40B4-BE49-F238E27FC236}">
              <a16:creationId xmlns:a16="http://schemas.microsoft.com/office/drawing/2014/main" id="{00000000-0008-0000-0100-0000C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6" name="正方形/長方形 705">
          <a:extLst>
            <a:ext uri="{FF2B5EF4-FFF2-40B4-BE49-F238E27FC236}">
              <a16:creationId xmlns:a16="http://schemas.microsoft.com/office/drawing/2014/main" id="{00000000-0008-0000-0100-0000C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7" name="正方形/長方形 706">
          <a:extLst>
            <a:ext uri="{FF2B5EF4-FFF2-40B4-BE49-F238E27FC236}">
              <a16:creationId xmlns:a16="http://schemas.microsoft.com/office/drawing/2014/main" id="{00000000-0008-0000-0100-0000C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8" name="正方形/長方形 707">
          <a:extLst>
            <a:ext uri="{FF2B5EF4-FFF2-40B4-BE49-F238E27FC236}">
              <a16:creationId xmlns:a16="http://schemas.microsoft.com/office/drawing/2014/main" id="{00000000-0008-0000-0100-0000C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9" name="正方形/長方形 708">
          <a:extLst>
            <a:ext uri="{FF2B5EF4-FFF2-40B4-BE49-F238E27FC236}">
              <a16:creationId xmlns:a16="http://schemas.microsoft.com/office/drawing/2014/main" id="{00000000-0008-0000-0100-0000C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0" name="正方形/長方形 709">
          <a:extLst>
            <a:ext uri="{FF2B5EF4-FFF2-40B4-BE49-F238E27FC236}">
              <a16:creationId xmlns:a16="http://schemas.microsoft.com/office/drawing/2014/main" id="{00000000-0008-0000-0100-0000C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1" name="正方形/長方形 710">
          <a:extLst>
            <a:ext uri="{FF2B5EF4-FFF2-40B4-BE49-F238E27FC236}">
              <a16:creationId xmlns:a16="http://schemas.microsoft.com/office/drawing/2014/main" id="{00000000-0008-0000-0100-0000C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2" name="テキスト ボックス 711">
          <a:extLst>
            <a:ext uri="{FF2B5EF4-FFF2-40B4-BE49-F238E27FC236}">
              <a16:creationId xmlns:a16="http://schemas.microsoft.com/office/drawing/2014/main" id="{00000000-0008-0000-0100-0000C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5" name="直線コネクタ 714">
          <a:extLst>
            <a:ext uri="{FF2B5EF4-FFF2-40B4-BE49-F238E27FC236}">
              <a16:creationId xmlns:a16="http://schemas.microsoft.com/office/drawing/2014/main" id="{00000000-0008-0000-0100-0000CB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7" name="直線コネクタ 716">
          <a:extLst>
            <a:ext uri="{FF2B5EF4-FFF2-40B4-BE49-F238E27FC236}">
              <a16:creationId xmlns:a16="http://schemas.microsoft.com/office/drawing/2014/main" id="{00000000-0008-0000-0100-0000CD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9" name="直線コネクタ 718">
          <a:extLst>
            <a:ext uri="{FF2B5EF4-FFF2-40B4-BE49-F238E27FC236}">
              <a16:creationId xmlns:a16="http://schemas.microsoft.com/office/drawing/2014/main" id="{00000000-0008-0000-0100-0000CF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1" name="直線コネクタ 720">
          <a:extLst>
            <a:ext uri="{FF2B5EF4-FFF2-40B4-BE49-F238E27FC236}">
              <a16:creationId xmlns:a16="http://schemas.microsoft.com/office/drawing/2014/main" id="{00000000-0008-0000-0100-0000D1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2" name="テキスト ボックス 721">
          <a:extLst>
            <a:ext uri="{FF2B5EF4-FFF2-40B4-BE49-F238E27FC236}">
              <a16:creationId xmlns:a16="http://schemas.microsoft.com/office/drawing/2014/main" id="{00000000-0008-0000-0100-0000D2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3" name="直線コネクタ 722">
          <a:extLst>
            <a:ext uri="{FF2B5EF4-FFF2-40B4-BE49-F238E27FC236}">
              <a16:creationId xmlns:a16="http://schemas.microsoft.com/office/drawing/2014/main" id="{00000000-0008-0000-0100-0000D3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4" name="テキスト ボックス 723">
          <a:extLst>
            <a:ext uri="{FF2B5EF4-FFF2-40B4-BE49-F238E27FC236}">
              <a16:creationId xmlns:a16="http://schemas.microsoft.com/office/drawing/2014/main" id="{00000000-0008-0000-0100-0000D4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6" name="テキスト ボックス 725">
          <a:extLst>
            <a:ext uri="{FF2B5EF4-FFF2-40B4-BE49-F238E27FC236}">
              <a16:creationId xmlns:a16="http://schemas.microsoft.com/office/drawing/2014/main" id="{00000000-0008-0000-0100-0000D6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8" name="【公民館】&#10;有形固定資産減価償却率グラフ枠">
          <a:extLst>
            <a:ext uri="{FF2B5EF4-FFF2-40B4-BE49-F238E27FC236}">
              <a16:creationId xmlns:a16="http://schemas.microsoft.com/office/drawing/2014/main" id="{00000000-0008-0000-0100-0000D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68036</xdr:rowOff>
    </xdr:from>
    <xdr:to>
      <xdr:col>85</xdr:col>
      <xdr:colOff>126364</xdr:colOff>
      <xdr:row>109</xdr:row>
      <xdr:rowOff>35379</xdr:rowOff>
    </xdr:to>
    <xdr:cxnSp macro="">
      <xdr:nvCxnSpPr>
        <xdr:cNvPr id="729" name="直線コネクタ 728">
          <a:extLst>
            <a:ext uri="{FF2B5EF4-FFF2-40B4-BE49-F238E27FC236}">
              <a16:creationId xmlns:a16="http://schemas.microsoft.com/office/drawing/2014/main" id="{00000000-0008-0000-0100-0000D9020000}"/>
            </a:ext>
          </a:extLst>
        </xdr:cNvPr>
        <xdr:cNvCxnSpPr/>
      </xdr:nvCxnSpPr>
      <xdr:spPr>
        <a:xfrm flipV="1">
          <a:off x="16318864" y="17213036"/>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30" name="【公民館】&#10;有形固定資産減価償却率最小値テキスト">
          <a:extLst>
            <a:ext uri="{FF2B5EF4-FFF2-40B4-BE49-F238E27FC236}">
              <a16:creationId xmlns:a16="http://schemas.microsoft.com/office/drawing/2014/main" id="{00000000-0008-0000-0100-0000DA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31" name="直線コネクタ 730">
          <a:extLst>
            <a:ext uri="{FF2B5EF4-FFF2-40B4-BE49-F238E27FC236}">
              <a16:creationId xmlns:a16="http://schemas.microsoft.com/office/drawing/2014/main" id="{00000000-0008-0000-0100-0000DB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14713</xdr:rowOff>
    </xdr:from>
    <xdr:ext cx="340478" cy="259045"/>
    <xdr:sp macro="" textlink="">
      <xdr:nvSpPr>
        <xdr:cNvPr id="732" name="【公民館】&#10;有形固定資産減価償却率最大値テキスト">
          <a:extLst>
            <a:ext uri="{FF2B5EF4-FFF2-40B4-BE49-F238E27FC236}">
              <a16:creationId xmlns:a16="http://schemas.microsoft.com/office/drawing/2014/main" id="{00000000-0008-0000-0100-0000DC020000}"/>
            </a:ext>
          </a:extLst>
        </xdr:cNvPr>
        <xdr:cNvSpPr txBox="1"/>
      </xdr:nvSpPr>
      <xdr:spPr>
        <a:xfrm>
          <a:off x="16357600" y="1698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68036</xdr:rowOff>
    </xdr:from>
    <xdr:to>
      <xdr:col>86</xdr:col>
      <xdr:colOff>25400</xdr:colOff>
      <xdr:row>100</xdr:row>
      <xdr:rowOff>68036</xdr:rowOff>
    </xdr:to>
    <xdr:cxnSp macro="">
      <xdr:nvCxnSpPr>
        <xdr:cNvPr id="733" name="直線コネクタ 732">
          <a:extLst>
            <a:ext uri="{FF2B5EF4-FFF2-40B4-BE49-F238E27FC236}">
              <a16:creationId xmlns:a16="http://schemas.microsoft.com/office/drawing/2014/main" id="{00000000-0008-0000-0100-0000DD020000}"/>
            </a:ext>
          </a:extLst>
        </xdr:cNvPr>
        <xdr:cNvCxnSpPr/>
      </xdr:nvCxnSpPr>
      <xdr:spPr>
        <a:xfrm>
          <a:off x="16230600" y="1721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146248</xdr:rowOff>
    </xdr:from>
    <xdr:ext cx="405111" cy="259045"/>
    <xdr:sp macro="" textlink="">
      <xdr:nvSpPr>
        <xdr:cNvPr id="734" name="【公民館】&#10;有形固定資産減価償却率平均値テキスト">
          <a:extLst>
            <a:ext uri="{FF2B5EF4-FFF2-40B4-BE49-F238E27FC236}">
              <a16:creationId xmlns:a16="http://schemas.microsoft.com/office/drawing/2014/main" id="{00000000-0008-0000-0100-0000DE020000}"/>
            </a:ext>
          </a:extLst>
        </xdr:cNvPr>
        <xdr:cNvSpPr txBox="1"/>
      </xdr:nvSpPr>
      <xdr:spPr>
        <a:xfrm>
          <a:off x="16357600" y="179770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123371</xdr:rowOff>
    </xdr:from>
    <xdr:to>
      <xdr:col>85</xdr:col>
      <xdr:colOff>177800</xdr:colOff>
      <xdr:row>106</xdr:row>
      <xdr:rowOff>53521</xdr:rowOff>
    </xdr:to>
    <xdr:sp macro="" textlink="">
      <xdr:nvSpPr>
        <xdr:cNvPr id="735" name="フローチャート: 判断 734">
          <a:extLst>
            <a:ext uri="{FF2B5EF4-FFF2-40B4-BE49-F238E27FC236}">
              <a16:creationId xmlns:a16="http://schemas.microsoft.com/office/drawing/2014/main" id="{00000000-0008-0000-0100-0000DF020000}"/>
            </a:ext>
          </a:extLst>
        </xdr:cNvPr>
        <xdr:cNvSpPr/>
      </xdr:nvSpPr>
      <xdr:spPr>
        <a:xfrm>
          <a:off x="16268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110308</xdr:rowOff>
    </xdr:from>
    <xdr:to>
      <xdr:col>81</xdr:col>
      <xdr:colOff>101600</xdr:colOff>
      <xdr:row>106</xdr:row>
      <xdr:rowOff>40458</xdr:rowOff>
    </xdr:to>
    <xdr:sp macro="" textlink="">
      <xdr:nvSpPr>
        <xdr:cNvPr id="736" name="フローチャート: 判断 735">
          <a:extLst>
            <a:ext uri="{FF2B5EF4-FFF2-40B4-BE49-F238E27FC236}">
              <a16:creationId xmlns:a16="http://schemas.microsoft.com/office/drawing/2014/main" id="{00000000-0008-0000-0100-0000E0020000}"/>
            </a:ext>
          </a:extLst>
        </xdr:cNvPr>
        <xdr:cNvSpPr/>
      </xdr:nvSpPr>
      <xdr:spPr>
        <a:xfrm>
          <a:off x="15430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152763</xdr:rowOff>
    </xdr:from>
    <xdr:to>
      <xdr:col>76</xdr:col>
      <xdr:colOff>165100</xdr:colOff>
      <xdr:row>106</xdr:row>
      <xdr:rowOff>82913</xdr:rowOff>
    </xdr:to>
    <xdr:sp macro="" textlink="">
      <xdr:nvSpPr>
        <xdr:cNvPr id="737" name="フローチャート: 判断 736">
          <a:extLst>
            <a:ext uri="{FF2B5EF4-FFF2-40B4-BE49-F238E27FC236}">
              <a16:creationId xmlns:a16="http://schemas.microsoft.com/office/drawing/2014/main" id="{00000000-0008-0000-0100-0000E1020000}"/>
            </a:ext>
          </a:extLst>
        </xdr:cNvPr>
        <xdr:cNvSpPr/>
      </xdr:nvSpPr>
      <xdr:spPr>
        <a:xfrm>
          <a:off x="14541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160927</xdr:rowOff>
    </xdr:from>
    <xdr:to>
      <xdr:col>72</xdr:col>
      <xdr:colOff>38100</xdr:colOff>
      <xdr:row>106</xdr:row>
      <xdr:rowOff>91077</xdr:rowOff>
    </xdr:to>
    <xdr:sp macro="" textlink="">
      <xdr:nvSpPr>
        <xdr:cNvPr id="738" name="フローチャート: 判断 737">
          <a:extLst>
            <a:ext uri="{FF2B5EF4-FFF2-40B4-BE49-F238E27FC236}">
              <a16:creationId xmlns:a16="http://schemas.microsoft.com/office/drawing/2014/main" id="{00000000-0008-0000-0100-0000E2020000}"/>
            </a:ext>
          </a:extLst>
        </xdr:cNvPr>
        <xdr:cNvSpPr/>
      </xdr:nvSpPr>
      <xdr:spPr>
        <a:xfrm>
          <a:off x="13652500" y="1816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93980</xdr:rowOff>
    </xdr:from>
    <xdr:to>
      <xdr:col>67</xdr:col>
      <xdr:colOff>101600</xdr:colOff>
      <xdr:row>106</xdr:row>
      <xdr:rowOff>24130</xdr:rowOff>
    </xdr:to>
    <xdr:sp macro="" textlink="">
      <xdr:nvSpPr>
        <xdr:cNvPr id="739" name="フローチャート: 判断 738">
          <a:extLst>
            <a:ext uri="{FF2B5EF4-FFF2-40B4-BE49-F238E27FC236}">
              <a16:creationId xmlns:a16="http://schemas.microsoft.com/office/drawing/2014/main" id="{00000000-0008-0000-0100-0000E3020000}"/>
            </a:ext>
          </a:extLst>
        </xdr:cNvPr>
        <xdr:cNvSpPr/>
      </xdr:nvSpPr>
      <xdr:spPr>
        <a:xfrm>
          <a:off x="1276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0000000-0008-0000-0100-0000E4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00000000-0008-0000-0100-0000E5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00000000-0008-0000-0100-0000E6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00000000-0008-0000-0100-0000E7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00000000-0008-0000-0100-0000E8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49893</xdr:rowOff>
    </xdr:from>
    <xdr:to>
      <xdr:col>85</xdr:col>
      <xdr:colOff>177800</xdr:colOff>
      <xdr:row>106</xdr:row>
      <xdr:rowOff>151493</xdr:rowOff>
    </xdr:to>
    <xdr:sp macro="" textlink="">
      <xdr:nvSpPr>
        <xdr:cNvPr id="745" name="楕円 744">
          <a:extLst>
            <a:ext uri="{FF2B5EF4-FFF2-40B4-BE49-F238E27FC236}">
              <a16:creationId xmlns:a16="http://schemas.microsoft.com/office/drawing/2014/main" id="{00000000-0008-0000-0100-0000E9020000}"/>
            </a:ext>
          </a:extLst>
        </xdr:cNvPr>
        <xdr:cNvSpPr/>
      </xdr:nvSpPr>
      <xdr:spPr>
        <a:xfrm>
          <a:off x="16268700" y="1822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28320</xdr:rowOff>
    </xdr:from>
    <xdr:ext cx="405111" cy="259045"/>
    <xdr:sp macro="" textlink="">
      <xdr:nvSpPr>
        <xdr:cNvPr id="746" name="【公民館】&#10;有形固定資産減価償却率該当値テキスト">
          <a:extLst>
            <a:ext uri="{FF2B5EF4-FFF2-40B4-BE49-F238E27FC236}">
              <a16:creationId xmlns:a16="http://schemas.microsoft.com/office/drawing/2014/main" id="{00000000-0008-0000-0100-0000EA020000}"/>
            </a:ext>
          </a:extLst>
        </xdr:cNvPr>
        <xdr:cNvSpPr txBox="1"/>
      </xdr:nvSpPr>
      <xdr:spPr>
        <a:xfrm>
          <a:off x="16357600" y="1820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15602</xdr:rowOff>
    </xdr:from>
    <xdr:to>
      <xdr:col>81</xdr:col>
      <xdr:colOff>101600</xdr:colOff>
      <xdr:row>106</xdr:row>
      <xdr:rowOff>117202</xdr:rowOff>
    </xdr:to>
    <xdr:sp macro="" textlink="">
      <xdr:nvSpPr>
        <xdr:cNvPr id="747" name="楕円 746">
          <a:extLst>
            <a:ext uri="{FF2B5EF4-FFF2-40B4-BE49-F238E27FC236}">
              <a16:creationId xmlns:a16="http://schemas.microsoft.com/office/drawing/2014/main" id="{00000000-0008-0000-0100-0000EB020000}"/>
            </a:ext>
          </a:extLst>
        </xdr:cNvPr>
        <xdr:cNvSpPr/>
      </xdr:nvSpPr>
      <xdr:spPr>
        <a:xfrm>
          <a:off x="15430500" y="181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66402</xdr:rowOff>
    </xdr:from>
    <xdr:to>
      <xdr:col>85</xdr:col>
      <xdr:colOff>127000</xdr:colOff>
      <xdr:row>106</xdr:row>
      <xdr:rowOff>100693</xdr:rowOff>
    </xdr:to>
    <xdr:cxnSp macro="">
      <xdr:nvCxnSpPr>
        <xdr:cNvPr id="748" name="直線コネクタ 747">
          <a:extLst>
            <a:ext uri="{FF2B5EF4-FFF2-40B4-BE49-F238E27FC236}">
              <a16:creationId xmlns:a16="http://schemas.microsoft.com/office/drawing/2014/main" id="{00000000-0008-0000-0100-0000EC020000}"/>
            </a:ext>
          </a:extLst>
        </xdr:cNvPr>
        <xdr:cNvCxnSpPr/>
      </xdr:nvCxnSpPr>
      <xdr:spPr>
        <a:xfrm>
          <a:off x="15481300" y="18240102"/>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154395</xdr:rowOff>
    </xdr:from>
    <xdr:to>
      <xdr:col>76</xdr:col>
      <xdr:colOff>165100</xdr:colOff>
      <xdr:row>106</xdr:row>
      <xdr:rowOff>84545</xdr:rowOff>
    </xdr:to>
    <xdr:sp macro="" textlink="">
      <xdr:nvSpPr>
        <xdr:cNvPr id="749" name="楕円 748">
          <a:extLst>
            <a:ext uri="{FF2B5EF4-FFF2-40B4-BE49-F238E27FC236}">
              <a16:creationId xmlns:a16="http://schemas.microsoft.com/office/drawing/2014/main" id="{00000000-0008-0000-0100-0000ED020000}"/>
            </a:ext>
          </a:extLst>
        </xdr:cNvPr>
        <xdr:cNvSpPr/>
      </xdr:nvSpPr>
      <xdr:spPr>
        <a:xfrm>
          <a:off x="14541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33745</xdr:rowOff>
    </xdr:from>
    <xdr:to>
      <xdr:col>81</xdr:col>
      <xdr:colOff>50800</xdr:colOff>
      <xdr:row>106</xdr:row>
      <xdr:rowOff>66402</xdr:rowOff>
    </xdr:to>
    <xdr:cxnSp macro="">
      <xdr:nvCxnSpPr>
        <xdr:cNvPr id="750" name="直線コネクタ 749">
          <a:extLst>
            <a:ext uri="{FF2B5EF4-FFF2-40B4-BE49-F238E27FC236}">
              <a16:creationId xmlns:a16="http://schemas.microsoft.com/office/drawing/2014/main" id="{00000000-0008-0000-0100-0000EE020000}"/>
            </a:ext>
          </a:extLst>
        </xdr:cNvPr>
        <xdr:cNvCxnSpPr/>
      </xdr:nvCxnSpPr>
      <xdr:spPr>
        <a:xfrm>
          <a:off x="14592300" y="1820744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120106</xdr:rowOff>
    </xdr:from>
    <xdr:to>
      <xdr:col>72</xdr:col>
      <xdr:colOff>38100</xdr:colOff>
      <xdr:row>106</xdr:row>
      <xdr:rowOff>50256</xdr:rowOff>
    </xdr:to>
    <xdr:sp macro="" textlink="">
      <xdr:nvSpPr>
        <xdr:cNvPr id="751" name="楕円 750">
          <a:extLst>
            <a:ext uri="{FF2B5EF4-FFF2-40B4-BE49-F238E27FC236}">
              <a16:creationId xmlns:a16="http://schemas.microsoft.com/office/drawing/2014/main" id="{00000000-0008-0000-0100-0000EF020000}"/>
            </a:ext>
          </a:extLst>
        </xdr:cNvPr>
        <xdr:cNvSpPr/>
      </xdr:nvSpPr>
      <xdr:spPr>
        <a:xfrm>
          <a:off x="13652500" y="1812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170906</xdr:rowOff>
    </xdr:from>
    <xdr:to>
      <xdr:col>76</xdr:col>
      <xdr:colOff>114300</xdr:colOff>
      <xdr:row>106</xdr:row>
      <xdr:rowOff>33745</xdr:rowOff>
    </xdr:to>
    <xdr:cxnSp macro="">
      <xdr:nvCxnSpPr>
        <xdr:cNvPr id="752" name="直線コネクタ 751">
          <a:extLst>
            <a:ext uri="{FF2B5EF4-FFF2-40B4-BE49-F238E27FC236}">
              <a16:creationId xmlns:a16="http://schemas.microsoft.com/office/drawing/2014/main" id="{00000000-0008-0000-0100-0000F0020000}"/>
            </a:ext>
          </a:extLst>
        </xdr:cNvPr>
        <xdr:cNvCxnSpPr/>
      </xdr:nvCxnSpPr>
      <xdr:spPr>
        <a:xfrm>
          <a:off x="13703300" y="1817315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56985</xdr:rowOff>
    </xdr:from>
    <xdr:ext cx="405111" cy="259045"/>
    <xdr:sp macro="" textlink="">
      <xdr:nvSpPr>
        <xdr:cNvPr id="753" name="n_1aveValue【公民館】&#10;有形固定資産減価償却率">
          <a:extLst>
            <a:ext uri="{FF2B5EF4-FFF2-40B4-BE49-F238E27FC236}">
              <a16:creationId xmlns:a16="http://schemas.microsoft.com/office/drawing/2014/main" id="{00000000-0008-0000-0100-0000F1020000}"/>
            </a:ext>
          </a:extLst>
        </xdr:cNvPr>
        <xdr:cNvSpPr txBox="1"/>
      </xdr:nvSpPr>
      <xdr:spPr>
        <a:xfrm>
          <a:off x="15266044" y="178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99440</xdr:rowOff>
    </xdr:from>
    <xdr:ext cx="405111" cy="259045"/>
    <xdr:sp macro="" textlink="">
      <xdr:nvSpPr>
        <xdr:cNvPr id="754" name="n_2aveValue【公民館】&#10;有形固定資産減価償却率">
          <a:extLst>
            <a:ext uri="{FF2B5EF4-FFF2-40B4-BE49-F238E27FC236}">
              <a16:creationId xmlns:a16="http://schemas.microsoft.com/office/drawing/2014/main" id="{00000000-0008-0000-0100-0000F2020000}"/>
            </a:ext>
          </a:extLst>
        </xdr:cNvPr>
        <xdr:cNvSpPr txBox="1"/>
      </xdr:nvSpPr>
      <xdr:spPr>
        <a:xfrm>
          <a:off x="14389744" y="1793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82204</xdr:rowOff>
    </xdr:from>
    <xdr:ext cx="405111" cy="259045"/>
    <xdr:sp macro="" textlink="">
      <xdr:nvSpPr>
        <xdr:cNvPr id="755" name="n_3aveValue【公民館】&#10;有形固定資産減価償却率">
          <a:extLst>
            <a:ext uri="{FF2B5EF4-FFF2-40B4-BE49-F238E27FC236}">
              <a16:creationId xmlns:a16="http://schemas.microsoft.com/office/drawing/2014/main" id="{00000000-0008-0000-0100-0000F3020000}"/>
            </a:ext>
          </a:extLst>
        </xdr:cNvPr>
        <xdr:cNvSpPr txBox="1"/>
      </xdr:nvSpPr>
      <xdr:spPr>
        <a:xfrm>
          <a:off x="13500744"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40657</xdr:rowOff>
    </xdr:from>
    <xdr:ext cx="405111" cy="259045"/>
    <xdr:sp macro="" textlink="">
      <xdr:nvSpPr>
        <xdr:cNvPr id="756" name="n_4aveValue【公民館】&#10;有形固定資産減価償却率">
          <a:extLst>
            <a:ext uri="{FF2B5EF4-FFF2-40B4-BE49-F238E27FC236}">
              <a16:creationId xmlns:a16="http://schemas.microsoft.com/office/drawing/2014/main" id="{00000000-0008-0000-0100-0000F4020000}"/>
            </a:ext>
          </a:extLst>
        </xdr:cNvPr>
        <xdr:cNvSpPr txBox="1"/>
      </xdr:nvSpPr>
      <xdr:spPr>
        <a:xfrm>
          <a:off x="12611744" y="1787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108329</xdr:rowOff>
    </xdr:from>
    <xdr:ext cx="405111" cy="259045"/>
    <xdr:sp macro="" textlink="">
      <xdr:nvSpPr>
        <xdr:cNvPr id="757" name="n_1mainValue【公民館】&#10;有形固定資産減価償却率">
          <a:extLst>
            <a:ext uri="{FF2B5EF4-FFF2-40B4-BE49-F238E27FC236}">
              <a16:creationId xmlns:a16="http://schemas.microsoft.com/office/drawing/2014/main" id="{00000000-0008-0000-0100-0000F5020000}"/>
            </a:ext>
          </a:extLst>
        </xdr:cNvPr>
        <xdr:cNvSpPr txBox="1"/>
      </xdr:nvSpPr>
      <xdr:spPr>
        <a:xfrm>
          <a:off x="15266044" y="1828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75672</xdr:rowOff>
    </xdr:from>
    <xdr:ext cx="405111" cy="259045"/>
    <xdr:sp macro="" textlink="">
      <xdr:nvSpPr>
        <xdr:cNvPr id="758" name="n_2mainValue【公民館】&#10;有形固定資産減価償却率">
          <a:extLst>
            <a:ext uri="{FF2B5EF4-FFF2-40B4-BE49-F238E27FC236}">
              <a16:creationId xmlns:a16="http://schemas.microsoft.com/office/drawing/2014/main" id="{00000000-0008-0000-0100-0000F6020000}"/>
            </a:ext>
          </a:extLst>
        </xdr:cNvPr>
        <xdr:cNvSpPr txBox="1"/>
      </xdr:nvSpPr>
      <xdr:spPr>
        <a:xfrm>
          <a:off x="14389744" y="1824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66783</xdr:rowOff>
    </xdr:from>
    <xdr:ext cx="405111" cy="259045"/>
    <xdr:sp macro="" textlink="">
      <xdr:nvSpPr>
        <xdr:cNvPr id="759" name="n_3mainValue【公民館】&#10;有形固定資産減価償却率">
          <a:extLst>
            <a:ext uri="{FF2B5EF4-FFF2-40B4-BE49-F238E27FC236}">
              <a16:creationId xmlns:a16="http://schemas.microsoft.com/office/drawing/2014/main" id="{00000000-0008-0000-0100-0000F7020000}"/>
            </a:ext>
          </a:extLst>
        </xdr:cNvPr>
        <xdr:cNvSpPr txBox="1"/>
      </xdr:nvSpPr>
      <xdr:spPr>
        <a:xfrm>
          <a:off x="13500744" y="1789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0" name="正方形/長方形 759">
          <a:extLst>
            <a:ext uri="{FF2B5EF4-FFF2-40B4-BE49-F238E27FC236}">
              <a16:creationId xmlns:a16="http://schemas.microsoft.com/office/drawing/2014/main" id="{00000000-0008-0000-0100-0000F8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1" name="正方形/長方形 760">
          <a:extLst>
            <a:ext uri="{FF2B5EF4-FFF2-40B4-BE49-F238E27FC236}">
              <a16:creationId xmlns:a16="http://schemas.microsoft.com/office/drawing/2014/main" id="{00000000-0008-0000-0100-0000F9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2" name="正方形/長方形 761">
          <a:extLst>
            <a:ext uri="{FF2B5EF4-FFF2-40B4-BE49-F238E27FC236}">
              <a16:creationId xmlns:a16="http://schemas.microsoft.com/office/drawing/2014/main" id="{00000000-0008-0000-0100-0000FA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3" name="正方形/長方形 762">
          <a:extLst>
            <a:ext uri="{FF2B5EF4-FFF2-40B4-BE49-F238E27FC236}">
              <a16:creationId xmlns:a16="http://schemas.microsoft.com/office/drawing/2014/main" id="{00000000-0008-0000-0100-0000FB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4" name="正方形/長方形 763">
          <a:extLst>
            <a:ext uri="{FF2B5EF4-FFF2-40B4-BE49-F238E27FC236}">
              <a16:creationId xmlns:a16="http://schemas.microsoft.com/office/drawing/2014/main" id="{00000000-0008-0000-0100-0000FC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5" name="正方形/長方形 764">
          <a:extLst>
            <a:ext uri="{FF2B5EF4-FFF2-40B4-BE49-F238E27FC236}">
              <a16:creationId xmlns:a16="http://schemas.microsoft.com/office/drawing/2014/main" id="{00000000-0008-0000-0100-0000FD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6" name="正方形/長方形 765">
          <a:extLst>
            <a:ext uri="{FF2B5EF4-FFF2-40B4-BE49-F238E27FC236}">
              <a16:creationId xmlns:a16="http://schemas.microsoft.com/office/drawing/2014/main" id="{00000000-0008-0000-0100-0000FE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7" name="正方形/長方形 766">
          <a:extLst>
            <a:ext uri="{FF2B5EF4-FFF2-40B4-BE49-F238E27FC236}">
              <a16:creationId xmlns:a16="http://schemas.microsoft.com/office/drawing/2014/main" id="{00000000-0008-0000-0100-0000FF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8" name="テキスト ボックス 767">
          <a:extLst>
            <a:ext uri="{FF2B5EF4-FFF2-40B4-BE49-F238E27FC236}">
              <a16:creationId xmlns:a16="http://schemas.microsoft.com/office/drawing/2014/main" id="{00000000-0008-0000-0100-000000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9" name="直線コネクタ 768">
          <a:extLst>
            <a:ext uri="{FF2B5EF4-FFF2-40B4-BE49-F238E27FC236}">
              <a16:creationId xmlns:a16="http://schemas.microsoft.com/office/drawing/2014/main" id="{00000000-0008-0000-0100-000001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0" name="直線コネクタ 769">
          <a:extLst>
            <a:ext uri="{FF2B5EF4-FFF2-40B4-BE49-F238E27FC236}">
              <a16:creationId xmlns:a16="http://schemas.microsoft.com/office/drawing/2014/main" id="{00000000-0008-0000-0100-000002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1" name="テキスト ボックス 770">
          <a:extLst>
            <a:ext uri="{FF2B5EF4-FFF2-40B4-BE49-F238E27FC236}">
              <a16:creationId xmlns:a16="http://schemas.microsoft.com/office/drawing/2014/main" id="{00000000-0008-0000-0100-000003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72" name="直線コネクタ 771">
          <a:extLst>
            <a:ext uri="{FF2B5EF4-FFF2-40B4-BE49-F238E27FC236}">
              <a16:creationId xmlns:a16="http://schemas.microsoft.com/office/drawing/2014/main" id="{00000000-0008-0000-0100-000004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73" name="テキスト ボックス 772">
          <a:extLst>
            <a:ext uri="{FF2B5EF4-FFF2-40B4-BE49-F238E27FC236}">
              <a16:creationId xmlns:a16="http://schemas.microsoft.com/office/drawing/2014/main" id="{00000000-0008-0000-0100-000005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4" name="直線コネクタ 773">
          <a:extLst>
            <a:ext uri="{FF2B5EF4-FFF2-40B4-BE49-F238E27FC236}">
              <a16:creationId xmlns:a16="http://schemas.microsoft.com/office/drawing/2014/main" id="{00000000-0008-0000-0100-000006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5" name="テキスト ボックス 774">
          <a:extLst>
            <a:ext uri="{FF2B5EF4-FFF2-40B4-BE49-F238E27FC236}">
              <a16:creationId xmlns:a16="http://schemas.microsoft.com/office/drawing/2014/main" id="{00000000-0008-0000-0100-000007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6" name="直線コネクタ 775">
          <a:extLst>
            <a:ext uri="{FF2B5EF4-FFF2-40B4-BE49-F238E27FC236}">
              <a16:creationId xmlns:a16="http://schemas.microsoft.com/office/drawing/2014/main" id="{00000000-0008-0000-0100-000008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7" name="テキスト ボックス 776">
          <a:extLst>
            <a:ext uri="{FF2B5EF4-FFF2-40B4-BE49-F238E27FC236}">
              <a16:creationId xmlns:a16="http://schemas.microsoft.com/office/drawing/2014/main" id="{00000000-0008-0000-0100-000009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8" name="直線コネクタ 777">
          <a:extLst>
            <a:ext uri="{FF2B5EF4-FFF2-40B4-BE49-F238E27FC236}">
              <a16:creationId xmlns:a16="http://schemas.microsoft.com/office/drawing/2014/main" id="{00000000-0008-0000-0100-00000A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9" name="テキスト ボックス 778">
          <a:extLst>
            <a:ext uri="{FF2B5EF4-FFF2-40B4-BE49-F238E27FC236}">
              <a16:creationId xmlns:a16="http://schemas.microsoft.com/office/drawing/2014/main" id="{00000000-0008-0000-0100-00000B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0" name="直線コネクタ 779">
          <a:extLst>
            <a:ext uri="{FF2B5EF4-FFF2-40B4-BE49-F238E27FC236}">
              <a16:creationId xmlns:a16="http://schemas.microsoft.com/office/drawing/2014/main" id="{00000000-0008-0000-0100-00000C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1" name="テキスト ボックス 780">
          <a:extLst>
            <a:ext uri="{FF2B5EF4-FFF2-40B4-BE49-F238E27FC236}">
              <a16:creationId xmlns:a16="http://schemas.microsoft.com/office/drawing/2014/main" id="{00000000-0008-0000-0100-00000D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2" name="【公民館】&#10;一人当たり面積グラフ枠">
          <a:extLst>
            <a:ext uri="{FF2B5EF4-FFF2-40B4-BE49-F238E27FC236}">
              <a16:creationId xmlns:a16="http://schemas.microsoft.com/office/drawing/2014/main" id="{00000000-0008-0000-0100-00000E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70104</xdr:rowOff>
    </xdr:from>
    <xdr:to>
      <xdr:col>116</xdr:col>
      <xdr:colOff>62864</xdr:colOff>
      <xdr:row>108</xdr:row>
      <xdr:rowOff>131063</xdr:rowOff>
    </xdr:to>
    <xdr:cxnSp macro="">
      <xdr:nvCxnSpPr>
        <xdr:cNvPr id="783" name="直線コネクタ 782">
          <a:extLst>
            <a:ext uri="{FF2B5EF4-FFF2-40B4-BE49-F238E27FC236}">
              <a16:creationId xmlns:a16="http://schemas.microsoft.com/office/drawing/2014/main" id="{00000000-0008-0000-0100-00000F030000}"/>
            </a:ext>
          </a:extLst>
        </xdr:cNvPr>
        <xdr:cNvCxnSpPr/>
      </xdr:nvCxnSpPr>
      <xdr:spPr>
        <a:xfrm flipV="1">
          <a:off x="22160864" y="17215104"/>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784" name="【公民館】&#10;一人当たり面積最小値テキスト">
          <a:extLst>
            <a:ext uri="{FF2B5EF4-FFF2-40B4-BE49-F238E27FC236}">
              <a16:creationId xmlns:a16="http://schemas.microsoft.com/office/drawing/2014/main" id="{00000000-0008-0000-0100-000010030000}"/>
            </a:ext>
          </a:extLst>
        </xdr:cNvPr>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785" name="直線コネクタ 784">
          <a:extLst>
            <a:ext uri="{FF2B5EF4-FFF2-40B4-BE49-F238E27FC236}">
              <a16:creationId xmlns:a16="http://schemas.microsoft.com/office/drawing/2014/main" id="{00000000-0008-0000-0100-000011030000}"/>
            </a:ext>
          </a:extLst>
        </xdr:cNvPr>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16781</xdr:rowOff>
    </xdr:from>
    <xdr:ext cx="469744" cy="259045"/>
    <xdr:sp macro="" textlink="">
      <xdr:nvSpPr>
        <xdr:cNvPr id="786" name="【公民館】&#10;一人当たり面積最大値テキスト">
          <a:extLst>
            <a:ext uri="{FF2B5EF4-FFF2-40B4-BE49-F238E27FC236}">
              <a16:creationId xmlns:a16="http://schemas.microsoft.com/office/drawing/2014/main" id="{00000000-0008-0000-0100-000012030000}"/>
            </a:ext>
          </a:extLst>
        </xdr:cNvPr>
        <xdr:cNvSpPr txBox="1"/>
      </xdr:nvSpPr>
      <xdr:spPr>
        <a:xfrm>
          <a:off x="22199600" y="1699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70104</xdr:rowOff>
    </xdr:from>
    <xdr:to>
      <xdr:col>116</xdr:col>
      <xdr:colOff>152400</xdr:colOff>
      <xdr:row>100</xdr:row>
      <xdr:rowOff>70104</xdr:rowOff>
    </xdr:to>
    <xdr:cxnSp macro="">
      <xdr:nvCxnSpPr>
        <xdr:cNvPr id="787" name="直線コネクタ 786">
          <a:extLst>
            <a:ext uri="{FF2B5EF4-FFF2-40B4-BE49-F238E27FC236}">
              <a16:creationId xmlns:a16="http://schemas.microsoft.com/office/drawing/2014/main" id="{00000000-0008-0000-0100-000013030000}"/>
            </a:ext>
          </a:extLst>
        </xdr:cNvPr>
        <xdr:cNvCxnSpPr/>
      </xdr:nvCxnSpPr>
      <xdr:spPr>
        <a:xfrm>
          <a:off x="22072600" y="1721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69614</xdr:rowOff>
    </xdr:from>
    <xdr:ext cx="469744" cy="259045"/>
    <xdr:sp macro="" textlink="">
      <xdr:nvSpPr>
        <xdr:cNvPr id="788" name="【公民館】&#10;一人当たり面積平均値テキスト">
          <a:extLst>
            <a:ext uri="{FF2B5EF4-FFF2-40B4-BE49-F238E27FC236}">
              <a16:creationId xmlns:a16="http://schemas.microsoft.com/office/drawing/2014/main" id="{00000000-0008-0000-0100-000014030000}"/>
            </a:ext>
          </a:extLst>
        </xdr:cNvPr>
        <xdr:cNvSpPr txBox="1"/>
      </xdr:nvSpPr>
      <xdr:spPr>
        <a:xfrm>
          <a:off x="22199600" y="18071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46737</xdr:rowOff>
    </xdr:from>
    <xdr:to>
      <xdr:col>116</xdr:col>
      <xdr:colOff>114300</xdr:colOff>
      <xdr:row>106</xdr:row>
      <xdr:rowOff>148337</xdr:rowOff>
    </xdr:to>
    <xdr:sp macro="" textlink="">
      <xdr:nvSpPr>
        <xdr:cNvPr id="789" name="フローチャート: 判断 788">
          <a:extLst>
            <a:ext uri="{FF2B5EF4-FFF2-40B4-BE49-F238E27FC236}">
              <a16:creationId xmlns:a16="http://schemas.microsoft.com/office/drawing/2014/main" id="{00000000-0008-0000-0100-000015030000}"/>
            </a:ext>
          </a:extLst>
        </xdr:cNvPr>
        <xdr:cNvSpPr/>
      </xdr:nvSpPr>
      <xdr:spPr>
        <a:xfrm>
          <a:off x="221107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71882</xdr:rowOff>
    </xdr:from>
    <xdr:to>
      <xdr:col>112</xdr:col>
      <xdr:colOff>38100</xdr:colOff>
      <xdr:row>107</xdr:row>
      <xdr:rowOff>2032</xdr:rowOff>
    </xdr:to>
    <xdr:sp macro="" textlink="">
      <xdr:nvSpPr>
        <xdr:cNvPr id="790" name="フローチャート: 判断 789">
          <a:extLst>
            <a:ext uri="{FF2B5EF4-FFF2-40B4-BE49-F238E27FC236}">
              <a16:creationId xmlns:a16="http://schemas.microsoft.com/office/drawing/2014/main" id="{00000000-0008-0000-0100-000016030000}"/>
            </a:ext>
          </a:extLst>
        </xdr:cNvPr>
        <xdr:cNvSpPr/>
      </xdr:nvSpPr>
      <xdr:spPr>
        <a:xfrm>
          <a:off x="21272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102363</xdr:rowOff>
    </xdr:from>
    <xdr:to>
      <xdr:col>107</xdr:col>
      <xdr:colOff>101600</xdr:colOff>
      <xdr:row>107</xdr:row>
      <xdr:rowOff>32513</xdr:rowOff>
    </xdr:to>
    <xdr:sp macro="" textlink="">
      <xdr:nvSpPr>
        <xdr:cNvPr id="791" name="フローチャート: 判断 790">
          <a:extLst>
            <a:ext uri="{FF2B5EF4-FFF2-40B4-BE49-F238E27FC236}">
              <a16:creationId xmlns:a16="http://schemas.microsoft.com/office/drawing/2014/main" id="{00000000-0008-0000-0100-000017030000}"/>
            </a:ext>
          </a:extLst>
        </xdr:cNvPr>
        <xdr:cNvSpPr/>
      </xdr:nvSpPr>
      <xdr:spPr>
        <a:xfrm>
          <a:off x="20383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74168</xdr:rowOff>
    </xdr:from>
    <xdr:to>
      <xdr:col>102</xdr:col>
      <xdr:colOff>165100</xdr:colOff>
      <xdr:row>107</xdr:row>
      <xdr:rowOff>4318</xdr:rowOff>
    </xdr:to>
    <xdr:sp macro="" textlink="">
      <xdr:nvSpPr>
        <xdr:cNvPr id="792" name="フローチャート: 判断 791">
          <a:extLst>
            <a:ext uri="{FF2B5EF4-FFF2-40B4-BE49-F238E27FC236}">
              <a16:creationId xmlns:a16="http://schemas.microsoft.com/office/drawing/2014/main" id="{00000000-0008-0000-0100-000018030000}"/>
            </a:ext>
          </a:extLst>
        </xdr:cNvPr>
        <xdr:cNvSpPr/>
      </xdr:nvSpPr>
      <xdr:spPr>
        <a:xfrm>
          <a:off x="19494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46737</xdr:rowOff>
    </xdr:from>
    <xdr:to>
      <xdr:col>98</xdr:col>
      <xdr:colOff>38100</xdr:colOff>
      <xdr:row>106</xdr:row>
      <xdr:rowOff>148337</xdr:rowOff>
    </xdr:to>
    <xdr:sp macro="" textlink="">
      <xdr:nvSpPr>
        <xdr:cNvPr id="793" name="フローチャート: 判断 792">
          <a:extLst>
            <a:ext uri="{FF2B5EF4-FFF2-40B4-BE49-F238E27FC236}">
              <a16:creationId xmlns:a16="http://schemas.microsoft.com/office/drawing/2014/main" id="{00000000-0008-0000-0100-000019030000}"/>
            </a:ext>
          </a:extLst>
        </xdr:cNvPr>
        <xdr:cNvSpPr/>
      </xdr:nvSpPr>
      <xdr:spPr>
        <a:xfrm>
          <a:off x="18605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00000000-0008-0000-0100-00001A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id="{00000000-0008-0000-0100-00001B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id="{00000000-0008-0000-0100-00001C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00000000-0008-0000-0100-00001D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00000000-0008-0000-0100-00001E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81787</xdr:rowOff>
    </xdr:from>
    <xdr:to>
      <xdr:col>116</xdr:col>
      <xdr:colOff>114300</xdr:colOff>
      <xdr:row>107</xdr:row>
      <xdr:rowOff>11937</xdr:rowOff>
    </xdr:to>
    <xdr:sp macro="" textlink="">
      <xdr:nvSpPr>
        <xdr:cNvPr id="799" name="楕円 798">
          <a:extLst>
            <a:ext uri="{FF2B5EF4-FFF2-40B4-BE49-F238E27FC236}">
              <a16:creationId xmlns:a16="http://schemas.microsoft.com/office/drawing/2014/main" id="{00000000-0008-0000-0100-00001F030000}"/>
            </a:ext>
          </a:extLst>
        </xdr:cNvPr>
        <xdr:cNvSpPr/>
      </xdr:nvSpPr>
      <xdr:spPr>
        <a:xfrm>
          <a:off x="22110700" y="1825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60214</xdr:rowOff>
    </xdr:from>
    <xdr:ext cx="469744" cy="259045"/>
    <xdr:sp macro="" textlink="">
      <xdr:nvSpPr>
        <xdr:cNvPr id="800" name="【公民館】&#10;一人当たり面積該当値テキスト">
          <a:extLst>
            <a:ext uri="{FF2B5EF4-FFF2-40B4-BE49-F238E27FC236}">
              <a16:creationId xmlns:a16="http://schemas.microsoft.com/office/drawing/2014/main" id="{00000000-0008-0000-0100-000020030000}"/>
            </a:ext>
          </a:extLst>
        </xdr:cNvPr>
        <xdr:cNvSpPr txBox="1"/>
      </xdr:nvSpPr>
      <xdr:spPr>
        <a:xfrm>
          <a:off x="22199600" y="18233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86361</xdr:rowOff>
    </xdr:from>
    <xdr:to>
      <xdr:col>112</xdr:col>
      <xdr:colOff>38100</xdr:colOff>
      <xdr:row>107</xdr:row>
      <xdr:rowOff>16511</xdr:rowOff>
    </xdr:to>
    <xdr:sp macro="" textlink="">
      <xdr:nvSpPr>
        <xdr:cNvPr id="801" name="楕円 800">
          <a:extLst>
            <a:ext uri="{FF2B5EF4-FFF2-40B4-BE49-F238E27FC236}">
              <a16:creationId xmlns:a16="http://schemas.microsoft.com/office/drawing/2014/main" id="{00000000-0008-0000-0100-000021030000}"/>
            </a:ext>
          </a:extLst>
        </xdr:cNvPr>
        <xdr:cNvSpPr/>
      </xdr:nvSpPr>
      <xdr:spPr>
        <a:xfrm>
          <a:off x="21272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132587</xdr:rowOff>
    </xdr:from>
    <xdr:to>
      <xdr:col>116</xdr:col>
      <xdr:colOff>63500</xdr:colOff>
      <xdr:row>106</xdr:row>
      <xdr:rowOff>137161</xdr:rowOff>
    </xdr:to>
    <xdr:cxnSp macro="">
      <xdr:nvCxnSpPr>
        <xdr:cNvPr id="802" name="直線コネクタ 801">
          <a:extLst>
            <a:ext uri="{FF2B5EF4-FFF2-40B4-BE49-F238E27FC236}">
              <a16:creationId xmlns:a16="http://schemas.microsoft.com/office/drawing/2014/main" id="{00000000-0008-0000-0100-000022030000}"/>
            </a:ext>
          </a:extLst>
        </xdr:cNvPr>
        <xdr:cNvCxnSpPr/>
      </xdr:nvCxnSpPr>
      <xdr:spPr>
        <a:xfrm flipV="1">
          <a:off x="21323300" y="18306287"/>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91694</xdr:rowOff>
    </xdr:from>
    <xdr:to>
      <xdr:col>107</xdr:col>
      <xdr:colOff>101600</xdr:colOff>
      <xdr:row>107</xdr:row>
      <xdr:rowOff>21844</xdr:rowOff>
    </xdr:to>
    <xdr:sp macro="" textlink="">
      <xdr:nvSpPr>
        <xdr:cNvPr id="803" name="楕円 802">
          <a:extLst>
            <a:ext uri="{FF2B5EF4-FFF2-40B4-BE49-F238E27FC236}">
              <a16:creationId xmlns:a16="http://schemas.microsoft.com/office/drawing/2014/main" id="{00000000-0008-0000-0100-000023030000}"/>
            </a:ext>
          </a:extLst>
        </xdr:cNvPr>
        <xdr:cNvSpPr/>
      </xdr:nvSpPr>
      <xdr:spPr>
        <a:xfrm>
          <a:off x="20383500" y="1826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137161</xdr:rowOff>
    </xdr:from>
    <xdr:to>
      <xdr:col>111</xdr:col>
      <xdr:colOff>177800</xdr:colOff>
      <xdr:row>106</xdr:row>
      <xdr:rowOff>142494</xdr:rowOff>
    </xdr:to>
    <xdr:cxnSp macro="">
      <xdr:nvCxnSpPr>
        <xdr:cNvPr id="804" name="直線コネクタ 803">
          <a:extLst>
            <a:ext uri="{FF2B5EF4-FFF2-40B4-BE49-F238E27FC236}">
              <a16:creationId xmlns:a16="http://schemas.microsoft.com/office/drawing/2014/main" id="{00000000-0008-0000-0100-000024030000}"/>
            </a:ext>
          </a:extLst>
        </xdr:cNvPr>
        <xdr:cNvCxnSpPr/>
      </xdr:nvCxnSpPr>
      <xdr:spPr>
        <a:xfrm flipV="1">
          <a:off x="20434300" y="18310861"/>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96265</xdr:rowOff>
    </xdr:from>
    <xdr:to>
      <xdr:col>102</xdr:col>
      <xdr:colOff>165100</xdr:colOff>
      <xdr:row>107</xdr:row>
      <xdr:rowOff>26415</xdr:rowOff>
    </xdr:to>
    <xdr:sp macro="" textlink="">
      <xdr:nvSpPr>
        <xdr:cNvPr id="805" name="楕円 804">
          <a:extLst>
            <a:ext uri="{FF2B5EF4-FFF2-40B4-BE49-F238E27FC236}">
              <a16:creationId xmlns:a16="http://schemas.microsoft.com/office/drawing/2014/main" id="{00000000-0008-0000-0100-000025030000}"/>
            </a:ext>
          </a:extLst>
        </xdr:cNvPr>
        <xdr:cNvSpPr/>
      </xdr:nvSpPr>
      <xdr:spPr>
        <a:xfrm>
          <a:off x="19494500" y="182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142494</xdr:rowOff>
    </xdr:from>
    <xdr:to>
      <xdr:col>107</xdr:col>
      <xdr:colOff>50800</xdr:colOff>
      <xdr:row>106</xdr:row>
      <xdr:rowOff>147065</xdr:rowOff>
    </xdr:to>
    <xdr:cxnSp macro="">
      <xdr:nvCxnSpPr>
        <xdr:cNvPr id="806" name="直線コネクタ 805">
          <a:extLst>
            <a:ext uri="{FF2B5EF4-FFF2-40B4-BE49-F238E27FC236}">
              <a16:creationId xmlns:a16="http://schemas.microsoft.com/office/drawing/2014/main" id="{00000000-0008-0000-0100-000026030000}"/>
            </a:ext>
          </a:extLst>
        </xdr:cNvPr>
        <xdr:cNvCxnSpPr/>
      </xdr:nvCxnSpPr>
      <xdr:spPr>
        <a:xfrm flipV="1">
          <a:off x="19545300" y="1831619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18559</xdr:rowOff>
    </xdr:from>
    <xdr:ext cx="469744" cy="259045"/>
    <xdr:sp macro="" textlink="">
      <xdr:nvSpPr>
        <xdr:cNvPr id="807" name="n_1aveValue【公民館】&#10;一人当たり面積">
          <a:extLst>
            <a:ext uri="{FF2B5EF4-FFF2-40B4-BE49-F238E27FC236}">
              <a16:creationId xmlns:a16="http://schemas.microsoft.com/office/drawing/2014/main" id="{00000000-0008-0000-0100-000027030000}"/>
            </a:ext>
          </a:extLst>
        </xdr:cNvPr>
        <xdr:cNvSpPr txBox="1"/>
      </xdr:nvSpPr>
      <xdr:spPr>
        <a:xfrm>
          <a:off x="210757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23640</xdr:rowOff>
    </xdr:from>
    <xdr:ext cx="469744" cy="259045"/>
    <xdr:sp macro="" textlink="">
      <xdr:nvSpPr>
        <xdr:cNvPr id="808" name="n_2aveValue【公民館】&#10;一人当たり面積">
          <a:extLst>
            <a:ext uri="{FF2B5EF4-FFF2-40B4-BE49-F238E27FC236}">
              <a16:creationId xmlns:a16="http://schemas.microsoft.com/office/drawing/2014/main" id="{00000000-0008-0000-0100-000028030000}"/>
            </a:ext>
          </a:extLst>
        </xdr:cNvPr>
        <xdr:cNvSpPr txBox="1"/>
      </xdr:nvSpPr>
      <xdr:spPr>
        <a:xfrm>
          <a:off x="20199427" y="1836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20845</xdr:rowOff>
    </xdr:from>
    <xdr:ext cx="469744" cy="259045"/>
    <xdr:sp macro="" textlink="">
      <xdr:nvSpPr>
        <xdr:cNvPr id="809" name="n_3aveValue【公民館】&#10;一人当たり面積">
          <a:extLst>
            <a:ext uri="{FF2B5EF4-FFF2-40B4-BE49-F238E27FC236}">
              <a16:creationId xmlns:a16="http://schemas.microsoft.com/office/drawing/2014/main" id="{00000000-0008-0000-0100-000029030000}"/>
            </a:ext>
          </a:extLst>
        </xdr:cNvPr>
        <xdr:cNvSpPr txBox="1"/>
      </xdr:nvSpPr>
      <xdr:spPr>
        <a:xfrm>
          <a:off x="19310427"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164864</xdr:rowOff>
    </xdr:from>
    <xdr:ext cx="469744" cy="259045"/>
    <xdr:sp macro="" textlink="">
      <xdr:nvSpPr>
        <xdr:cNvPr id="810" name="n_4aveValue【公民館】&#10;一人当たり面積">
          <a:extLst>
            <a:ext uri="{FF2B5EF4-FFF2-40B4-BE49-F238E27FC236}">
              <a16:creationId xmlns:a16="http://schemas.microsoft.com/office/drawing/2014/main" id="{00000000-0008-0000-0100-00002A030000}"/>
            </a:ext>
          </a:extLst>
        </xdr:cNvPr>
        <xdr:cNvSpPr txBox="1"/>
      </xdr:nvSpPr>
      <xdr:spPr>
        <a:xfrm>
          <a:off x="18421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7638</xdr:rowOff>
    </xdr:from>
    <xdr:ext cx="469744" cy="259045"/>
    <xdr:sp macro="" textlink="">
      <xdr:nvSpPr>
        <xdr:cNvPr id="811" name="n_1mainValue【公民館】&#10;一人当たり面積">
          <a:extLst>
            <a:ext uri="{FF2B5EF4-FFF2-40B4-BE49-F238E27FC236}">
              <a16:creationId xmlns:a16="http://schemas.microsoft.com/office/drawing/2014/main" id="{00000000-0008-0000-0100-00002B030000}"/>
            </a:ext>
          </a:extLst>
        </xdr:cNvPr>
        <xdr:cNvSpPr txBox="1"/>
      </xdr:nvSpPr>
      <xdr:spPr>
        <a:xfrm>
          <a:off x="21075727"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38371</xdr:rowOff>
    </xdr:from>
    <xdr:ext cx="469744" cy="259045"/>
    <xdr:sp macro="" textlink="">
      <xdr:nvSpPr>
        <xdr:cNvPr id="812" name="n_2mainValue【公民館】&#10;一人当たり面積">
          <a:extLst>
            <a:ext uri="{FF2B5EF4-FFF2-40B4-BE49-F238E27FC236}">
              <a16:creationId xmlns:a16="http://schemas.microsoft.com/office/drawing/2014/main" id="{00000000-0008-0000-0100-00002C030000}"/>
            </a:ext>
          </a:extLst>
        </xdr:cNvPr>
        <xdr:cNvSpPr txBox="1"/>
      </xdr:nvSpPr>
      <xdr:spPr>
        <a:xfrm>
          <a:off x="20199427" y="1804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17542</xdr:rowOff>
    </xdr:from>
    <xdr:ext cx="469744" cy="259045"/>
    <xdr:sp macro="" textlink="">
      <xdr:nvSpPr>
        <xdr:cNvPr id="813" name="n_3mainValue【公民館】&#10;一人当たり面積">
          <a:extLst>
            <a:ext uri="{FF2B5EF4-FFF2-40B4-BE49-F238E27FC236}">
              <a16:creationId xmlns:a16="http://schemas.microsoft.com/office/drawing/2014/main" id="{00000000-0008-0000-0100-00002D030000}"/>
            </a:ext>
          </a:extLst>
        </xdr:cNvPr>
        <xdr:cNvSpPr txBox="1"/>
      </xdr:nvSpPr>
      <xdr:spPr>
        <a:xfrm>
          <a:off x="19310427" y="1836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4" name="正方形/長方形 813">
          <a:extLst>
            <a:ext uri="{FF2B5EF4-FFF2-40B4-BE49-F238E27FC236}">
              <a16:creationId xmlns:a16="http://schemas.microsoft.com/office/drawing/2014/main" id="{00000000-0008-0000-0100-00002E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5" name="正方形/長方形 814">
          <a:extLst>
            <a:ext uri="{FF2B5EF4-FFF2-40B4-BE49-F238E27FC236}">
              <a16:creationId xmlns:a16="http://schemas.microsoft.com/office/drawing/2014/main" id="{00000000-0008-0000-0100-00002F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6" name="テキスト ボックス 815">
          <a:extLst>
            <a:ext uri="{FF2B5EF4-FFF2-40B4-BE49-F238E27FC236}">
              <a16:creationId xmlns:a16="http://schemas.microsoft.com/office/drawing/2014/main" id="{00000000-0008-0000-0100-000030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・ほとんどの数値で類似団体内平均を下回っているが、有形固定資産減価償却率では、道路及び幼稚園、保育所</a:t>
          </a:r>
          <a:r>
            <a:rPr kumimoji="1" lang="ja-JP" altLang="en-US" sz="1100">
              <a:solidFill>
                <a:schemeClr val="dk1"/>
              </a:solidFill>
              <a:effectLst/>
              <a:latin typeface="+mn-lt"/>
              <a:ea typeface="+mn-ea"/>
              <a:cs typeface="+mn-cs"/>
            </a:rPr>
            <a:t>、公民館が</a:t>
          </a:r>
          <a:r>
            <a:rPr kumimoji="1" lang="ja-JP" altLang="ja-JP" sz="1100">
              <a:solidFill>
                <a:schemeClr val="dk1"/>
              </a:solidFill>
              <a:effectLst/>
              <a:latin typeface="+mn-lt"/>
              <a:ea typeface="+mn-ea"/>
              <a:cs typeface="+mn-cs"/>
            </a:rPr>
            <a:t>高くなっている。今後は、総合施設管理計画</a:t>
          </a:r>
          <a:r>
            <a:rPr kumimoji="1" lang="ja-JP" altLang="en-US" sz="1100">
              <a:solidFill>
                <a:schemeClr val="dk1"/>
              </a:solidFill>
              <a:effectLst/>
              <a:latin typeface="+mn-lt"/>
              <a:ea typeface="+mn-ea"/>
              <a:cs typeface="+mn-cs"/>
            </a:rPr>
            <a:t>の見直しを含め、個別施設計画</a:t>
          </a:r>
          <a:r>
            <a:rPr kumimoji="1" lang="ja-JP" altLang="ja-JP" sz="1100">
              <a:solidFill>
                <a:schemeClr val="dk1"/>
              </a:solidFill>
              <a:effectLst/>
              <a:latin typeface="+mn-lt"/>
              <a:ea typeface="+mn-ea"/>
              <a:cs typeface="+mn-cs"/>
            </a:rPr>
            <a:t>を策定中であることから道路修繕や更新計画など適正化を図りながら取り組む。</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沖縄県久米島町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7,772
7,727
63.65
8,359,012
7,995,549
301,712
3,796,208
6,263,849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200-00004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flipV="1">
          <a:off x="4634865"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0000000-0008-0000-0200-00004B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00000000-0008-0000-0200-00004D000000}"/>
            </a:ext>
          </a:extLst>
        </xdr:cNvPr>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139899</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200-00004F000000}"/>
            </a:ext>
          </a:extLst>
        </xdr:cNvPr>
        <xdr:cNvSpPr txBox="1"/>
      </xdr:nvSpPr>
      <xdr:spPr>
        <a:xfrm>
          <a:off x="4673600" y="10426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60234</xdr:rowOff>
    </xdr:from>
    <xdr:to>
      <xdr:col>6</xdr:col>
      <xdr:colOff>38100</xdr:colOff>
      <xdr:row>61</xdr:row>
      <xdr:rowOff>161834</xdr:rowOff>
    </xdr:to>
    <xdr:sp macro="" textlink="">
      <xdr:nvSpPr>
        <xdr:cNvPr id="84" name="フローチャート: 判断 83">
          <a:extLst>
            <a:ext uri="{FF2B5EF4-FFF2-40B4-BE49-F238E27FC236}">
              <a16:creationId xmlns:a16="http://schemas.microsoft.com/office/drawing/2014/main" id="{00000000-0008-0000-0200-000054000000}"/>
            </a:ext>
          </a:extLst>
        </xdr:cNvPr>
        <xdr:cNvSpPr/>
      </xdr:nvSpPr>
      <xdr:spPr>
        <a:xfrm>
          <a:off x="1079500" y="1051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66766</xdr:rowOff>
    </xdr:from>
    <xdr:to>
      <xdr:col>24</xdr:col>
      <xdr:colOff>114300</xdr:colOff>
      <xdr:row>60</xdr:row>
      <xdr:rowOff>168366</xdr:rowOff>
    </xdr:to>
    <xdr:sp macro="" textlink="">
      <xdr:nvSpPr>
        <xdr:cNvPr id="90" name="楕円 89">
          <a:extLst>
            <a:ext uri="{FF2B5EF4-FFF2-40B4-BE49-F238E27FC236}">
              <a16:creationId xmlns:a16="http://schemas.microsoft.com/office/drawing/2014/main" id="{00000000-0008-0000-0200-00005A000000}"/>
            </a:ext>
          </a:extLst>
        </xdr:cNvPr>
        <xdr:cNvSpPr/>
      </xdr:nvSpPr>
      <xdr:spPr>
        <a:xfrm>
          <a:off x="45847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89643</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200-00005B000000}"/>
            </a:ext>
          </a:extLst>
        </xdr:cNvPr>
        <xdr:cNvSpPr txBox="1"/>
      </xdr:nvSpPr>
      <xdr:spPr>
        <a:xfrm>
          <a:off x="4673600" y="10205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35741</xdr:rowOff>
    </xdr:from>
    <xdr:to>
      <xdr:col>20</xdr:col>
      <xdr:colOff>38100</xdr:colOff>
      <xdr:row>60</xdr:row>
      <xdr:rowOff>137341</xdr:rowOff>
    </xdr:to>
    <xdr:sp macro="" textlink="">
      <xdr:nvSpPr>
        <xdr:cNvPr id="92" name="楕円 91">
          <a:extLst>
            <a:ext uri="{FF2B5EF4-FFF2-40B4-BE49-F238E27FC236}">
              <a16:creationId xmlns:a16="http://schemas.microsoft.com/office/drawing/2014/main" id="{00000000-0008-0000-0200-00005C000000}"/>
            </a:ext>
          </a:extLst>
        </xdr:cNvPr>
        <xdr:cNvSpPr/>
      </xdr:nvSpPr>
      <xdr:spPr>
        <a:xfrm>
          <a:off x="3746500" y="1032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86541</xdr:rowOff>
    </xdr:from>
    <xdr:to>
      <xdr:col>24</xdr:col>
      <xdr:colOff>63500</xdr:colOff>
      <xdr:row>60</xdr:row>
      <xdr:rowOff>117566</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3797300" y="10373541"/>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161472</xdr:rowOff>
    </xdr:from>
    <xdr:to>
      <xdr:col>15</xdr:col>
      <xdr:colOff>101600</xdr:colOff>
      <xdr:row>60</xdr:row>
      <xdr:rowOff>91622</xdr:rowOff>
    </xdr:to>
    <xdr:sp macro="" textlink="">
      <xdr:nvSpPr>
        <xdr:cNvPr id="94" name="楕円 93">
          <a:extLst>
            <a:ext uri="{FF2B5EF4-FFF2-40B4-BE49-F238E27FC236}">
              <a16:creationId xmlns:a16="http://schemas.microsoft.com/office/drawing/2014/main" id="{00000000-0008-0000-0200-00005E000000}"/>
            </a:ext>
          </a:extLst>
        </xdr:cNvPr>
        <xdr:cNvSpPr/>
      </xdr:nvSpPr>
      <xdr:spPr>
        <a:xfrm>
          <a:off x="2857500" y="1027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40822</xdr:rowOff>
    </xdr:from>
    <xdr:to>
      <xdr:col>19</xdr:col>
      <xdr:colOff>177800</xdr:colOff>
      <xdr:row>60</xdr:row>
      <xdr:rowOff>86541</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2908300" y="10327822"/>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109220</xdr:rowOff>
    </xdr:from>
    <xdr:to>
      <xdr:col>10</xdr:col>
      <xdr:colOff>165100</xdr:colOff>
      <xdr:row>60</xdr:row>
      <xdr:rowOff>39370</xdr:rowOff>
    </xdr:to>
    <xdr:sp macro="" textlink="">
      <xdr:nvSpPr>
        <xdr:cNvPr id="96" name="楕円 95">
          <a:extLst>
            <a:ext uri="{FF2B5EF4-FFF2-40B4-BE49-F238E27FC236}">
              <a16:creationId xmlns:a16="http://schemas.microsoft.com/office/drawing/2014/main" id="{00000000-0008-0000-0200-000060000000}"/>
            </a:ext>
          </a:extLst>
        </xdr:cNvPr>
        <xdr:cNvSpPr/>
      </xdr:nvSpPr>
      <xdr:spPr>
        <a:xfrm>
          <a:off x="1968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160020</xdr:rowOff>
    </xdr:from>
    <xdr:to>
      <xdr:col>15</xdr:col>
      <xdr:colOff>50800</xdr:colOff>
      <xdr:row>60</xdr:row>
      <xdr:rowOff>40822</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2019300" y="10275570"/>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72951</xdr:rowOff>
    </xdr:from>
    <xdr:ext cx="405111" cy="259045"/>
    <xdr:sp macro="" textlink="">
      <xdr:nvSpPr>
        <xdr:cNvPr id="98" name="n_1aveValue【体育館・プール】&#10;有形固定資産減価償却率">
          <a:extLst>
            <a:ext uri="{FF2B5EF4-FFF2-40B4-BE49-F238E27FC236}">
              <a16:creationId xmlns:a16="http://schemas.microsoft.com/office/drawing/2014/main" id="{00000000-0008-0000-0200-000062000000}"/>
            </a:ext>
          </a:extLst>
        </xdr:cNvPr>
        <xdr:cNvSpPr txBox="1"/>
      </xdr:nvSpPr>
      <xdr:spPr>
        <a:xfrm>
          <a:off x="35820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76217</xdr:rowOff>
    </xdr:from>
    <xdr:ext cx="405111" cy="259045"/>
    <xdr:sp macro="" textlink="">
      <xdr:nvSpPr>
        <xdr:cNvPr id="99" name="n_2aveValue【体育館・プール】&#10;有形固定資産減価償却率">
          <a:extLst>
            <a:ext uri="{FF2B5EF4-FFF2-40B4-BE49-F238E27FC236}">
              <a16:creationId xmlns:a16="http://schemas.microsoft.com/office/drawing/2014/main" id="{00000000-0008-0000-0200-000063000000}"/>
            </a:ext>
          </a:extLst>
        </xdr:cNvPr>
        <xdr:cNvSpPr txBox="1"/>
      </xdr:nvSpPr>
      <xdr:spPr>
        <a:xfrm>
          <a:off x="2705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45193</xdr:rowOff>
    </xdr:from>
    <xdr:ext cx="405111" cy="259045"/>
    <xdr:sp macro="" textlink="">
      <xdr:nvSpPr>
        <xdr:cNvPr id="100" name="n_3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1816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6911</xdr:rowOff>
    </xdr:from>
    <xdr:ext cx="405111" cy="259045"/>
    <xdr:sp macro="" textlink="">
      <xdr:nvSpPr>
        <xdr:cNvPr id="101" name="n_4ave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927744" y="1029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153868</xdr:rowOff>
    </xdr:from>
    <xdr:ext cx="405111" cy="259045"/>
    <xdr:sp macro="" textlink="">
      <xdr:nvSpPr>
        <xdr:cNvPr id="102" name="n_1main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35820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108149</xdr:rowOff>
    </xdr:from>
    <xdr:ext cx="405111" cy="259045"/>
    <xdr:sp macro="" textlink="">
      <xdr:nvSpPr>
        <xdr:cNvPr id="103" name="n_2main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2705744" y="1005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55897</xdr:rowOff>
    </xdr:from>
    <xdr:ext cx="405111" cy="259045"/>
    <xdr:sp macro="" textlink="">
      <xdr:nvSpPr>
        <xdr:cNvPr id="104" name="n_3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1816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a:extLst>
            <a:ext uri="{FF2B5EF4-FFF2-40B4-BE49-F238E27FC236}">
              <a16:creationId xmlns:a16="http://schemas.microsoft.com/office/drawing/2014/main" id="{00000000-0008-0000-0200-000069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a:extLst>
            <a:ext uri="{FF2B5EF4-FFF2-40B4-BE49-F238E27FC236}">
              <a16:creationId xmlns:a16="http://schemas.microsoft.com/office/drawing/2014/main" id="{00000000-0008-0000-0200-00006A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3" name="【体育館・プール】&#10;一人当たり面積グラフ枠">
          <a:extLst>
            <a:ext uri="{FF2B5EF4-FFF2-40B4-BE49-F238E27FC236}">
              <a16:creationId xmlns:a16="http://schemas.microsoft.com/office/drawing/2014/main" id="{00000000-0008-0000-0200-00007B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72581</xdr:rowOff>
    </xdr:from>
    <xdr:to>
      <xdr:col>54</xdr:col>
      <xdr:colOff>189865</xdr:colOff>
      <xdr:row>63</xdr:row>
      <xdr:rowOff>20003</xdr:rowOff>
    </xdr:to>
    <xdr:cxnSp macro="">
      <xdr:nvCxnSpPr>
        <xdr:cNvPr id="124" name="直線コネクタ 123">
          <a:extLst>
            <a:ext uri="{FF2B5EF4-FFF2-40B4-BE49-F238E27FC236}">
              <a16:creationId xmlns:a16="http://schemas.microsoft.com/office/drawing/2014/main" id="{00000000-0008-0000-0200-00007C000000}"/>
            </a:ext>
          </a:extLst>
        </xdr:cNvPr>
        <xdr:cNvCxnSpPr/>
      </xdr:nvCxnSpPr>
      <xdr:spPr>
        <a:xfrm flipV="1">
          <a:off x="10476865" y="9673781"/>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23830</xdr:rowOff>
    </xdr:from>
    <xdr:ext cx="469744" cy="259045"/>
    <xdr:sp macro="" textlink="">
      <xdr:nvSpPr>
        <xdr:cNvPr id="125" name="【体育館・プール】&#10;一人当たり面積最小値テキスト">
          <a:extLst>
            <a:ext uri="{FF2B5EF4-FFF2-40B4-BE49-F238E27FC236}">
              <a16:creationId xmlns:a16="http://schemas.microsoft.com/office/drawing/2014/main" id="{00000000-0008-0000-0200-00007D000000}"/>
            </a:ext>
          </a:extLst>
        </xdr:cNvPr>
        <xdr:cNvSpPr txBox="1"/>
      </xdr:nvSpPr>
      <xdr:spPr>
        <a:xfrm>
          <a:off x="10515600" y="1082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20003</xdr:rowOff>
    </xdr:from>
    <xdr:to>
      <xdr:col>55</xdr:col>
      <xdr:colOff>88900</xdr:colOff>
      <xdr:row>63</xdr:row>
      <xdr:rowOff>20003</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a:off x="10388600" y="1082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19258</xdr:rowOff>
    </xdr:from>
    <xdr:ext cx="469744" cy="259045"/>
    <xdr:sp macro="" textlink="">
      <xdr:nvSpPr>
        <xdr:cNvPr id="127" name="【体育館・プール】&#10;一人当たり面積最大値テキスト">
          <a:extLst>
            <a:ext uri="{FF2B5EF4-FFF2-40B4-BE49-F238E27FC236}">
              <a16:creationId xmlns:a16="http://schemas.microsoft.com/office/drawing/2014/main" id="{00000000-0008-0000-0200-00007F000000}"/>
            </a:ext>
          </a:extLst>
        </xdr:cNvPr>
        <xdr:cNvSpPr txBox="1"/>
      </xdr:nvSpPr>
      <xdr:spPr>
        <a:xfrm>
          <a:off x="10515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72581</xdr:rowOff>
    </xdr:from>
    <xdr:to>
      <xdr:col>55</xdr:col>
      <xdr:colOff>88900</xdr:colOff>
      <xdr:row>56</xdr:row>
      <xdr:rowOff>72581</xdr:rowOff>
    </xdr:to>
    <xdr:cxnSp macro="">
      <xdr:nvCxnSpPr>
        <xdr:cNvPr id="128" name="直線コネクタ 127">
          <a:extLst>
            <a:ext uri="{FF2B5EF4-FFF2-40B4-BE49-F238E27FC236}">
              <a16:creationId xmlns:a16="http://schemas.microsoft.com/office/drawing/2014/main" id="{00000000-0008-0000-0200-000080000000}"/>
            </a:ext>
          </a:extLst>
        </xdr:cNvPr>
        <xdr:cNvCxnSpPr/>
      </xdr:nvCxnSpPr>
      <xdr:spPr>
        <a:xfrm>
          <a:off x="10388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76217</xdr:rowOff>
    </xdr:from>
    <xdr:ext cx="469744" cy="259045"/>
    <xdr:sp macro="" textlink="">
      <xdr:nvSpPr>
        <xdr:cNvPr id="129" name="【体育館・プール】&#10;一人当たり面積平均値テキスト">
          <a:extLst>
            <a:ext uri="{FF2B5EF4-FFF2-40B4-BE49-F238E27FC236}">
              <a16:creationId xmlns:a16="http://schemas.microsoft.com/office/drawing/2014/main" id="{00000000-0008-0000-0200-000081000000}"/>
            </a:ext>
          </a:extLst>
        </xdr:cNvPr>
        <xdr:cNvSpPr txBox="1"/>
      </xdr:nvSpPr>
      <xdr:spPr>
        <a:xfrm>
          <a:off x="10515600" y="10363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97790</xdr:rowOff>
    </xdr:from>
    <xdr:to>
      <xdr:col>55</xdr:col>
      <xdr:colOff>50800</xdr:colOff>
      <xdr:row>61</xdr:row>
      <xdr:rowOff>27940</xdr:rowOff>
    </xdr:to>
    <xdr:sp macro="" textlink="">
      <xdr:nvSpPr>
        <xdr:cNvPr id="130" name="フローチャート: 判断 129">
          <a:extLst>
            <a:ext uri="{FF2B5EF4-FFF2-40B4-BE49-F238E27FC236}">
              <a16:creationId xmlns:a16="http://schemas.microsoft.com/office/drawing/2014/main" id="{00000000-0008-0000-0200-000082000000}"/>
            </a:ext>
          </a:extLst>
        </xdr:cNvPr>
        <xdr:cNvSpPr/>
      </xdr:nvSpPr>
      <xdr:spPr>
        <a:xfrm>
          <a:off x="10426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86931</xdr:rowOff>
    </xdr:from>
    <xdr:to>
      <xdr:col>50</xdr:col>
      <xdr:colOff>165100</xdr:colOff>
      <xdr:row>61</xdr:row>
      <xdr:rowOff>17081</xdr:rowOff>
    </xdr:to>
    <xdr:sp macro="" textlink="">
      <xdr:nvSpPr>
        <xdr:cNvPr id="131" name="フローチャート: 判断 130">
          <a:extLst>
            <a:ext uri="{FF2B5EF4-FFF2-40B4-BE49-F238E27FC236}">
              <a16:creationId xmlns:a16="http://schemas.microsoft.com/office/drawing/2014/main" id="{00000000-0008-0000-0200-000083000000}"/>
            </a:ext>
          </a:extLst>
        </xdr:cNvPr>
        <xdr:cNvSpPr/>
      </xdr:nvSpPr>
      <xdr:spPr>
        <a:xfrm>
          <a:off x="9588500" y="1037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121793</xdr:rowOff>
    </xdr:from>
    <xdr:to>
      <xdr:col>46</xdr:col>
      <xdr:colOff>38100</xdr:colOff>
      <xdr:row>61</xdr:row>
      <xdr:rowOff>51943</xdr:rowOff>
    </xdr:to>
    <xdr:sp macro="" textlink="">
      <xdr:nvSpPr>
        <xdr:cNvPr id="132" name="フローチャート: 判断 131">
          <a:extLst>
            <a:ext uri="{FF2B5EF4-FFF2-40B4-BE49-F238E27FC236}">
              <a16:creationId xmlns:a16="http://schemas.microsoft.com/office/drawing/2014/main" id="{00000000-0008-0000-0200-000084000000}"/>
            </a:ext>
          </a:extLst>
        </xdr:cNvPr>
        <xdr:cNvSpPr/>
      </xdr:nvSpPr>
      <xdr:spPr>
        <a:xfrm>
          <a:off x="86995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153797</xdr:rowOff>
    </xdr:from>
    <xdr:to>
      <xdr:col>41</xdr:col>
      <xdr:colOff>101600</xdr:colOff>
      <xdr:row>61</xdr:row>
      <xdr:rowOff>83947</xdr:rowOff>
    </xdr:to>
    <xdr:sp macro="" textlink="">
      <xdr:nvSpPr>
        <xdr:cNvPr id="133" name="フローチャート: 判断 132">
          <a:extLst>
            <a:ext uri="{FF2B5EF4-FFF2-40B4-BE49-F238E27FC236}">
              <a16:creationId xmlns:a16="http://schemas.microsoft.com/office/drawing/2014/main" id="{00000000-0008-0000-0200-000085000000}"/>
            </a:ext>
          </a:extLst>
        </xdr:cNvPr>
        <xdr:cNvSpPr/>
      </xdr:nvSpPr>
      <xdr:spPr>
        <a:xfrm>
          <a:off x="7810500" y="10440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147510</xdr:rowOff>
    </xdr:from>
    <xdr:to>
      <xdr:col>36</xdr:col>
      <xdr:colOff>165100</xdr:colOff>
      <xdr:row>61</xdr:row>
      <xdr:rowOff>77660</xdr:rowOff>
    </xdr:to>
    <xdr:sp macro="" textlink="">
      <xdr:nvSpPr>
        <xdr:cNvPr id="134" name="フローチャート: 判断 133">
          <a:extLst>
            <a:ext uri="{FF2B5EF4-FFF2-40B4-BE49-F238E27FC236}">
              <a16:creationId xmlns:a16="http://schemas.microsoft.com/office/drawing/2014/main" id="{00000000-0008-0000-0200-000086000000}"/>
            </a:ext>
          </a:extLst>
        </xdr:cNvPr>
        <xdr:cNvSpPr/>
      </xdr:nvSpPr>
      <xdr:spPr>
        <a:xfrm>
          <a:off x="6921500" y="10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00000000-0008-0000-0200-000087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00000000-0008-0000-0200-000089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200-00008A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200-00008B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104077</xdr:rowOff>
    </xdr:from>
    <xdr:to>
      <xdr:col>55</xdr:col>
      <xdr:colOff>50800</xdr:colOff>
      <xdr:row>60</xdr:row>
      <xdr:rowOff>34227</xdr:rowOff>
    </xdr:to>
    <xdr:sp macro="" textlink="">
      <xdr:nvSpPr>
        <xdr:cNvPr id="140" name="楕円 139">
          <a:extLst>
            <a:ext uri="{FF2B5EF4-FFF2-40B4-BE49-F238E27FC236}">
              <a16:creationId xmlns:a16="http://schemas.microsoft.com/office/drawing/2014/main" id="{00000000-0008-0000-0200-00008C000000}"/>
            </a:ext>
          </a:extLst>
        </xdr:cNvPr>
        <xdr:cNvSpPr/>
      </xdr:nvSpPr>
      <xdr:spPr>
        <a:xfrm>
          <a:off x="10426700" y="1021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126954</xdr:rowOff>
    </xdr:from>
    <xdr:ext cx="469744" cy="259045"/>
    <xdr:sp macro="" textlink="">
      <xdr:nvSpPr>
        <xdr:cNvPr id="141" name="【体育館・プール】&#10;一人当たり面積該当値テキスト">
          <a:extLst>
            <a:ext uri="{FF2B5EF4-FFF2-40B4-BE49-F238E27FC236}">
              <a16:creationId xmlns:a16="http://schemas.microsoft.com/office/drawing/2014/main" id="{00000000-0008-0000-0200-00008D000000}"/>
            </a:ext>
          </a:extLst>
        </xdr:cNvPr>
        <xdr:cNvSpPr txBox="1"/>
      </xdr:nvSpPr>
      <xdr:spPr>
        <a:xfrm>
          <a:off x="10515600" y="1007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112078</xdr:rowOff>
    </xdr:from>
    <xdr:to>
      <xdr:col>50</xdr:col>
      <xdr:colOff>165100</xdr:colOff>
      <xdr:row>60</xdr:row>
      <xdr:rowOff>42228</xdr:rowOff>
    </xdr:to>
    <xdr:sp macro="" textlink="">
      <xdr:nvSpPr>
        <xdr:cNvPr id="142" name="楕円 141">
          <a:extLst>
            <a:ext uri="{FF2B5EF4-FFF2-40B4-BE49-F238E27FC236}">
              <a16:creationId xmlns:a16="http://schemas.microsoft.com/office/drawing/2014/main" id="{00000000-0008-0000-0200-00008E000000}"/>
            </a:ext>
          </a:extLst>
        </xdr:cNvPr>
        <xdr:cNvSpPr/>
      </xdr:nvSpPr>
      <xdr:spPr>
        <a:xfrm>
          <a:off x="9588500" y="1022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154877</xdr:rowOff>
    </xdr:from>
    <xdr:to>
      <xdr:col>55</xdr:col>
      <xdr:colOff>0</xdr:colOff>
      <xdr:row>59</xdr:row>
      <xdr:rowOff>162878</xdr:rowOff>
    </xdr:to>
    <xdr:cxnSp macro="">
      <xdr:nvCxnSpPr>
        <xdr:cNvPr id="143" name="直線コネクタ 142">
          <a:extLst>
            <a:ext uri="{FF2B5EF4-FFF2-40B4-BE49-F238E27FC236}">
              <a16:creationId xmlns:a16="http://schemas.microsoft.com/office/drawing/2014/main" id="{00000000-0008-0000-0200-00008F000000}"/>
            </a:ext>
          </a:extLst>
        </xdr:cNvPr>
        <xdr:cNvCxnSpPr/>
      </xdr:nvCxnSpPr>
      <xdr:spPr>
        <a:xfrm flipV="1">
          <a:off x="9639300" y="10270427"/>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120650</xdr:rowOff>
    </xdr:from>
    <xdr:to>
      <xdr:col>46</xdr:col>
      <xdr:colOff>38100</xdr:colOff>
      <xdr:row>60</xdr:row>
      <xdr:rowOff>50800</xdr:rowOff>
    </xdr:to>
    <xdr:sp macro="" textlink="">
      <xdr:nvSpPr>
        <xdr:cNvPr id="144" name="楕円 143">
          <a:extLst>
            <a:ext uri="{FF2B5EF4-FFF2-40B4-BE49-F238E27FC236}">
              <a16:creationId xmlns:a16="http://schemas.microsoft.com/office/drawing/2014/main" id="{00000000-0008-0000-0200-000090000000}"/>
            </a:ext>
          </a:extLst>
        </xdr:cNvPr>
        <xdr:cNvSpPr/>
      </xdr:nvSpPr>
      <xdr:spPr>
        <a:xfrm>
          <a:off x="8699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162878</xdr:rowOff>
    </xdr:from>
    <xdr:to>
      <xdr:col>50</xdr:col>
      <xdr:colOff>114300</xdr:colOff>
      <xdr:row>60</xdr:row>
      <xdr:rowOff>0</xdr:rowOff>
    </xdr:to>
    <xdr:cxnSp macro="">
      <xdr:nvCxnSpPr>
        <xdr:cNvPr id="145" name="直線コネクタ 144">
          <a:extLst>
            <a:ext uri="{FF2B5EF4-FFF2-40B4-BE49-F238E27FC236}">
              <a16:creationId xmlns:a16="http://schemas.microsoft.com/office/drawing/2014/main" id="{00000000-0008-0000-0200-000091000000}"/>
            </a:ext>
          </a:extLst>
        </xdr:cNvPr>
        <xdr:cNvCxnSpPr/>
      </xdr:nvCxnSpPr>
      <xdr:spPr>
        <a:xfrm flipV="1">
          <a:off x="8750300" y="10278428"/>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128080</xdr:rowOff>
    </xdr:from>
    <xdr:to>
      <xdr:col>41</xdr:col>
      <xdr:colOff>101600</xdr:colOff>
      <xdr:row>60</xdr:row>
      <xdr:rowOff>58230</xdr:rowOff>
    </xdr:to>
    <xdr:sp macro="" textlink="">
      <xdr:nvSpPr>
        <xdr:cNvPr id="146" name="楕円 145">
          <a:extLst>
            <a:ext uri="{FF2B5EF4-FFF2-40B4-BE49-F238E27FC236}">
              <a16:creationId xmlns:a16="http://schemas.microsoft.com/office/drawing/2014/main" id="{00000000-0008-0000-0200-000092000000}"/>
            </a:ext>
          </a:extLst>
        </xdr:cNvPr>
        <xdr:cNvSpPr/>
      </xdr:nvSpPr>
      <xdr:spPr>
        <a:xfrm>
          <a:off x="7810500" y="1024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0</xdr:rowOff>
    </xdr:from>
    <xdr:to>
      <xdr:col>45</xdr:col>
      <xdr:colOff>177800</xdr:colOff>
      <xdr:row>60</xdr:row>
      <xdr:rowOff>7430</xdr:rowOff>
    </xdr:to>
    <xdr:cxnSp macro="">
      <xdr:nvCxnSpPr>
        <xdr:cNvPr id="147" name="直線コネクタ 146">
          <a:extLst>
            <a:ext uri="{FF2B5EF4-FFF2-40B4-BE49-F238E27FC236}">
              <a16:creationId xmlns:a16="http://schemas.microsoft.com/office/drawing/2014/main" id="{00000000-0008-0000-0200-000093000000}"/>
            </a:ext>
          </a:extLst>
        </xdr:cNvPr>
        <xdr:cNvCxnSpPr/>
      </xdr:nvCxnSpPr>
      <xdr:spPr>
        <a:xfrm flipV="1">
          <a:off x="7861300" y="10287000"/>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8208</xdr:rowOff>
    </xdr:from>
    <xdr:ext cx="469744" cy="259045"/>
    <xdr:sp macro="" textlink="">
      <xdr:nvSpPr>
        <xdr:cNvPr id="148" name="n_1aveValue【体育館・プール】&#10;一人当たり面積">
          <a:extLst>
            <a:ext uri="{FF2B5EF4-FFF2-40B4-BE49-F238E27FC236}">
              <a16:creationId xmlns:a16="http://schemas.microsoft.com/office/drawing/2014/main" id="{00000000-0008-0000-0200-000094000000}"/>
            </a:ext>
          </a:extLst>
        </xdr:cNvPr>
        <xdr:cNvSpPr txBox="1"/>
      </xdr:nvSpPr>
      <xdr:spPr>
        <a:xfrm>
          <a:off x="9391727" y="1046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43070</xdr:rowOff>
    </xdr:from>
    <xdr:ext cx="469744" cy="259045"/>
    <xdr:sp macro="" textlink="">
      <xdr:nvSpPr>
        <xdr:cNvPr id="149" name="n_2aveValue【体育館・プール】&#10;一人当たり面積">
          <a:extLst>
            <a:ext uri="{FF2B5EF4-FFF2-40B4-BE49-F238E27FC236}">
              <a16:creationId xmlns:a16="http://schemas.microsoft.com/office/drawing/2014/main" id="{00000000-0008-0000-0200-000095000000}"/>
            </a:ext>
          </a:extLst>
        </xdr:cNvPr>
        <xdr:cNvSpPr txBox="1"/>
      </xdr:nvSpPr>
      <xdr:spPr>
        <a:xfrm>
          <a:off x="8515427" y="1050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75074</xdr:rowOff>
    </xdr:from>
    <xdr:ext cx="469744" cy="259045"/>
    <xdr:sp macro="" textlink="">
      <xdr:nvSpPr>
        <xdr:cNvPr id="150" name="n_3aveValue【体育館・プール】&#10;一人当たり面積">
          <a:extLst>
            <a:ext uri="{FF2B5EF4-FFF2-40B4-BE49-F238E27FC236}">
              <a16:creationId xmlns:a16="http://schemas.microsoft.com/office/drawing/2014/main" id="{00000000-0008-0000-0200-000096000000}"/>
            </a:ext>
          </a:extLst>
        </xdr:cNvPr>
        <xdr:cNvSpPr txBox="1"/>
      </xdr:nvSpPr>
      <xdr:spPr>
        <a:xfrm>
          <a:off x="7626427" y="1053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94187</xdr:rowOff>
    </xdr:from>
    <xdr:ext cx="469744" cy="259045"/>
    <xdr:sp macro="" textlink="">
      <xdr:nvSpPr>
        <xdr:cNvPr id="151" name="n_4aveValue【体育館・プール】&#10;一人当たり面積">
          <a:extLst>
            <a:ext uri="{FF2B5EF4-FFF2-40B4-BE49-F238E27FC236}">
              <a16:creationId xmlns:a16="http://schemas.microsoft.com/office/drawing/2014/main" id="{00000000-0008-0000-0200-000097000000}"/>
            </a:ext>
          </a:extLst>
        </xdr:cNvPr>
        <xdr:cNvSpPr txBox="1"/>
      </xdr:nvSpPr>
      <xdr:spPr>
        <a:xfrm>
          <a:off x="6737427" y="1020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58755</xdr:rowOff>
    </xdr:from>
    <xdr:ext cx="469744" cy="259045"/>
    <xdr:sp macro="" textlink="">
      <xdr:nvSpPr>
        <xdr:cNvPr id="152" name="n_1mainValue【体育館・プール】&#10;一人当たり面積">
          <a:extLst>
            <a:ext uri="{FF2B5EF4-FFF2-40B4-BE49-F238E27FC236}">
              <a16:creationId xmlns:a16="http://schemas.microsoft.com/office/drawing/2014/main" id="{00000000-0008-0000-0200-000098000000}"/>
            </a:ext>
          </a:extLst>
        </xdr:cNvPr>
        <xdr:cNvSpPr txBox="1"/>
      </xdr:nvSpPr>
      <xdr:spPr>
        <a:xfrm>
          <a:off x="9391727" y="10002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67327</xdr:rowOff>
    </xdr:from>
    <xdr:ext cx="469744" cy="259045"/>
    <xdr:sp macro="" textlink="">
      <xdr:nvSpPr>
        <xdr:cNvPr id="153" name="n_2mainValue【体育館・プール】&#10;一人当たり面積">
          <a:extLst>
            <a:ext uri="{FF2B5EF4-FFF2-40B4-BE49-F238E27FC236}">
              <a16:creationId xmlns:a16="http://schemas.microsoft.com/office/drawing/2014/main" id="{00000000-0008-0000-0200-000099000000}"/>
            </a:ext>
          </a:extLst>
        </xdr:cNvPr>
        <xdr:cNvSpPr txBox="1"/>
      </xdr:nvSpPr>
      <xdr:spPr>
        <a:xfrm>
          <a:off x="8515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74757</xdr:rowOff>
    </xdr:from>
    <xdr:ext cx="469744" cy="259045"/>
    <xdr:sp macro="" textlink="">
      <xdr:nvSpPr>
        <xdr:cNvPr id="154" name="n_3mainValue【体育館・プール】&#10;一人当たり面積">
          <a:extLst>
            <a:ext uri="{FF2B5EF4-FFF2-40B4-BE49-F238E27FC236}">
              <a16:creationId xmlns:a16="http://schemas.microsoft.com/office/drawing/2014/main" id="{00000000-0008-0000-0200-00009A000000}"/>
            </a:ext>
          </a:extLst>
        </xdr:cNvPr>
        <xdr:cNvSpPr txBox="1"/>
      </xdr:nvSpPr>
      <xdr:spPr>
        <a:xfrm>
          <a:off x="7626427" y="1001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8" name="正方形/長方形 157">
          <a:extLst>
            <a:ext uri="{FF2B5EF4-FFF2-40B4-BE49-F238E27FC236}">
              <a16:creationId xmlns:a16="http://schemas.microsoft.com/office/drawing/2014/main" id="{00000000-0008-0000-0200-00009E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1" name="正方形/長方形 160">
          <a:extLst>
            <a:ext uri="{FF2B5EF4-FFF2-40B4-BE49-F238E27FC236}">
              <a16:creationId xmlns:a16="http://schemas.microsoft.com/office/drawing/2014/main" id="{00000000-0008-0000-0200-0000A1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2" name="正方形/長方形 161">
          <a:extLst>
            <a:ext uri="{FF2B5EF4-FFF2-40B4-BE49-F238E27FC236}">
              <a16:creationId xmlns:a16="http://schemas.microsoft.com/office/drawing/2014/main" id="{00000000-0008-0000-0200-0000A2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79" name="【福祉施設】&#10;有形固定資産減価償却率グラフ枠">
          <a:extLst>
            <a:ext uri="{FF2B5EF4-FFF2-40B4-BE49-F238E27FC236}">
              <a16:creationId xmlns:a16="http://schemas.microsoft.com/office/drawing/2014/main" id="{00000000-0008-0000-0200-0000B3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144236</xdr:rowOff>
    </xdr:from>
    <xdr:to>
      <xdr:col>24</xdr:col>
      <xdr:colOff>62865</xdr:colOff>
      <xdr:row>86</xdr:row>
      <xdr:rowOff>168729</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flipV="1">
          <a:off x="4634865"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1" name="【福祉施設】&#10;有形固定資産減価償却率最小値テキスト">
          <a:extLst>
            <a:ext uri="{FF2B5EF4-FFF2-40B4-BE49-F238E27FC236}">
              <a16:creationId xmlns:a16="http://schemas.microsoft.com/office/drawing/2014/main" id="{00000000-0008-0000-0200-0000B500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90913</xdr:rowOff>
    </xdr:from>
    <xdr:ext cx="340478" cy="259045"/>
    <xdr:sp macro="" textlink="">
      <xdr:nvSpPr>
        <xdr:cNvPr id="183" name="【福祉施設】&#10;有形固定資産減価償却率最大値テキスト">
          <a:extLst>
            <a:ext uri="{FF2B5EF4-FFF2-40B4-BE49-F238E27FC236}">
              <a16:creationId xmlns:a16="http://schemas.microsoft.com/office/drawing/2014/main" id="{00000000-0008-0000-0200-0000B7000000}"/>
            </a:ext>
          </a:extLst>
        </xdr:cNvPr>
        <xdr:cNvSpPr txBox="1"/>
      </xdr:nvSpPr>
      <xdr:spPr>
        <a:xfrm>
          <a:off x="4673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144236</xdr:rowOff>
    </xdr:from>
    <xdr:to>
      <xdr:col>24</xdr:col>
      <xdr:colOff>152400</xdr:colOff>
      <xdr:row>77</xdr:row>
      <xdr:rowOff>144236</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a:off x="4546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60796</xdr:rowOff>
    </xdr:from>
    <xdr:ext cx="405111" cy="259045"/>
    <xdr:sp macro="" textlink="">
      <xdr:nvSpPr>
        <xdr:cNvPr id="185" name="【福祉施設】&#10;有形固定資産減価償却率平均値テキスト">
          <a:extLst>
            <a:ext uri="{FF2B5EF4-FFF2-40B4-BE49-F238E27FC236}">
              <a16:creationId xmlns:a16="http://schemas.microsoft.com/office/drawing/2014/main" id="{00000000-0008-0000-0200-0000B9000000}"/>
            </a:ext>
          </a:extLst>
        </xdr:cNvPr>
        <xdr:cNvSpPr txBox="1"/>
      </xdr:nvSpPr>
      <xdr:spPr>
        <a:xfrm>
          <a:off x="4673600" y="13948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37919</xdr:rowOff>
    </xdr:from>
    <xdr:to>
      <xdr:col>24</xdr:col>
      <xdr:colOff>114300</xdr:colOff>
      <xdr:row>82</xdr:row>
      <xdr:rowOff>139519</xdr:rowOff>
    </xdr:to>
    <xdr:sp macro="" textlink="">
      <xdr:nvSpPr>
        <xdr:cNvPr id="186" name="フローチャート: 判断 185">
          <a:extLst>
            <a:ext uri="{FF2B5EF4-FFF2-40B4-BE49-F238E27FC236}">
              <a16:creationId xmlns:a16="http://schemas.microsoft.com/office/drawing/2014/main" id="{00000000-0008-0000-0200-0000BA000000}"/>
            </a:ext>
          </a:extLst>
        </xdr:cNvPr>
        <xdr:cNvSpPr/>
      </xdr:nvSpPr>
      <xdr:spPr>
        <a:xfrm>
          <a:off x="45847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137523</xdr:rowOff>
    </xdr:from>
    <xdr:to>
      <xdr:col>20</xdr:col>
      <xdr:colOff>38100</xdr:colOff>
      <xdr:row>82</xdr:row>
      <xdr:rowOff>67673</xdr:rowOff>
    </xdr:to>
    <xdr:sp macro="" textlink="">
      <xdr:nvSpPr>
        <xdr:cNvPr id="187" name="フローチャート: 判断 186">
          <a:extLst>
            <a:ext uri="{FF2B5EF4-FFF2-40B4-BE49-F238E27FC236}">
              <a16:creationId xmlns:a16="http://schemas.microsoft.com/office/drawing/2014/main" id="{00000000-0008-0000-0200-0000BB000000}"/>
            </a:ext>
          </a:extLst>
        </xdr:cNvPr>
        <xdr:cNvSpPr/>
      </xdr:nvSpPr>
      <xdr:spPr>
        <a:xfrm>
          <a:off x="3746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130992</xdr:rowOff>
    </xdr:from>
    <xdr:to>
      <xdr:col>15</xdr:col>
      <xdr:colOff>101600</xdr:colOff>
      <xdr:row>82</xdr:row>
      <xdr:rowOff>61142</xdr:rowOff>
    </xdr:to>
    <xdr:sp macro="" textlink="">
      <xdr:nvSpPr>
        <xdr:cNvPr id="188" name="フローチャート: 判断 187">
          <a:extLst>
            <a:ext uri="{FF2B5EF4-FFF2-40B4-BE49-F238E27FC236}">
              <a16:creationId xmlns:a16="http://schemas.microsoft.com/office/drawing/2014/main" id="{00000000-0008-0000-0200-0000BC000000}"/>
            </a:ext>
          </a:extLst>
        </xdr:cNvPr>
        <xdr:cNvSpPr/>
      </xdr:nvSpPr>
      <xdr:spPr>
        <a:xfrm>
          <a:off x="2857500" y="1401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155484</xdr:rowOff>
    </xdr:from>
    <xdr:to>
      <xdr:col>10</xdr:col>
      <xdr:colOff>165100</xdr:colOff>
      <xdr:row>82</xdr:row>
      <xdr:rowOff>85634</xdr:rowOff>
    </xdr:to>
    <xdr:sp macro="" textlink="">
      <xdr:nvSpPr>
        <xdr:cNvPr id="189" name="フローチャート: 判断 188">
          <a:extLst>
            <a:ext uri="{FF2B5EF4-FFF2-40B4-BE49-F238E27FC236}">
              <a16:creationId xmlns:a16="http://schemas.microsoft.com/office/drawing/2014/main" id="{00000000-0008-0000-0200-0000BD000000}"/>
            </a:ext>
          </a:extLst>
        </xdr:cNvPr>
        <xdr:cNvSpPr/>
      </xdr:nvSpPr>
      <xdr:spPr>
        <a:xfrm>
          <a:off x="1968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29755</xdr:rowOff>
    </xdr:from>
    <xdr:to>
      <xdr:col>6</xdr:col>
      <xdr:colOff>38100</xdr:colOff>
      <xdr:row>82</xdr:row>
      <xdr:rowOff>131355</xdr:rowOff>
    </xdr:to>
    <xdr:sp macro="" textlink="">
      <xdr:nvSpPr>
        <xdr:cNvPr id="190" name="フローチャート: 判断 189">
          <a:extLst>
            <a:ext uri="{FF2B5EF4-FFF2-40B4-BE49-F238E27FC236}">
              <a16:creationId xmlns:a16="http://schemas.microsoft.com/office/drawing/2014/main" id="{00000000-0008-0000-0200-0000BE000000}"/>
            </a:ext>
          </a:extLst>
        </xdr:cNvPr>
        <xdr:cNvSpPr/>
      </xdr:nvSpPr>
      <xdr:spPr>
        <a:xfrm>
          <a:off x="1079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1" name="テキスト ボックス 190">
          <a:extLst>
            <a:ext uri="{FF2B5EF4-FFF2-40B4-BE49-F238E27FC236}">
              <a16:creationId xmlns:a16="http://schemas.microsoft.com/office/drawing/2014/main" id="{00000000-0008-0000-0200-0000BF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2" name="テキスト ボックス 191">
          <a:extLst>
            <a:ext uri="{FF2B5EF4-FFF2-40B4-BE49-F238E27FC236}">
              <a16:creationId xmlns:a16="http://schemas.microsoft.com/office/drawing/2014/main" id="{00000000-0008-0000-0200-0000C0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00000000-0008-0000-0200-0000C1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00000000-0008-0000-0200-0000C2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00000000-0008-0000-0200-0000C3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23223</xdr:rowOff>
    </xdr:from>
    <xdr:to>
      <xdr:col>24</xdr:col>
      <xdr:colOff>114300</xdr:colOff>
      <xdr:row>84</xdr:row>
      <xdr:rowOff>124823</xdr:rowOff>
    </xdr:to>
    <xdr:sp macro="" textlink="">
      <xdr:nvSpPr>
        <xdr:cNvPr id="196" name="楕円 195">
          <a:extLst>
            <a:ext uri="{FF2B5EF4-FFF2-40B4-BE49-F238E27FC236}">
              <a16:creationId xmlns:a16="http://schemas.microsoft.com/office/drawing/2014/main" id="{00000000-0008-0000-0200-0000C4000000}"/>
            </a:ext>
          </a:extLst>
        </xdr:cNvPr>
        <xdr:cNvSpPr/>
      </xdr:nvSpPr>
      <xdr:spPr>
        <a:xfrm>
          <a:off x="4584700" y="1442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1650</xdr:rowOff>
    </xdr:from>
    <xdr:ext cx="405111" cy="259045"/>
    <xdr:sp macro="" textlink="">
      <xdr:nvSpPr>
        <xdr:cNvPr id="197" name="【福祉施設】&#10;有形固定資産減価償却率該当値テキスト">
          <a:extLst>
            <a:ext uri="{FF2B5EF4-FFF2-40B4-BE49-F238E27FC236}">
              <a16:creationId xmlns:a16="http://schemas.microsoft.com/office/drawing/2014/main" id="{00000000-0008-0000-0200-0000C5000000}"/>
            </a:ext>
          </a:extLst>
        </xdr:cNvPr>
        <xdr:cNvSpPr txBox="1"/>
      </xdr:nvSpPr>
      <xdr:spPr>
        <a:xfrm>
          <a:off x="4673600" y="1440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162016</xdr:rowOff>
    </xdr:from>
    <xdr:to>
      <xdr:col>20</xdr:col>
      <xdr:colOff>38100</xdr:colOff>
      <xdr:row>84</xdr:row>
      <xdr:rowOff>92166</xdr:rowOff>
    </xdr:to>
    <xdr:sp macro="" textlink="">
      <xdr:nvSpPr>
        <xdr:cNvPr id="198" name="楕円 197">
          <a:extLst>
            <a:ext uri="{FF2B5EF4-FFF2-40B4-BE49-F238E27FC236}">
              <a16:creationId xmlns:a16="http://schemas.microsoft.com/office/drawing/2014/main" id="{00000000-0008-0000-0200-0000C6000000}"/>
            </a:ext>
          </a:extLst>
        </xdr:cNvPr>
        <xdr:cNvSpPr/>
      </xdr:nvSpPr>
      <xdr:spPr>
        <a:xfrm>
          <a:off x="3746500" y="1439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41366</xdr:rowOff>
    </xdr:from>
    <xdr:to>
      <xdr:col>24</xdr:col>
      <xdr:colOff>63500</xdr:colOff>
      <xdr:row>84</xdr:row>
      <xdr:rowOff>74023</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3797300" y="1444316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130992</xdr:rowOff>
    </xdr:from>
    <xdr:to>
      <xdr:col>15</xdr:col>
      <xdr:colOff>101600</xdr:colOff>
      <xdr:row>84</xdr:row>
      <xdr:rowOff>61142</xdr:rowOff>
    </xdr:to>
    <xdr:sp macro="" textlink="">
      <xdr:nvSpPr>
        <xdr:cNvPr id="200" name="楕円 199">
          <a:extLst>
            <a:ext uri="{FF2B5EF4-FFF2-40B4-BE49-F238E27FC236}">
              <a16:creationId xmlns:a16="http://schemas.microsoft.com/office/drawing/2014/main" id="{00000000-0008-0000-0200-0000C8000000}"/>
            </a:ext>
          </a:extLst>
        </xdr:cNvPr>
        <xdr:cNvSpPr/>
      </xdr:nvSpPr>
      <xdr:spPr>
        <a:xfrm>
          <a:off x="2857500" y="1436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10342</xdr:rowOff>
    </xdr:from>
    <xdr:to>
      <xdr:col>19</xdr:col>
      <xdr:colOff>177800</xdr:colOff>
      <xdr:row>84</xdr:row>
      <xdr:rowOff>41366</xdr:rowOff>
    </xdr:to>
    <xdr:cxnSp macro="">
      <xdr:nvCxnSpPr>
        <xdr:cNvPr id="201" name="直線コネクタ 200">
          <a:extLst>
            <a:ext uri="{FF2B5EF4-FFF2-40B4-BE49-F238E27FC236}">
              <a16:creationId xmlns:a16="http://schemas.microsoft.com/office/drawing/2014/main" id="{00000000-0008-0000-0200-0000C9000000}"/>
            </a:ext>
          </a:extLst>
        </xdr:cNvPr>
        <xdr:cNvCxnSpPr/>
      </xdr:nvCxnSpPr>
      <xdr:spPr>
        <a:xfrm>
          <a:off x="2908300" y="1441214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99968</xdr:rowOff>
    </xdr:from>
    <xdr:to>
      <xdr:col>10</xdr:col>
      <xdr:colOff>165100</xdr:colOff>
      <xdr:row>84</xdr:row>
      <xdr:rowOff>30118</xdr:rowOff>
    </xdr:to>
    <xdr:sp macro="" textlink="">
      <xdr:nvSpPr>
        <xdr:cNvPr id="202" name="楕円 201">
          <a:extLst>
            <a:ext uri="{FF2B5EF4-FFF2-40B4-BE49-F238E27FC236}">
              <a16:creationId xmlns:a16="http://schemas.microsoft.com/office/drawing/2014/main" id="{00000000-0008-0000-0200-0000CA000000}"/>
            </a:ext>
          </a:extLst>
        </xdr:cNvPr>
        <xdr:cNvSpPr/>
      </xdr:nvSpPr>
      <xdr:spPr>
        <a:xfrm>
          <a:off x="1968500" y="1433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150768</xdr:rowOff>
    </xdr:from>
    <xdr:to>
      <xdr:col>15</xdr:col>
      <xdr:colOff>50800</xdr:colOff>
      <xdr:row>84</xdr:row>
      <xdr:rowOff>10342</xdr:rowOff>
    </xdr:to>
    <xdr:cxnSp macro="">
      <xdr:nvCxnSpPr>
        <xdr:cNvPr id="203" name="直線コネクタ 202">
          <a:extLst>
            <a:ext uri="{FF2B5EF4-FFF2-40B4-BE49-F238E27FC236}">
              <a16:creationId xmlns:a16="http://schemas.microsoft.com/office/drawing/2014/main" id="{00000000-0008-0000-0200-0000CB000000}"/>
            </a:ext>
          </a:extLst>
        </xdr:cNvPr>
        <xdr:cNvCxnSpPr/>
      </xdr:nvCxnSpPr>
      <xdr:spPr>
        <a:xfrm>
          <a:off x="2019300" y="14381118"/>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84200</xdr:rowOff>
    </xdr:from>
    <xdr:ext cx="405111" cy="259045"/>
    <xdr:sp macro="" textlink="">
      <xdr:nvSpPr>
        <xdr:cNvPr id="204" name="n_1aveValue【福祉施設】&#10;有形固定資産減価償却率">
          <a:extLst>
            <a:ext uri="{FF2B5EF4-FFF2-40B4-BE49-F238E27FC236}">
              <a16:creationId xmlns:a16="http://schemas.microsoft.com/office/drawing/2014/main" id="{00000000-0008-0000-0200-0000CC000000}"/>
            </a:ext>
          </a:extLst>
        </xdr:cNvPr>
        <xdr:cNvSpPr txBox="1"/>
      </xdr:nvSpPr>
      <xdr:spPr>
        <a:xfrm>
          <a:off x="35820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77669</xdr:rowOff>
    </xdr:from>
    <xdr:ext cx="405111" cy="259045"/>
    <xdr:sp macro="" textlink="">
      <xdr:nvSpPr>
        <xdr:cNvPr id="205" name="n_2aveValue【福祉施設】&#10;有形固定資産減価償却率">
          <a:extLst>
            <a:ext uri="{FF2B5EF4-FFF2-40B4-BE49-F238E27FC236}">
              <a16:creationId xmlns:a16="http://schemas.microsoft.com/office/drawing/2014/main" id="{00000000-0008-0000-0200-0000CD000000}"/>
            </a:ext>
          </a:extLst>
        </xdr:cNvPr>
        <xdr:cNvSpPr txBox="1"/>
      </xdr:nvSpPr>
      <xdr:spPr>
        <a:xfrm>
          <a:off x="2705744" y="1379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102161</xdr:rowOff>
    </xdr:from>
    <xdr:ext cx="405111" cy="259045"/>
    <xdr:sp macro="" textlink="">
      <xdr:nvSpPr>
        <xdr:cNvPr id="206" name="n_3aveValue【福祉施設】&#10;有形固定資産減価償却率">
          <a:extLst>
            <a:ext uri="{FF2B5EF4-FFF2-40B4-BE49-F238E27FC236}">
              <a16:creationId xmlns:a16="http://schemas.microsoft.com/office/drawing/2014/main" id="{00000000-0008-0000-0200-0000CE000000}"/>
            </a:ext>
          </a:extLst>
        </xdr:cNvPr>
        <xdr:cNvSpPr txBox="1"/>
      </xdr:nvSpPr>
      <xdr:spPr>
        <a:xfrm>
          <a:off x="18167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147882</xdr:rowOff>
    </xdr:from>
    <xdr:ext cx="405111" cy="259045"/>
    <xdr:sp macro="" textlink="">
      <xdr:nvSpPr>
        <xdr:cNvPr id="207" name="n_4aveValue【福祉施設】&#10;有形固定資産減価償却率">
          <a:extLst>
            <a:ext uri="{FF2B5EF4-FFF2-40B4-BE49-F238E27FC236}">
              <a16:creationId xmlns:a16="http://schemas.microsoft.com/office/drawing/2014/main" id="{00000000-0008-0000-0200-0000CF000000}"/>
            </a:ext>
          </a:extLst>
        </xdr:cNvPr>
        <xdr:cNvSpPr txBox="1"/>
      </xdr:nvSpPr>
      <xdr:spPr>
        <a:xfrm>
          <a:off x="9277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83293</xdr:rowOff>
    </xdr:from>
    <xdr:ext cx="405111" cy="259045"/>
    <xdr:sp macro="" textlink="">
      <xdr:nvSpPr>
        <xdr:cNvPr id="208" name="n_1mainValue【福祉施設】&#10;有形固定資産減価償却率">
          <a:extLst>
            <a:ext uri="{FF2B5EF4-FFF2-40B4-BE49-F238E27FC236}">
              <a16:creationId xmlns:a16="http://schemas.microsoft.com/office/drawing/2014/main" id="{00000000-0008-0000-0200-0000D0000000}"/>
            </a:ext>
          </a:extLst>
        </xdr:cNvPr>
        <xdr:cNvSpPr txBox="1"/>
      </xdr:nvSpPr>
      <xdr:spPr>
        <a:xfrm>
          <a:off x="3582044" y="1448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52269</xdr:rowOff>
    </xdr:from>
    <xdr:ext cx="405111" cy="259045"/>
    <xdr:sp macro="" textlink="">
      <xdr:nvSpPr>
        <xdr:cNvPr id="209" name="n_2mainValue【福祉施設】&#10;有形固定資産減価償却率">
          <a:extLst>
            <a:ext uri="{FF2B5EF4-FFF2-40B4-BE49-F238E27FC236}">
              <a16:creationId xmlns:a16="http://schemas.microsoft.com/office/drawing/2014/main" id="{00000000-0008-0000-0200-0000D1000000}"/>
            </a:ext>
          </a:extLst>
        </xdr:cNvPr>
        <xdr:cNvSpPr txBox="1"/>
      </xdr:nvSpPr>
      <xdr:spPr>
        <a:xfrm>
          <a:off x="2705744" y="1445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21245</xdr:rowOff>
    </xdr:from>
    <xdr:ext cx="405111" cy="259045"/>
    <xdr:sp macro="" textlink="">
      <xdr:nvSpPr>
        <xdr:cNvPr id="210" name="n_3mainValue【福祉施設】&#10;有形固定資産減価償却率">
          <a:extLst>
            <a:ext uri="{FF2B5EF4-FFF2-40B4-BE49-F238E27FC236}">
              <a16:creationId xmlns:a16="http://schemas.microsoft.com/office/drawing/2014/main" id="{00000000-0008-0000-0200-0000D2000000}"/>
            </a:ext>
          </a:extLst>
        </xdr:cNvPr>
        <xdr:cNvSpPr txBox="1"/>
      </xdr:nvSpPr>
      <xdr:spPr>
        <a:xfrm>
          <a:off x="1816744"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6" name="正方形/長方形 215">
          <a:extLst>
            <a:ext uri="{FF2B5EF4-FFF2-40B4-BE49-F238E27FC236}">
              <a16:creationId xmlns:a16="http://schemas.microsoft.com/office/drawing/2014/main" id="{00000000-0008-0000-0200-0000D8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7" name="正方形/長方形 216">
          <a:extLst>
            <a:ext uri="{FF2B5EF4-FFF2-40B4-BE49-F238E27FC236}">
              <a16:creationId xmlns:a16="http://schemas.microsoft.com/office/drawing/2014/main" id="{00000000-0008-0000-0200-0000D9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8" name="正方形/長方形 217">
          <a:extLst>
            <a:ext uri="{FF2B5EF4-FFF2-40B4-BE49-F238E27FC236}">
              <a16:creationId xmlns:a16="http://schemas.microsoft.com/office/drawing/2014/main" id="{00000000-0008-0000-0200-0000DA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1" name="【福祉施設】&#10;一人当たり面積グラフ枠">
          <a:extLst>
            <a:ext uri="{FF2B5EF4-FFF2-40B4-BE49-F238E27FC236}">
              <a16:creationId xmlns:a16="http://schemas.microsoft.com/office/drawing/2014/main" id="{00000000-0008-0000-0200-0000E7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25755</xdr:rowOff>
    </xdr:from>
    <xdr:to>
      <xdr:col>54</xdr:col>
      <xdr:colOff>189865</xdr:colOff>
      <xdr:row>86</xdr:row>
      <xdr:rowOff>36271</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flipV="1">
          <a:off x="10476865" y="13398855"/>
          <a:ext cx="0" cy="138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33" name="【福祉施設】&#10;一人当たり面積最小値テキスト">
          <a:extLst>
            <a:ext uri="{FF2B5EF4-FFF2-40B4-BE49-F238E27FC236}">
              <a16:creationId xmlns:a16="http://schemas.microsoft.com/office/drawing/2014/main" id="{00000000-0008-0000-0200-0000E9000000}"/>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143882</xdr:rowOff>
    </xdr:from>
    <xdr:ext cx="469744" cy="259045"/>
    <xdr:sp macro="" textlink="">
      <xdr:nvSpPr>
        <xdr:cNvPr id="235" name="【福祉施設】&#10;一人当たり面積最大値テキスト">
          <a:extLst>
            <a:ext uri="{FF2B5EF4-FFF2-40B4-BE49-F238E27FC236}">
              <a16:creationId xmlns:a16="http://schemas.microsoft.com/office/drawing/2014/main" id="{00000000-0008-0000-0200-0000EB000000}"/>
            </a:ext>
          </a:extLst>
        </xdr:cNvPr>
        <xdr:cNvSpPr txBox="1"/>
      </xdr:nvSpPr>
      <xdr:spPr>
        <a:xfrm>
          <a:off x="10515600" y="1317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25755</xdr:rowOff>
    </xdr:from>
    <xdr:to>
      <xdr:col>55</xdr:col>
      <xdr:colOff>88900</xdr:colOff>
      <xdr:row>78</xdr:row>
      <xdr:rowOff>25755</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10388600" y="1339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29836</xdr:rowOff>
    </xdr:from>
    <xdr:ext cx="469744" cy="259045"/>
    <xdr:sp macro="" textlink="">
      <xdr:nvSpPr>
        <xdr:cNvPr id="237" name="【福祉施設】&#10;一人当たり面積平均値テキスト">
          <a:extLst>
            <a:ext uri="{FF2B5EF4-FFF2-40B4-BE49-F238E27FC236}">
              <a16:creationId xmlns:a16="http://schemas.microsoft.com/office/drawing/2014/main" id="{00000000-0008-0000-0200-0000ED000000}"/>
            </a:ext>
          </a:extLst>
        </xdr:cNvPr>
        <xdr:cNvSpPr txBox="1"/>
      </xdr:nvSpPr>
      <xdr:spPr>
        <a:xfrm>
          <a:off x="10515600" y="14431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6959</xdr:rowOff>
    </xdr:from>
    <xdr:to>
      <xdr:col>55</xdr:col>
      <xdr:colOff>50800</xdr:colOff>
      <xdr:row>85</xdr:row>
      <xdr:rowOff>108559</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10426700" y="1458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147777</xdr:rowOff>
    </xdr:from>
    <xdr:to>
      <xdr:col>50</xdr:col>
      <xdr:colOff>165100</xdr:colOff>
      <xdr:row>85</xdr:row>
      <xdr:rowOff>77927</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9588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164236</xdr:rowOff>
    </xdr:from>
    <xdr:to>
      <xdr:col>46</xdr:col>
      <xdr:colOff>38100</xdr:colOff>
      <xdr:row>85</xdr:row>
      <xdr:rowOff>94386</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8699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4217</xdr:rowOff>
    </xdr:from>
    <xdr:to>
      <xdr:col>41</xdr:col>
      <xdr:colOff>101600</xdr:colOff>
      <xdr:row>85</xdr:row>
      <xdr:rowOff>105817</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7810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155550</xdr:rowOff>
    </xdr:from>
    <xdr:to>
      <xdr:col>36</xdr:col>
      <xdr:colOff>165100</xdr:colOff>
      <xdr:row>85</xdr:row>
      <xdr:rowOff>85700</xdr:rowOff>
    </xdr:to>
    <xdr:sp macro="" textlink="">
      <xdr:nvSpPr>
        <xdr:cNvPr id="242" name="フローチャート: 判断 241">
          <a:extLst>
            <a:ext uri="{FF2B5EF4-FFF2-40B4-BE49-F238E27FC236}">
              <a16:creationId xmlns:a16="http://schemas.microsoft.com/office/drawing/2014/main" id="{00000000-0008-0000-0200-0000F2000000}"/>
            </a:ext>
          </a:extLst>
        </xdr:cNvPr>
        <xdr:cNvSpPr/>
      </xdr:nvSpPr>
      <xdr:spPr>
        <a:xfrm>
          <a:off x="6921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73710</xdr:rowOff>
    </xdr:from>
    <xdr:to>
      <xdr:col>55</xdr:col>
      <xdr:colOff>50800</xdr:colOff>
      <xdr:row>86</xdr:row>
      <xdr:rowOff>3860</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10426700" y="1464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160087</xdr:rowOff>
    </xdr:from>
    <xdr:ext cx="469744" cy="259045"/>
    <xdr:sp macro="" textlink="">
      <xdr:nvSpPr>
        <xdr:cNvPr id="249" name="【福祉施設】&#10;一人当たり面積該当値テキスト">
          <a:extLst>
            <a:ext uri="{FF2B5EF4-FFF2-40B4-BE49-F238E27FC236}">
              <a16:creationId xmlns:a16="http://schemas.microsoft.com/office/drawing/2014/main" id="{00000000-0008-0000-0200-0000F9000000}"/>
            </a:ext>
          </a:extLst>
        </xdr:cNvPr>
        <xdr:cNvSpPr txBox="1"/>
      </xdr:nvSpPr>
      <xdr:spPr>
        <a:xfrm>
          <a:off x="10515600" y="1456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74625</xdr:rowOff>
    </xdr:from>
    <xdr:to>
      <xdr:col>50</xdr:col>
      <xdr:colOff>165100</xdr:colOff>
      <xdr:row>86</xdr:row>
      <xdr:rowOff>4775</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9588500" y="1464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124510</xdr:rowOff>
    </xdr:from>
    <xdr:to>
      <xdr:col>55</xdr:col>
      <xdr:colOff>0</xdr:colOff>
      <xdr:row>85</xdr:row>
      <xdr:rowOff>125425</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flipV="1">
          <a:off x="9639300" y="14697760"/>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75997</xdr:rowOff>
    </xdr:from>
    <xdr:to>
      <xdr:col>46</xdr:col>
      <xdr:colOff>38100</xdr:colOff>
      <xdr:row>86</xdr:row>
      <xdr:rowOff>6147</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8699500" y="1464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125425</xdr:rowOff>
    </xdr:from>
    <xdr:to>
      <xdr:col>50</xdr:col>
      <xdr:colOff>114300</xdr:colOff>
      <xdr:row>85</xdr:row>
      <xdr:rowOff>126797</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flipV="1">
          <a:off x="8750300" y="14698675"/>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76912</xdr:rowOff>
    </xdr:from>
    <xdr:to>
      <xdr:col>41</xdr:col>
      <xdr:colOff>101600</xdr:colOff>
      <xdr:row>86</xdr:row>
      <xdr:rowOff>7062</xdr:rowOff>
    </xdr:to>
    <xdr:sp macro="" textlink="">
      <xdr:nvSpPr>
        <xdr:cNvPr id="254" name="楕円 253">
          <a:extLst>
            <a:ext uri="{FF2B5EF4-FFF2-40B4-BE49-F238E27FC236}">
              <a16:creationId xmlns:a16="http://schemas.microsoft.com/office/drawing/2014/main" id="{00000000-0008-0000-0200-0000FE000000}"/>
            </a:ext>
          </a:extLst>
        </xdr:cNvPr>
        <xdr:cNvSpPr/>
      </xdr:nvSpPr>
      <xdr:spPr>
        <a:xfrm>
          <a:off x="7810500" y="1465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126797</xdr:rowOff>
    </xdr:from>
    <xdr:to>
      <xdr:col>45</xdr:col>
      <xdr:colOff>177800</xdr:colOff>
      <xdr:row>85</xdr:row>
      <xdr:rowOff>127712</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flipV="1">
          <a:off x="7861300" y="1470004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94454</xdr:rowOff>
    </xdr:from>
    <xdr:ext cx="469744" cy="259045"/>
    <xdr:sp macro="" textlink="">
      <xdr:nvSpPr>
        <xdr:cNvPr id="256" name="n_1aveValue【福祉施設】&#10;一人当たり面積">
          <a:extLst>
            <a:ext uri="{FF2B5EF4-FFF2-40B4-BE49-F238E27FC236}">
              <a16:creationId xmlns:a16="http://schemas.microsoft.com/office/drawing/2014/main" id="{00000000-0008-0000-0200-000000010000}"/>
            </a:ext>
          </a:extLst>
        </xdr:cNvPr>
        <xdr:cNvSpPr txBox="1"/>
      </xdr:nvSpPr>
      <xdr:spPr>
        <a:xfrm>
          <a:off x="93917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110913</xdr:rowOff>
    </xdr:from>
    <xdr:ext cx="469744" cy="259045"/>
    <xdr:sp macro="" textlink="">
      <xdr:nvSpPr>
        <xdr:cNvPr id="257" name="n_2aveValue【福祉施設】&#10;一人当たり面積">
          <a:extLst>
            <a:ext uri="{FF2B5EF4-FFF2-40B4-BE49-F238E27FC236}">
              <a16:creationId xmlns:a16="http://schemas.microsoft.com/office/drawing/2014/main" id="{00000000-0008-0000-0200-000001010000}"/>
            </a:ext>
          </a:extLst>
        </xdr:cNvPr>
        <xdr:cNvSpPr txBox="1"/>
      </xdr:nvSpPr>
      <xdr:spPr>
        <a:xfrm>
          <a:off x="8515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122344</xdr:rowOff>
    </xdr:from>
    <xdr:ext cx="469744" cy="259045"/>
    <xdr:sp macro="" textlink="">
      <xdr:nvSpPr>
        <xdr:cNvPr id="258" name="n_3aveValue【福祉施設】&#10;一人当たり面積">
          <a:extLst>
            <a:ext uri="{FF2B5EF4-FFF2-40B4-BE49-F238E27FC236}">
              <a16:creationId xmlns:a16="http://schemas.microsoft.com/office/drawing/2014/main" id="{00000000-0008-0000-0200-000002010000}"/>
            </a:ext>
          </a:extLst>
        </xdr:cNvPr>
        <xdr:cNvSpPr txBox="1"/>
      </xdr:nvSpPr>
      <xdr:spPr>
        <a:xfrm>
          <a:off x="7626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102227</xdr:rowOff>
    </xdr:from>
    <xdr:ext cx="469744" cy="259045"/>
    <xdr:sp macro="" textlink="">
      <xdr:nvSpPr>
        <xdr:cNvPr id="259" name="n_4aveValue【福祉施設】&#10;一人当たり面積">
          <a:extLst>
            <a:ext uri="{FF2B5EF4-FFF2-40B4-BE49-F238E27FC236}">
              <a16:creationId xmlns:a16="http://schemas.microsoft.com/office/drawing/2014/main" id="{00000000-0008-0000-0200-000003010000}"/>
            </a:ext>
          </a:extLst>
        </xdr:cNvPr>
        <xdr:cNvSpPr txBox="1"/>
      </xdr:nvSpPr>
      <xdr:spPr>
        <a:xfrm>
          <a:off x="6737427" y="1433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167352</xdr:rowOff>
    </xdr:from>
    <xdr:ext cx="469744" cy="259045"/>
    <xdr:sp macro="" textlink="">
      <xdr:nvSpPr>
        <xdr:cNvPr id="260" name="n_1mainValue【福祉施設】&#10;一人当たり面積">
          <a:extLst>
            <a:ext uri="{FF2B5EF4-FFF2-40B4-BE49-F238E27FC236}">
              <a16:creationId xmlns:a16="http://schemas.microsoft.com/office/drawing/2014/main" id="{00000000-0008-0000-0200-000004010000}"/>
            </a:ext>
          </a:extLst>
        </xdr:cNvPr>
        <xdr:cNvSpPr txBox="1"/>
      </xdr:nvSpPr>
      <xdr:spPr>
        <a:xfrm>
          <a:off x="9391727" y="14740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168724</xdr:rowOff>
    </xdr:from>
    <xdr:ext cx="469744" cy="259045"/>
    <xdr:sp macro="" textlink="">
      <xdr:nvSpPr>
        <xdr:cNvPr id="261" name="n_2mainValue【福祉施設】&#10;一人当たり面積">
          <a:extLst>
            <a:ext uri="{FF2B5EF4-FFF2-40B4-BE49-F238E27FC236}">
              <a16:creationId xmlns:a16="http://schemas.microsoft.com/office/drawing/2014/main" id="{00000000-0008-0000-0200-000005010000}"/>
            </a:ext>
          </a:extLst>
        </xdr:cNvPr>
        <xdr:cNvSpPr txBox="1"/>
      </xdr:nvSpPr>
      <xdr:spPr>
        <a:xfrm>
          <a:off x="8515427" y="1474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169639</xdr:rowOff>
    </xdr:from>
    <xdr:ext cx="469744" cy="259045"/>
    <xdr:sp macro="" textlink="">
      <xdr:nvSpPr>
        <xdr:cNvPr id="262" name="n_3mainValue【福祉施設】&#10;一人当たり面積">
          <a:extLst>
            <a:ext uri="{FF2B5EF4-FFF2-40B4-BE49-F238E27FC236}">
              <a16:creationId xmlns:a16="http://schemas.microsoft.com/office/drawing/2014/main" id="{00000000-0008-0000-0200-000006010000}"/>
            </a:ext>
          </a:extLst>
        </xdr:cNvPr>
        <xdr:cNvSpPr txBox="1"/>
      </xdr:nvSpPr>
      <xdr:spPr>
        <a:xfrm>
          <a:off x="7626427" y="1474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8" name="正方形/長方形 277">
          <a:extLst>
            <a:ext uri="{FF2B5EF4-FFF2-40B4-BE49-F238E27FC236}">
              <a16:creationId xmlns:a16="http://schemas.microsoft.com/office/drawing/2014/main" id="{00000000-0008-0000-0200-000016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8" name="直線コネクタ 297">
          <a:extLst>
            <a:ext uri="{FF2B5EF4-FFF2-40B4-BE49-F238E27FC236}">
              <a16:creationId xmlns:a16="http://schemas.microsoft.com/office/drawing/2014/main" id="{00000000-0008-0000-0200-00002A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00" name="直線コネクタ 299">
          <a:extLst>
            <a:ext uri="{FF2B5EF4-FFF2-40B4-BE49-F238E27FC236}">
              <a16:creationId xmlns:a16="http://schemas.microsoft.com/office/drawing/2014/main" id="{00000000-0008-0000-0200-00002C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一般廃棄物処理施設】&#10;有形固定資産減価償却率グラフ枠">
          <a:extLst>
            <a:ext uri="{FF2B5EF4-FFF2-40B4-BE49-F238E27FC236}">
              <a16:creationId xmlns:a16="http://schemas.microsoft.com/office/drawing/2014/main" id="{00000000-0008-0000-0200-00002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138249</xdr:rowOff>
    </xdr:from>
    <xdr:to>
      <xdr:col>85</xdr:col>
      <xdr:colOff>126364</xdr:colOff>
      <xdr:row>42</xdr:row>
      <xdr:rowOff>76200</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flipV="1">
          <a:off x="16318864" y="5796099"/>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80027</xdr:rowOff>
    </xdr:from>
    <xdr:ext cx="405111" cy="259045"/>
    <xdr:sp macro="" textlink="">
      <xdr:nvSpPr>
        <xdr:cNvPr id="305" name="【一般廃棄物処理施設】&#10;有形固定資産減価償却率最小値テキスト">
          <a:extLst>
            <a:ext uri="{FF2B5EF4-FFF2-40B4-BE49-F238E27FC236}">
              <a16:creationId xmlns:a16="http://schemas.microsoft.com/office/drawing/2014/main" id="{00000000-0008-0000-0200-000031010000}"/>
            </a:ext>
          </a:extLst>
        </xdr:cNvPr>
        <xdr:cNvSpPr txBox="1"/>
      </xdr:nvSpPr>
      <xdr:spPr>
        <a:xfrm>
          <a:off x="16357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76200</xdr:rowOff>
    </xdr:from>
    <xdr:to>
      <xdr:col>86</xdr:col>
      <xdr:colOff>25400</xdr:colOff>
      <xdr:row>42</xdr:row>
      <xdr:rowOff>76200</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a:off x="16230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84926</xdr:rowOff>
    </xdr:from>
    <xdr:ext cx="340478" cy="259045"/>
    <xdr:sp macro="" textlink="">
      <xdr:nvSpPr>
        <xdr:cNvPr id="307" name="【一般廃棄物処理施設】&#10;有形固定資産減価償却率最大値テキスト">
          <a:extLst>
            <a:ext uri="{FF2B5EF4-FFF2-40B4-BE49-F238E27FC236}">
              <a16:creationId xmlns:a16="http://schemas.microsoft.com/office/drawing/2014/main" id="{00000000-0008-0000-0200-000033010000}"/>
            </a:ext>
          </a:extLst>
        </xdr:cNvPr>
        <xdr:cNvSpPr txBox="1"/>
      </xdr:nvSpPr>
      <xdr:spPr>
        <a:xfrm>
          <a:off x="16357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138249</xdr:rowOff>
    </xdr:from>
    <xdr:to>
      <xdr:col>86</xdr:col>
      <xdr:colOff>25400</xdr:colOff>
      <xdr:row>33</xdr:row>
      <xdr:rowOff>138249</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16230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67871</xdr:rowOff>
    </xdr:from>
    <xdr:ext cx="405111" cy="259045"/>
    <xdr:sp macro="" textlink="">
      <xdr:nvSpPr>
        <xdr:cNvPr id="309" name="【一般廃棄物処理施設】&#10;有形固定資産減価償却率平均値テキスト">
          <a:extLst>
            <a:ext uri="{FF2B5EF4-FFF2-40B4-BE49-F238E27FC236}">
              <a16:creationId xmlns:a16="http://schemas.microsoft.com/office/drawing/2014/main" id="{00000000-0008-0000-0200-000035010000}"/>
            </a:ext>
          </a:extLst>
        </xdr:cNvPr>
        <xdr:cNvSpPr txBox="1"/>
      </xdr:nvSpPr>
      <xdr:spPr>
        <a:xfrm>
          <a:off x="16357600" y="641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44994</xdr:rowOff>
    </xdr:from>
    <xdr:to>
      <xdr:col>85</xdr:col>
      <xdr:colOff>177800</xdr:colOff>
      <xdr:row>38</xdr:row>
      <xdr:rowOff>146594</xdr:rowOff>
    </xdr:to>
    <xdr:sp macro="" textlink="">
      <xdr:nvSpPr>
        <xdr:cNvPr id="310" name="フローチャート: 判断 309">
          <a:extLst>
            <a:ext uri="{FF2B5EF4-FFF2-40B4-BE49-F238E27FC236}">
              <a16:creationId xmlns:a16="http://schemas.microsoft.com/office/drawing/2014/main" id="{00000000-0008-0000-0200-000036010000}"/>
            </a:ext>
          </a:extLst>
        </xdr:cNvPr>
        <xdr:cNvSpPr/>
      </xdr:nvSpPr>
      <xdr:spPr>
        <a:xfrm>
          <a:off x="162687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311" name="フローチャート: 判断 310">
          <a:extLst>
            <a:ext uri="{FF2B5EF4-FFF2-40B4-BE49-F238E27FC236}">
              <a16:creationId xmlns:a16="http://schemas.microsoft.com/office/drawing/2014/main" id="{00000000-0008-0000-0200-000037010000}"/>
            </a:ext>
          </a:extLst>
        </xdr:cNvPr>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164193</xdr:rowOff>
    </xdr:from>
    <xdr:to>
      <xdr:col>76</xdr:col>
      <xdr:colOff>165100</xdr:colOff>
      <xdr:row>38</xdr:row>
      <xdr:rowOff>94343</xdr:rowOff>
    </xdr:to>
    <xdr:sp macro="" textlink="">
      <xdr:nvSpPr>
        <xdr:cNvPr id="312" name="フローチャート: 判断 311">
          <a:extLst>
            <a:ext uri="{FF2B5EF4-FFF2-40B4-BE49-F238E27FC236}">
              <a16:creationId xmlns:a16="http://schemas.microsoft.com/office/drawing/2014/main" id="{00000000-0008-0000-0200-000038010000}"/>
            </a:ext>
          </a:extLst>
        </xdr:cNvPr>
        <xdr:cNvSpPr/>
      </xdr:nvSpPr>
      <xdr:spPr>
        <a:xfrm>
          <a:off x="14541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121739</xdr:rowOff>
    </xdr:from>
    <xdr:to>
      <xdr:col>72</xdr:col>
      <xdr:colOff>38100</xdr:colOff>
      <xdr:row>38</xdr:row>
      <xdr:rowOff>51888</xdr:rowOff>
    </xdr:to>
    <xdr:sp macro="" textlink="">
      <xdr:nvSpPr>
        <xdr:cNvPr id="313" name="フローチャート: 判断 312">
          <a:extLst>
            <a:ext uri="{FF2B5EF4-FFF2-40B4-BE49-F238E27FC236}">
              <a16:creationId xmlns:a16="http://schemas.microsoft.com/office/drawing/2014/main" id="{00000000-0008-0000-0200-000039010000}"/>
            </a:ext>
          </a:extLst>
        </xdr:cNvPr>
        <xdr:cNvSpPr/>
      </xdr:nvSpPr>
      <xdr:spPr>
        <a:xfrm>
          <a:off x="13652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314" name="フローチャート: 判断 313">
          <a:extLst>
            <a:ext uri="{FF2B5EF4-FFF2-40B4-BE49-F238E27FC236}">
              <a16:creationId xmlns:a16="http://schemas.microsoft.com/office/drawing/2014/main" id="{00000000-0008-0000-0200-00003A010000}"/>
            </a:ext>
          </a:extLst>
        </xdr:cNvPr>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9" name="テキスト ボックス 318">
          <a:extLst>
            <a:ext uri="{FF2B5EF4-FFF2-40B4-BE49-F238E27FC236}">
              <a16:creationId xmlns:a16="http://schemas.microsoft.com/office/drawing/2014/main" id="{00000000-0008-0000-0200-00003F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17235</xdr:rowOff>
    </xdr:from>
    <xdr:to>
      <xdr:col>85</xdr:col>
      <xdr:colOff>177800</xdr:colOff>
      <xdr:row>39</xdr:row>
      <xdr:rowOff>118835</xdr:rowOff>
    </xdr:to>
    <xdr:sp macro="" textlink="">
      <xdr:nvSpPr>
        <xdr:cNvPr id="320" name="楕円 319">
          <a:extLst>
            <a:ext uri="{FF2B5EF4-FFF2-40B4-BE49-F238E27FC236}">
              <a16:creationId xmlns:a16="http://schemas.microsoft.com/office/drawing/2014/main" id="{00000000-0008-0000-0200-000040010000}"/>
            </a:ext>
          </a:extLst>
        </xdr:cNvPr>
        <xdr:cNvSpPr/>
      </xdr:nvSpPr>
      <xdr:spPr>
        <a:xfrm>
          <a:off x="162687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167112</xdr:rowOff>
    </xdr:from>
    <xdr:ext cx="405111" cy="259045"/>
    <xdr:sp macro="" textlink="">
      <xdr:nvSpPr>
        <xdr:cNvPr id="321" name="【一般廃棄物処理施設】&#10;有形固定資産減価償却率該当値テキスト">
          <a:extLst>
            <a:ext uri="{FF2B5EF4-FFF2-40B4-BE49-F238E27FC236}">
              <a16:creationId xmlns:a16="http://schemas.microsoft.com/office/drawing/2014/main" id="{00000000-0008-0000-0200-000041010000}"/>
            </a:ext>
          </a:extLst>
        </xdr:cNvPr>
        <xdr:cNvSpPr txBox="1"/>
      </xdr:nvSpPr>
      <xdr:spPr>
        <a:xfrm>
          <a:off x="16357600"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152763</xdr:rowOff>
    </xdr:from>
    <xdr:to>
      <xdr:col>81</xdr:col>
      <xdr:colOff>101600</xdr:colOff>
      <xdr:row>39</xdr:row>
      <xdr:rowOff>82913</xdr:rowOff>
    </xdr:to>
    <xdr:sp macro="" textlink="">
      <xdr:nvSpPr>
        <xdr:cNvPr id="322" name="楕円 321">
          <a:extLst>
            <a:ext uri="{FF2B5EF4-FFF2-40B4-BE49-F238E27FC236}">
              <a16:creationId xmlns:a16="http://schemas.microsoft.com/office/drawing/2014/main" id="{00000000-0008-0000-0200-000042010000}"/>
            </a:ext>
          </a:extLst>
        </xdr:cNvPr>
        <xdr:cNvSpPr/>
      </xdr:nvSpPr>
      <xdr:spPr>
        <a:xfrm>
          <a:off x="15430500" y="66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32113</xdr:rowOff>
    </xdr:from>
    <xdr:to>
      <xdr:col>85</xdr:col>
      <xdr:colOff>127000</xdr:colOff>
      <xdr:row>39</xdr:row>
      <xdr:rowOff>68035</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a:off x="15481300" y="6718663"/>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76019</xdr:rowOff>
    </xdr:from>
    <xdr:to>
      <xdr:col>76</xdr:col>
      <xdr:colOff>165100</xdr:colOff>
      <xdr:row>39</xdr:row>
      <xdr:rowOff>6169</xdr:rowOff>
    </xdr:to>
    <xdr:sp macro="" textlink="">
      <xdr:nvSpPr>
        <xdr:cNvPr id="324" name="楕円 323">
          <a:extLst>
            <a:ext uri="{FF2B5EF4-FFF2-40B4-BE49-F238E27FC236}">
              <a16:creationId xmlns:a16="http://schemas.microsoft.com/office/drawing/2014/main" id="{00000000-0008-0000-0200-000044010000}"/>
            </a:ext>
          </a:extLst>
        </xdr:cNvPr>
        <xdr:cNvSpPr/>
      </xdr:nvSpPr>
      <xdr:spPr>
        <a:xfrm>
          <a:off x="14541500" y="659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126819</xdr:rowOff>
    </xdr:from>
    <xdr:to>
      <xdr:col>81</xdr:col>
      <xdr:colOff>50800</xdr:colOff>
      <xdr:row>39</xdr:row>
      <xdr:rowOff>32113</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14592300" y="6641919"/>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167459</xdr:rowOff>
    </xdr:from>
    <xdr:to>
      <xdr:col>72</xdr:col>
      <xdr:colOff>38100</xdr:colOff>
      <xdr:row>38</xdr:row>
      <xdr:rowOff>97609</xdr:rowOff>
    </xdr:to>
    <xdr:sp macro="" textlink="">
      <xdr:nvSpPr>
        <xdr:cNvPr id="326" name="楕円 325">
          <a:extLst>
            <a:ext uri="{FF2B5EF4-FFF2-40B4-BE49-F238E27FC236}">
              <a16:creationId xmlns:a16="http://schemas.microsoft.com/office/drawing/2014/main" id="{00000000-0008-0000-0200-000046010000}"/>
            </a:ext>
          </a:extLst>
        </xdr:cNvPr>
        <xdr:cNvSpPr/>
      </xdr:nvSpPr>
      <xdr:spPr>
        <a:xfrm>
          <a:off x="13652500" y="651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46809</xdr:rowOff>
    </xdr:from>
    <xdr:to>
      <xdr:col>76</xdr:col>
      <xdr:colOff>114300</xdr:colOff>
      <xdr:row>38</xdr:row>
      <xdr:rowOff>126819</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13703300" y="6561909"/>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109237</xdr:rowOff>
    </xdr:from>
    <xdr:ext cx="405111" cy="259045"/>
    <xdr:sp macro="" textlink="">
      <xdr:nvSpPr>
        <xdr:cNvPr id="328" name="n_1aveValue【一般廃棄物処理施設】&#10;有形固定資産減価償却率">
          <a:extLst>
            <a:ext uri="{FF2B5EF4-FFF2-40B4-BE49-F238E27FC236}">
              <a16:creationId xmlns:a16="http://schemas.microsoft.com/office/drawing/2014/main" id="{00000000-0008-0000-0200-000048010000}"/>
            </a:ext>
          </a:extLst>
        </xdr:cNvPr>
        <xdr:cNvSpPr txBox="1"/>
      </xdr:nvSpPr>
      <xdr:spPr>
        <a:xfrm>
          <a:off x="15266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110870</xdr:rowOff>
    </xdr:from>
    <xdr:ext cx="405111" cy="259045"/>
    <xdr:sp macro="" textlink="">
      <xdr:nvSpPr>
        <xdr:cNvPr id="329" name="n_2aveValue【一般廃棄物処理施設】&#10;有形固定資産減価償却率">
          <a:extLst>
            <a:ext uri="{FF2B5EF4-FFF2-40B4-BE49-F238E27FC236}">
              <a16:creationId xmlns:a16="http://schemas.microsoft.com/office/drawing/2014/main" id="{00000000-0008-0000-0200-000049010000}"/>
            </a:ext>
          </a:extLst>
        </xdr:cNvPr>
        <xdr:cNvSpPr txBox="1"/>
      </xdr:nvSpPr>
      <xdr:spPr>
        <a:xfrm>
          <a:off x="14389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68416</xdr:rowOff>
    </xdr:from>
    <xdr:ext cx="405111" cy="259045"/>
    <xdr:sp macro="" textlink="">
      <xdr:nvSpPr>
        <xdr:cNvPr id="330" name="n_3aveValue【一般廃棄物処理施設】&#10;有形固定資産減価償却率">
          <a:extLst>
            <a:ext uri="{FF2B5EF4-FFF2-40B4-BE49-F238E27FC236}">
              <a16:creationId xmlns:a16="http://schemas.microsoft.com/office/drawing/2014/main" id="{00000000-0008-0000-0200-00004A010000}"/>
            </a:ext>
          </a:extLst>
        </xdr:cNvPr>
        <xdr:cNvSpPr txBox="1"/>
      </xdr:nvSpPr>
      <xdr:spPr>
        <a:xfrm>
          <a:off x="13500744" y="62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331" name="n_4aveValue【一般廃棄物処理施設】&#10;有形固定資産減価償却率">
          <a:extLst>
            <a:ext uri="{FF2B5EF4-FFF2-40B4-BE49-F238E27FC236}">
              <a16:creationId xmlns:a16="http://schemas.microsoft.com/office/drawing/2014/main" id="{00000000-0008-0000-0200-00004B010000}"/>
            </a:ext>
          </a:extLst>
        </xdr:cNvPr>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74040</xdr:rowOff>
    </xdr:from>
    <xdr:ext cx="405111" cy="259045"/>
    <xdr:sp macro="" textlink="">
      <xdr:nvSpPr>
        <xdr:cNvPr id="332" name="n_1mainValue【一般廃棄物処理施設】&#10;有形固定資産減価償却率">
          <a:extLst>
            <a:ext uri="{FF2B5EF4-FFF2-40B4-BE49-F238E27FC236}">
              <a16:creationId xmlns:a16="http://schemas.microsoft.com/office/drawing/2014/main" id="{00000000-0008-0000-0200-00004C010000}"/>
            </a:ext>
          </a:extLst>
        </xdr:cNvPr>
        <xdr:cNvSpPr txBox="1"/>
      </xdr:nvSpPr>
      <xdr:spPr>
        <a:xfrm>
          <a:off x="15266044" y="676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168746</xdr:rowOff>
    </xdr:from>
    <xdr:ext cx="405111" cy="259045"/>
    <xdr:sp macro="" textlink="">
      <xdr:nvSpPr>
        <xdr:cNvPr id="333" name="n_2mainValue【一般廃棄物処理施設】&#10;有形固定資産減価償却率">
          <a:extLst>
            <a:ext uri="{FF2B5EF4-FFF2-40B4-BE49-F238E27FC236}">
              <a16:creationId xmlns:a16="http://schemas.microsoft.com/office/drawing/2014/main" id="{00000000-0008-0000-0200-00004D010000}"/>
            </a:ext>
          </a:extLst>
        </xdr:cNvPr>
        <xdr:cNvSpPr txBox="1"/>
      </xdr:nvSpPr>
      <xdr:spPr>
        <a:xfrm>
          <a:off x="14389744" y="668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88736</xdr:rowOff>
    </xdr:from>
    <xdr:ext cx="405111" cy="259045"/>
    <xdr:sp macro="" textlink="">
      <xdr:nvSpPr>
        <xdr:cNvPr id="334" name="n_3mainValue【一般廃棄物処理施設】&#10;有形固定資産減価償却率">
          <a:extLst>
            <a:ext uri="{FF2B5EF4-FFF2-40B4-BE49-F238E27FC236}">
              <a16:creationId xmlns:a16="http://schemas.microsoft.com/office/drawing/2014/main" id="{00000000-0008-0000-0200-00004E010000}"/>
            </a:ext>
          </a:extLst>
        </xdr:cNvPr>
        <xdr:cNvSpPr txBox="1"/>
      </xdr:nvSpPr>
      <xdr:spPr>
        <a:xfrm>
          <a:off x="13500744" y="660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5" name="正方形/長方形 334">
          <a:extLst>
            <a:ext uri="{FF2B5EF4-FFF2-40B4-BE49-F238E27FC236}">
              <a16:creationId xmlns:a16="http://schemas.microsoft.com/office/drawing/2014/main" id="{00000000-0008-0000-0200-00004F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6" name="正方形/長方形 335">
          <a:extLst>
            <a:ext uri="{FF2B5EF4-FFF2-40B4-BE49-F238E27FC236}">
              <a16:creationId xmlns:a16="http://schemas.microsoft.com/office/drawing/2014/main" id="{00000000-0008-0000-0200-000050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7" name="正方形/長方形 336">
          <a:extLst>
            <a:ext uri="{FF2B5EF4-FFF2-40B4-BE49-F238E27FC236}">
              <a16:creationId xmlns:a16="http://schemas.microsoft.com/office/drawing/2014/main" id="{00000000-0008-0000-0200-000051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8" name="正方形/長方形 337">
          <a:extLst>
            <a:ext uri="{FF2B5EF4-FFF2-40B4-BE49-F238E27FC236}">
              <a16:creationId xmlns:a16="http://schemas.microsoft.com/office/drawing/2014/main" id="{00000000-0008-0000-0200-000052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9" name="正方形/長方形 338">
          <a:extLst>
            <a:ext uri="{FF2B5EF4-FFF2-40B4-BE49-F238E27FC236}">
              <a16:creationId xmlns:a16="http://schemas.microsoft.com/office/drawing/2014/main" id="{00000000-0008-0000-0200-000053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0" name="正方形/長方形 339">
          <a:extLst>
            <a:ext uri="{FF2B5EF4-FFF2-40B4-BE49-F238E27FC236}">
              <a16:creationId xmlns:a16="http://schemas.microsoft.com/office/drawing/2014/main" id="{00000000-0008-0000-0200-000054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1" name="正方形/長方形 340">
          <a:extLst>
            <a:ext uri="{FF2B5EF4-FFF2-40B4-BE49-F238E27FC236}">
              <a16:creationId xmlns:a16="http://schemas.microsoft.com/office/drawing/2014/main" id="{00000000-0008-0000-0200-000055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2" name="正方形/長方形 341">
          <a:extLst>
            <a:ext uri="{FF2B5EF4-FFF2-40B4-BE49-F238E27FC236}">
              <a16:creationId xmlns:a16="http://schemas.microsoft.com/office/drawing/2014/main" id="{00000000-0008-0000-0200-000056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1" name="直線コネクタ 350">
          <a:extLst>
            <a:ext uri="{FF2B5EF4-FFF2-40B4-BE49-F238E27FC236}">
              <a16:creationId xmlns:a16="http://schemas.microsoft.com/office/drawing/2014/main" id="{00000000-0008-0000-0200-00005F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53" name="直線コネクタ 352">
          <a:extLst>
            <a:ext uri="{FF2B5EF4-FFF2-40B4-BE49-F238E27FC236}">
              <a16:creationId xmlns:a16="http://schemas.microsoft.com/office/drawing/2014/main" id="{00000000-0008-0000-0200-000061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55" name="直線コネクタ 354">
          <a:extLst>
            <a:ext uri="{FF2B5EF4-FFF2-40B4-BE49-F238E27FC236}">
              <a16:creationId xmlns:a16="http://schemas.microsoft.com/office/drawing/2014/main" id="{00000000-0008-0000-0200-000063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7" name="直線コネクタ 356">
          <a:extLst>
            <a:ext uri="{FF2B5EF4-FFF2-40B4-BE49-F238E27FC236}">
              <a16:creationId xmlns:a16="http://schemas.microsoft.com/office/drawing/2014/main" id="{00000000-0008-0000-0200-000065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9" name="【一般廃棄物処理施設】&#10;一人当たり有形固定資産（償却資産）額グラフ枠">
          <a:extLst>
            <a:ext uri="{FF2B5EF4-FFF2-40B4-BE49-F238E27FC236}">
              <a16:creationId xmlns:a16="http://schemas.microsoft.com/office/drawing/2014/main" id="{00000000-0008-0000-0200-000067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13521</xdr:rowOff>
    </xdr:from>
    <xdr:to>
      <xdr:col>116</xdr:col>
      <xdr:colOff>62864</xdr:colOff>
      <xdr:row>42</xdr:row>
      <xdr:rowOff>66912</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flipV="1">
          <a:off x="22160864" y="5671371"/>
          <a:ext cx="0" cy="1596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70739</xdr:rowOff>
    </xdr:from>
    <xdr:ext cx="469744" cy="259045"/>
    <xdr:sp macro="" textlink="">
      <xdr:nvSpPr>
        <xdr:cNvPr id="361" name="【一般廃棄物処理施設】&#10;一人当たり有形固定資産（償却資産）額最小値テキスト">
          <a:extLst>
            <a:ext uri="{FF2B5EF4-FFF2-40B4-BE49-F238E27FC236}">
              <a16:creationId xmlns:a16="http://schemas.microsoft.com/office/drawing/2014/main" id="{00000000-0008-0000-0200-000069010000}"/>
            </a:ext>
          </a:extLst>
        </xdr:cNvPr>
        <xdr:cNvSpPr txBox="1"/>
      </xdr:nvSpPr>
      <xdr:spPr>
        <a:xfrm>
          <a:off x="22199600" y="727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66912</xdr:rowOff>
    </xdr:from>
    <xdr:to>
      <xdr:col>116</xdr:col>
      <xdr:colOff>152400</xdr:colOff>
      <xdr:row>42</xdr:row>
      <xdr:rowOff>66912</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a:off x="22072600" y="726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131648</xdr:rowOff>
    </xdr:from>
    <xdr:ext cx="599010" cy="259045"/>
    <xdr:sp macro="" textlink="">
      <xdr:nvSpPr>
        <xdr:cNvPr id="363" name="【一般廃棄物処理施設】&#10;一人当たり有形固定資産（償却資産）額最大値テキスト">
          <a:extLst>
            <a:ext uri="{FF2B5EF4-FFF2-40B4-BE49-F238E27FC236}">
              <a16:creationId xmlns:a16="http://schemas.microsoft.com/office/drawing/2014/main" id="{00000000-0008-0000-0200-00006B010000}"/>
            </a:ext>
          </a:extLst>
        </xdr:cNvPr>
        <xdr:cNvSpPr txBox="1"/>
      </xdr:nvSpPr>
      <xdr:spPr>
        <a:xfrm>
          <a:off x="22199600" y="544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13521</xdr:rowOff>
    </xdr:from>
    <xdr:to>
      <xdr:col>116</xdr:col>
      <xdr:colOff>152400</xdr:colOff>
      <xdr:row>33</xdr:row>
      <xdr:rowOff>13521</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22072600" y="56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159576</xdr:rowOff>
    </xdr:from>
    <xdr:ext cx="599010" cy="259045"/>
    <xdr:sp macro="" textlink="">
      <xdr:nvSpPr>
        <xdr:cNvPr id="365" name="【一般廃棄物処理施設】&#10;一人当たり有形固定資産（償却資産）額平均値テキスト">
          <a:extLst>
            <a:ext uri="{FF2B5EF4-FFF2-40B4-BE49-F238E27FC236}">
              <a16:creationId xmlns:a16="http://schemas.microsoft.com/office/drawing/2014/main" id="{00000000-0008-0000-0200-00006D010000}"/>
            </a:ext>
          </a:extLst>
        </xdr:cNvPr>
        <xdr:cNvSpPr txBox="1"/>
      </xdr:nvSpPr>
      <xdr:spPr>
        <a:xfrm>
          <a:off x="22199600" y="6674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9699</xdr:rowOff>
    </xdr:from>
    <xdr:to>
      <xdr:col>116</xdr:col>
      <xdr:colOff>114300</xdr:colOff>
      <xdr:row>39</xdr:row>
      <xdr:rowOff>111299</xdr:rowOff>
    </xdr:to>
    <xdr:sp macro="" textlink="">
      <xdr:nvSpPr>
        <xdr:cNvPr id="366" name="フローチャート: 判断 365">
          <a:extLst>
            <a:ext uri="{FF2B5EF4-FFF2-40B4-BE49-F238E27FC236}">
              <a16:creationId xmlns:a16="http://schemas.microsoft.com/office/drawing/2014/main" id="{00000000-0008-0000-0200-00006E010000}"/>
            </a:ext>
          </a:extLst>
        </xdr:cNvPr>
        <xdr:cNvSpPr/>
      </xdr:nvSpPr>
      <xdr:spPr>
        <a:xfrm>
          <a:off x="22110700" y="66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10717</xdr:rowOff>
    </xdr:from>
    <xdr:to>
      <xdr:col>112</xdr:col>
      <xdr:colOff>38100</xdr:colOff>
      <xdr:row>39</xdr:row>
      <xdr:rowOff>112317</xdr:rowOff>
    </xdr:to>
    <xdr:sp macro="" textlink="">
      <xdr:nvSpPr>
        <xdr:cNvPr id="367" name="フローチャート: 判断 366">
          <a:extLst>
            <a:ext uri="{FF2B5EF4-FFF2-40B4-BE49-F238E27FC236}">
              <a16:creationId xmlns:a16="http://schemas.microsoft.com/office/drawing/2014/main" id="{00000000-0008-0000-0200-00006F010000}"/>
            </a:ext>
          </a:extLst>
        </xdr:cNvPr>
        <xdr:cNvSpPr/>
      </xdr:nvSpPr>
      <xdr:spPr>
        <a:xfrm>
          <a:off x="21272500" y="669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79670</xdr:rowOff>
    </xdr:from>
    <xdr:to>
      <xdr:col>107</xdr:col>
      <xdr:colOff>101600</xdr:colOff>
      <xdr:row>40</xdr:row>
      <xdr:rowOff>9820</xdr:rowOff>
    </xdr:to>
    <xdr:sp macro="" textlink="">
      <xdr:nvSpPr>
        <xdr:cNvPr id="368" name="フローチャート: 判断 367">
          <a:extLst>
            <a:ext uri="{FF2B5EF4-FFF2-40B4-BE49-F238E27FC236}">
              <a16:creationId xmlns:a16="http://schemas.microsoft.com/office/drawing/2014/main" id="{00000000-0008-0000-0200-000070010000}"/>
            </a:ext>
          </a:extLst>
        </xdr:cNvPr>
        <xdr:cNvSpPr/>
      </xdr:nvSpPr>
      <xdr:spPr>
        <a:xfrm>
          <a:off x="20383500" y="676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33649</xdr:rowOff>
    </xdr:from>
    <xdr:to>
      <xdr:col>102</xdr:col>
      <xdr:colOff>165100</xdr:colOff>
      <xdr:row>39</xdr:row>
      <xdr:rowOff>135249</xdr:rowOff>
    </xdr:to>
    <xdr:sp macro="" textlink="">
      <xdr:nvSpPr>
        <xdr:cNvPr id="369" name="フローチャート: 判断 368">
          <a:extLst>
            <a:ext uri="{FF2B5EF4-FFF2-40B4-BE49-F238E27FC236}">
              <a16:creationId xmlns:a16="http://schemas.microsoft.com/office/drawing/2014/main" id="{00000000-0008-0000-0200-000071010000}"/>
            </a:ext>
          </a:extLst>
        </xdr:cNvPr>
        <xdr:cNvSpPr/>
      </xdr:nvSpPr>
      <xdr:spPr>
        <a:xfrm>
          <a:off x="19494500" y="67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131526</xdr:rowOff>
    </xdr:from>
    <xdr:to>
      <xdr:col>98</xdr:col>
      <xdr:colOff>38100</xdr:colOff>
      <xdr:row>40</xdr:row>
      <xdr:rowOff>61676</xdr:rowOff>
    </xdr:to>
    <xdr:sp macro="" textlink="">
      <xdr:nvSpPr>
        <xdr:cNvPr id="370" name="フローチャート: 判断 369">
          <a:extLst>
            <a:ext uri="{FF2B5EF4-FFF2-40B4-BE49-F238E27FC236}">
              <a16:creationId xmlns:a16="http://schemas.microsoft.com/office/drawing/2014/main" id="{00000000-0008-0000-0200-000072010000}"/>
            </a:ext>
          </a:extLst>
        </xdr:cNvPr>
        <xdr:cNvSpPr/>
      </xdr:nvSpPr>
      <xdr:spPr>
        <a:xfrm>
          <a:off x="18605500" y="681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4222</xdr:rowOff>
    </xdr:from>
    <xdr:to>
      <xdr:col>116</xdr:col>
      <xdr:colOff>114300</xdr:colOff>
      <xdr:row>37</xdr:row>
      <xdr:rowOff>105822</xdr:rowOff>
    </xdr:to>
    <xdr:sp macro="" textlink="">
      <xdr:nvSpPr>
        <xdr:cNvPr id="376" name="楕円 375">
          <a:extLst>
            <a:ext uri="{FF2B5EF4-FFF2-40B4-BE49-F238E27FC236}">
              <a16:creationId xmlns:a16="http://schemas.microsoft.com/office/drawing/2014/main" id="{00000000-0008-0000-0200-000078010000}"/>
            </a:ext>
          </a:extLst>
        </xdr:cNvPr>
        <xdr:cNvSpPr/>
      </xdr:nvSpPr>
      <xdr:spPr>
        <a:xfrm>
          <a:off x="22110700" y="634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27099</xdr:rowOff>
    </xdr:from>
    <xdr:ext cx="599010" cy="259045"/>
    <xdr:sp macro="" textlink="">
      <xdr:nvSpPr>
        <xdr:cNvPr id="377" name="【一般廃棄物処理施設】&#10;一人当たり有形固定資産（償却資産）額該当値テキスト">
          <a:extLst>
            <a:ext uri="{FF2B5EF4-FFF2-40B4-BE49-F238E27FC236}">
              <a16:creationId xmlns:a16="http://schemas.microsoft.com/office/drawing/2014/main" id="{00000000-0008-0000-0200-000079010000}"/>
            </a:ext>
          </a:extLst>
        </xdr:cNvPr>
        <xdr:cNvSpPr txBox="1"/>
      </xdr:nvSpPr>
      <xdr:spPr>
        <a:xfrm>
          <a:off x="22199600" y="6199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23228</xdr:rowOff>
    </xdr:from>
    <xdr:to>
      <xdr:col>112</xdr:col>
      <xdr:colOff>38100</xdr:colOff>
      <xdr:row>37</xdr:row>
      <xdr:rowOff>124828</xdr:rowOff>
    </xdr:to>
    <xdr:sp macro="" textlink="">
      <xdr:nvSpPr>
        <xdr:cNvPr id="378" name="楕円 377">
          <a:extLst>
            <a:ext uri="{FF2B5EF4-FFF2-40B4-BE49-F238E27FC236}">
              <a16:creationId xmlns:a16="http://schemas.microsoft.com/office/drawing/2014/main" id="{00000000-0008-0000-0200-00007A010000}"/>
            </a:ext>
          </a:extLst>
        </xdr:cNvPr>
        <xdr:cNvSpPr/>
      </xdr:nvSpPr>
      <xdr:spPr>
        <a:xfrm>
          <a:off x="21272500" y="636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55022</xdr:rowOff>
    </xdr:from>
    <xdr:to>
      <xdr:col>116</xdr:col>
      <xdr:colOff>63500</xdr:colOff>
      <xdr:row>37</xdr:row>
      <xdr:rowOff>74028</xdr:rowOff>
    </xdr:to>
    <xdr:cxnSp macro="">
      <xdr:nvCxnSpPr>
        <xdr:cNvPr id="379" name="直線コネクタ 378">
          <a:extLst>
            <a:ext uri="{FF2B5EF4-FFF2-40B4-BE49-F238E27FC236}">
              <a16:creationId xmlns:a16="http://schemas.microsoft.com/office/drawing/2014/main" id="{00000000-0008-0000-0200-00007B010000}"/>
            </a:ext>
          </a:extLst>
        </xdr:cNvPr>
        <xdr:cNvCxnSpPr/>
      </xdr:nvCxnSpPr>
      <xdr:spPr>
        <a:xfrm flipV="1">
          <a:off x="21323300" y="6398672"/>
          <a:ext cx="838200" cy="1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36484</xdr:rowOff>
    </xdr:from>
    <xdr:to>
      <xdr:col>107</xdr:col>
      <xdr:colOff>101600</xdr:colOff>
      <xdr:row>37</xdr:row>
      <xdr:rowOff>138084</xdr:rowOff>
    </xdr:to>
    <xdr:sp macro="" textlink="">
      <xdr:nvSpPr>
        <xdr:cNvPr id="380" name="楕円 379">
          <a:extLst>
            <a:ext uri="{FF2B5EF4-FFF2-40B4-BE49-F238E27FC236}">
              <a16:creationId xmlns:a16="http://schemas.microsoft.com/office/drawing/2014/main" id="{00000000-0008-0000-0200-00007C010000}"/>
            </a:ext>
          </a:extLst>
        </xdr:cNvPr>
        <xdr:cNvSpPr/>
      </xdr:nvSpPr>
      <xdr:spPr>
        <a:xfrm>
          <a:off x="20383500" y="638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74028</xdr:rowOff>
    </xdr:from>
    <xdr:to>
      <xdr:col>111</xdr:col>
      <xdr:colOff>177800</xdr:colOff>
      <xdr:row>37</xdr:row>
      <xdr:rowOff>87284</xdr:rowOff>
    </xdr:to>
    <xdr:cxnSp macro="">
      <xdr:nvCxnSpPr>
        <xdr:cNvPr id="381" name="直線コネクタ 380">
          <a:extLst>
            <a:ext uri="{FF2B5EF4-FFF2-40B4-BE49-F238E27FC236}">
              <a16:creationId xmlns:a16="http://schemas.microsoft.com/office/drawing/2014/main" id="{00000000-0008-0000-0200-00007D010000}"/>
            </a:ext>
          </a:extLst>
        </xdr:cNvPr>
        <xdr:cNvCxnSpPr/>
      </xdr:nvCxnSpPr>
      <xdr:spPr>
        <a:xfrm flipV="1">
          <a:off x="20434300" y="6417678"/>
          <a:ext cx="889000" cy="1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47878</xdr:rowOff>
    </xdr:from>
    <xdr:to>
      <xdr:col>102</xdr:col>
      <xdr:colOff>165100</xdr:colOff>
      <xdr:row>37</xdr:row>
      <xdr:rowOff>149478</xdr:rowOff>
    </xdr:to>
    <xdr:sp macro="" textlink="">
      <xdr:nvSpPr>
        <xdr:cNvPr id="382" name="楕円 381">
          <a:extLst>
            <a:ext uri="{FF2B5EF4-FFF2-40B4-BE49-F238E27FC236}">
              <a16:creationId xmlns:a16="http://schemas.microsoft.com/office/drawing/2014/main" id="{00000000-0008-0000-0200-00007E010000}"/>
            </a:ext>
          </a:extLst>
        </xdr:cNvPr>
        <xdr:cNvSpPr/>
      </xdr:nvSpPr>
      <xdr:spPr>
        <a:xfrm>
          <a:off x="19494500" y="639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87284</xdr:rowOff>
    </xdr:from>
    <xdr:to>
      <xdr:col>107</xdr:col>
      <xdr:colOff>50800</xdr:colOff>
      <xdr:row>37</xdr:row>
      <xdr:rowOff>98678</xdr:rowOff>
    </xdr:to>
    <xdr:cxnSp macro="">
      <xdr:nvCxnSpPr>
        <xdr:cNvPr id="383" name="直線コネクタ 382">
          <a:extLst>
            <a:ext uri="{FF2B5EF4-FFF2-40B4-BE49-F238E27FC236}">
              <a16:creationId xmlns:a16="http://schemas.microsoft.com/office/drawing/2014/main" id="{00000000-0008-0000-0200-00007F010000}"/>
            </a:ext>
          </a:extLst>
        </xdr:cNvPr>
        <xdr:cNvCxnSpPr/>
      </xdr:nvCxnSpPr>
      <xdr:spPr>
        <a:xfrm flipV="1">
          <a:off x="19545300" y="6430934"/>
          <a:ext cx="889000" cy="1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103444</xdr:rowOff>
    </xdr:from>
    <xdr:ext cx="599010" cy="259045"/>
    <xdr:sp macro="" textlink="">
      <xdr:nvSpPr>
        <xdr:cNvPr id="384" name="n_1aveValue【一般廃棄物処理施設】&#10;一人当たり有形固定資産（償却資産）額">
          <a:extLst>
            <a:ext uri="{FF2B5EF4-FFF2-40B4-BE49-F238E27FC236}">
              <a16:creationId xmlns:a16="http://schemas.microsoft.com/office/drawing/2014/main" id="{00000000-0008-0000-0200-000080010000}"/>
            </a:ext>
          </a:extLst>
        </xdr:cNvPr>
        <xdr:cNvSpPr txBox="1"/>
      </xdr:nvSpPr>
      <xdr:spPr>
        <a:xfrm>
          <a:off x="21011095" y="678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947</xdr:rowOff>
    </xdr:from>
    <xdr:ext cx="599010" cy="259045"/>
    <xdr:sp macro="" textlink="">
      <xdr:nvSpPr>
        <xdr:cNvPr id="385" name="n_2aveValue【一般廃棄物処理施設】&#10;一人当たり有形固定資産（償却資産）額">
          <a:extLst>
            <a:ext uri="{FF2B5EF4-FFF2-40B4-BE49-F238E27FC236}">
              <a16:creationId xmlns:a16="http://schemas.microsoft.com/office/drawing/2014/main" id="{00000000-0008-0000-0200-000081010000}"/>
            </a:ext>
          </a:extLst>
        </xdr:cNvPr>
        <xdr:cNvSpPr txBox="1"/>
      </xdr:nvSpPr>
      <xdr:spPr>
        <a:xfrm>
          <a:off x="20134795" y="685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126376</xdr:rowOff>
    </xdr:from>
    <xdr:ext cx="599010" cy="259045"/>
    <xdr:sp macro="" textlink="">
      <xdr:nvSpPr>
        <xdr:cNvPr id="386" name="n_3aveValue【一般廃棄物処理施設】&#10;一人当たり有形固定資産（償却資産）額">
          <a:extLst>
            <a:ext uri="{FF2B5EF4-FFF2-40B4-BE49-F238E27FC236}">
              <a16:creationId xmlns:a16="http://schemas.microsoft.com/office/drawing/2014/main" id="{00000000-0008-0000-0200-000082010000}"/>
            </a:ext>
          </a:extLst>
        </xdr:cNvPr>
        <xdr:cNvSpPr txBox="1"/>
      </xdr:nvSpPr>
      <xdr:spPr>
        <a:xfrm>
          <a:off x="19245795" y="681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78203</xdr:rowOff>
    </xdr:from>
    <xdr:ext cx="599010" cy="259045"/>
    <xdr:sp macro="" textlink="">
      <xdr:nvSpPr>
        <xdr:cNvPr id="387" name="n_4aveValue【一般廃棄物処理施設】&#10;一人当たり有形固定資産（償却資産）額">
          <a:extLst>
            <a:ext uri="{FF2B5EF4-FFF2-40B4-BE49-F238E27FC236}">
              <a16:creationId xmlns:a16="http://schemas.microsoft.com/office/drawing/2014/main" id="{00000000-0008-0000-0200-000083010000}"/>
            </a:ext>
          </a:extLst>
        </xdr:cNvPr>
        <xdr:cNvSpPr txBox="1"/>
      </xdr:nvSpPr>
      <xdr:spPr>
        <a:xfrm>
          <a:off x="18356795" y="6593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141355</xdr:rowOff>
    </xdr:from>
    <xdr:ext cx="599010" cy="259045"/>
    <xdr:sp macro="" textlink="">
      <xdr:nvSpPr>
        <xdr:cNvPr id="388" name="n_1mainValue【一般廃棄物処理施設】&#10;一人当たり有形固定資産（償却資産）額">
          <a:extLst>
            <a:ext uri="{FF2B5EF4-FFF2-40B4-BE49-F238E27FC236}">
              <a16:creationId xmlns:a16="http://schemas.microsoft.com/office/drawing/2014/main" id="{00000000-0008-0000-0200-000084010000}"/>
            </a:ext>
          </a:extLst>
        </xdr:cNvPr>
        <xdr:cNvSpPr txBox="1"/>
      </xdr:nvSpPr>
      <xdr:spPr>
        <a:xfrm>
          <a:off x="21011095" y="6142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154611</xdr:rowOff>
    </xdr:from>
    <xdr:ext cx="599010" cy="259045"/>
    <xdr:sp macro="" textlink="">
      <xdr:nvSpPr>
        <xdr:cNvPr id="389" name="n_2mainValue【一般廃棄物処理施設】&#10;一人当たり有形固定資産（償却資産）額">
          <a:extLst>
            <a:ext uri="{FF2B5EF4-FFF2-40B4-BE49-F238E27FC236}">
              <a16:creationId xmlns:a16="http://schemas.microsoft.com/office/drawing/2014/main" id="{00000000-0008-0000-0200-000085010000}"/>
            </a:ext>
          </a:extLst>
        </xdr:cNvPr>
        <xdr:cNvSpPr txBox="1"/>
      </xdr:nvSpPr>
      <xdr:spPr>
        <a:xfrm>
          <a:off x="20134795" y="615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166005</xdr:rowOff>
    </xdr:from>
    <xdr:ext cx="599010" cy="259045"/>
    <xdr:sp macro="" textlink="">
      <xdr:nvSpPr>
        <xdr:cNvPr id="390" name="n_3mainValue【一般廃棄物処理施設】&#10;一人当たり有形固定資産（償却資産）額">
          <a:extLst>
            <a:ext uri="{FF2B5EF4-FFF2-40B4-BE49-F238E27FC236}">
              <a16:creationId xmlns:a16="http://schemas.microsoft.com/office/drawing/2014/main" id="{00000000-0008-0000-0200-000086010000}"/>
            </a:ext>
          </a:extLst>
        </xdr:cNvPr>
        <xdr:cNvSpPr txBox="1"/>
      </xdr:nvSpPr>
      <xdr:spPr>
        <a:xfrm>
          <a:off x="19245795" y="6166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1" name="正方形/長方形 390">
          <a:extLst>
            <a:ext uri="{FF2B5EF4-FFF2-40B4-BE49-F238E27FC236}">
              <a16:creationId xmlns:a16="http://schemas.microsoft.com/office/drawing/2014/main" id="{00000000-0008-0000-0200-000087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2" name="正方形/長方形 391">
          <a:extLst>
            <a:ext uri="{FF2B5EF4-FFF2-40B4-BE49-F238E27FC236}">
              <a16:creationId xmlns:a16="http://schemas.microsoft.com/office/drawing/2014/main" id="{00000000-0008-0000-0200-000088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3" name="正方形/長方形 392">
          <a:extLst>
            <a:ext uri="{FF2B5EF4-FFF2-40B4-BE49-F238E27FC236}">
              <a16:creationId xmlns:a16="http://schemas.microsoft.com/office/drawing/2014/main" id="{00000000-0008-0000-0200-000089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4" name="正方形/長方形 393">
          <a:extLst>
            <a:ext uri="{FF2B5EF4-FFF2-40B4-BE49-F238E27FC236}">
              <a16:creationId xmlns:a16="http://schemas.microsoft.com/office/drawing/2014/main" id="{00000000-0008-0000-0200-00008A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5" name="正方形/長方形 394">
          <a:extLst>
            <a:ext uri="{FF2B5EF4-FFF2-40B4-BE49-F238E27FC236}">
              <a16:creationId xmlns:a16="http://schemas.microsoft.com/office/drawing/2014/main" id="{00000000-0008-0000-0200-00008B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6" name="正方形/長方形 395">
          <a:extLst>
            <a:ext uri="{FF2B5EF4-FFF2-40B4-BE49-F238E27FC236}">
              <a16:creationId xmlns:a16="http://schemas.microsoft.com/office/drawing/2014/main" id="{00000000-0008-0000-0200-00008C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7" name="正方形/長方形 396">
          <a:extLst>
            <a:ext uri="{FF2B5EF4-FFF2-40B4-BE49-F238E27FC236}">
              <a16:creationId xmlns:a16="http://schemas.microsoft.com/office/drawing/2014/main" id="{00000000-0008-0000-0200-00008D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8" name="正方形/長方形 397">
          <a:extLst>
            <a:ext uri="{FF2B5EF4-FFF2-40B4-BE49-F238E27FC236}">
              <a16:creationId xmlns:a16="http://schemas.microsoft.com/office/drawing/2014/main" id="{00000000-0008-0000-0200-00008E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5" name="【保健センター・保健所】&#10;有形固定資産減価償却率グラフ枠">
          <a:extLst>
            <a:ext uri="{FF2B5EF4-FFF2-40B4-BE49-F238E27FC236}">
              <a16:creationId xmlns:a16="http://schemas.microsoft.com/office/drawing/2014/main" id="{00000000-0008-0000-0200-00009F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17" name="【保健センター・保健所】&#10;有形固定資産減価償却率最小値テキスト">
          <a:extLst>
            <a:ext uri="{FF2B5EF4-FFF2-40B4-BE49-F238E27FC236}">
              <a16:creationId xmlns:a16="http://schemas.microsoft.com/office/drawing/2014/main" id="{00000000-0008-0000-0200-0000A101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419" name="【保健センター・保健所】&#10;有形固定資産減価償却率最大値テキスト">
          <a:extLst>
            <a:ext uri="{FF2B5EF4-FFF2-40B4-BE49-F238E27FC236}">
              <a16:creationId xmlns:a16="http://schemas.microsoft.com/office/drawing/2014/main" id="{00000000-0008-0000-0200-0000A3010000}"/>
            </a:ext>
          </a:extLst>
        </xdr:cNvPr>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102705</xdr:rowOff>
    </xdr:from>
    <xdr:ext cx="405111" cy="259045"/>
    <xdr:sp macro="" textlink="">
      <xdr:nvSpPr>
        <xdr:cNvPr id="421" name="【保健センター・保健所】&#10;有形固定資産減価償却率平均値テキスト">
          <a:extLst>
            <a:ext uri="{FF2B5EF4-FFF2-40B4-BE49-F238E27FC236}">
              <a16:creationId xmlns:a16="http://schemas.microsoft.com/office/drawing/2014/main" id="{00000000-0008-0000-0200-0000A5010000}"/>
            </a:ext>
          </a:extLst>
        </xdr:cNvPr>
        <xdr:cNvSpPr txBox="1"/>
      </xdr:nvSpPr>
      <xdr:spPr>
        <a:xfrm>
          <a:off x="16357600" y="10046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79828</xdr:rowOff>
    </xdr:from>
    <xdr:to>
      <xdr:col>85</xdr:col>
      <xdr:colOff>177800</xdr:colOff>
      <xdr:row>60</xdr:row>
      <xdr:rowOff>9978</xdr:rowOff>
    </xdr:to>
    <xdr:sp macro="" textlink="">
      <xdr:nvSpPr>
        <xdr:cNvPr id="422" name="フローチャート: 判断 421">
          <a:extLst>
            <a:ext uri="{FF2B5EF4-FFF2-40B4-BE49-F238E27FC236}">
              <a16:creationId xmlns:a16="http://schemas.microsoft.com/office/drawing/2014/main" id="{00000000-0008-0000-0200-0000A6010000}"/>
            </a:ext>
          </a:extLst>
        </xdr:cNvPr>
        <xdr:cNvSpPr/>
      </xdr:nvSpPr>
      <xdr:spPr>
        <a:xfrm>
          <a:off x="16268700" y="1019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23" name="フローチャート: 判断 422">
          <a:extLst>
            <a:ext uri="{FF2B5EF4-FFF2-40B4-BE49-F238E27FC236}">
              <a16:creationId xmlns:a16="http://schemas.microsoft.com/office/drawing/2014/main" id="{00000000-0008-0000-0200-0000A7010000}"/>
            </a:ext>
          </a:extLst>
        </xdr:cNvPr>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37374</xdr:rowOff>
    </xdr:from>
    <xdr:to>
      <xdr:col>76</xdr:col>
      <xdr:colOff>165100</xdr:colOff>
      <xdr:row>59</xdr:row>
      <xdr:rowOff>138974</xdr:rowOff>
    </xdr:to>
    <xdr:sp macro="" textlink="">
      <xdr:nvSpPr>
        <xdr:cNvPr id="424" name="フローチャート: 判断 423">
          <a:extLst>
            <a:ext uri="{FF2B5EF4-FFF2-40B4-BE49-F238E27FC236}">
              <a16:creationId xmlns:a16="http://schemas.microsoft.com/office/drawing/2014/main" id="{00000000-0008-0000-0200-0000A8010000}"/>
            </a:ext>
          </a:extLst>
        </xdr:cNvPr>
        <xdr:cNvSpPr/>
      </xdr:nvSpPr>
      <xdr:spPr>
        <a:xfrm>
          <a:off x="14541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425" name="フローチャート: 判断 424">
          <a:extLst>
            <a:ext uri="{FF2B5EF4-FFF2-40B4-BE49-F238E27FC236}">
              <a16:creationId xmlns:a16="http://schemas.microsoft.com/office/drawing/2014/main" id="{00000000-0008-0000-0200-0000A9010000}"/>
            </a:ext>
          </a:extLst>
        </xdr:cNvPr>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43906</xdr:rowOff>
    </xdr:from>
    <xdr:to>
      <xdr:col>67</xdr:col>
      <xdr:colOff>101600</xdr:colOff>
      <xdr:row>59</xdr:row>
      <xdr:rowOff>145506</xdr:rowOff>
    </xdr:to>
    <xdr:sp macro="" textlink="">
      <xdr:nvSpPr>
        <xdr:cNvPr id="426" name="フローチャート: 判断 425">
          <a:extLst>
            <a:ext uri="{FF2B5EF4-FFF2-40B4-BE49-F238E27FC236}">
              <a16:creationId xmlns:a16="http://schemas.microsoft.com/office/drawing/2014/main" id="{00000000-0008-0000-0200-0000AA010000}"/>
            </a:ext>
          </a:extLst>
        </xdr:cNvPr>
        <xdr:cNvSpPr/>
      </xdr:nvSpPr>
      <xdr:spPr>
        <a:xfrm>
          <a:off x="12763500" y="101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61867</xdr:rowOff>
    </xdr:from>
    <xdr:to>
      <xdr:col>85</xdr:col>
      <xdr:colOff>177800</xdr:colOff>
      <xdr:row>62</xdr:row>
      <xdr:rowOff>163467</xdr:rowOff>
    </xdr:to>
    <xdr:sp macro="" textlink="">
      <xdr:nvSpPr>
        <xdr:cNvPr id="432" name="楕円 431">
          <a:extLst>
            <a:ext uri="{FF2B5EF4-FFF2-40B4-BE49-F238E27FC236}">
              <a16:creationId xmlns:a16="http://schemas.microsoft.com/office/drawing/2014/main" id="{00000000-0008-0000-0200-0000B0010000}"/>
            </a:ext>
          </a:extLst>
        </xdr:cNvPr>
        <xdr:cNvSpPr/>
      </xdr:nvSpPr>
      <xdr:spPr>
        <a:xfrm>
          <a:off x="16268700" y="106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40294</xdr:rowOff>
    </xdr:from>
    <xdr:ext cx="405111" cy="259045"/>
    <xdr:sp macro="" textlink="">
      <xdr:nvSpPr>
        <xdr:cNvPr id="433" name="【保健センター・保健所】&#10;有形固定資産減価償却率該当値テキスト">
          <a:extLst>
            <a:ext uri="{FF2B5EF4-FFF2-40B4-BE49-F238E27FC236}">
              <a16:creationId xmlns:a16="http://schemas.microsoft.com/office/drawing/2014/main" id="{00000000-0008-0000-0200-0000B1010000}"/>
            </a:ext>
          </a:extLst>
        </xdr:cNvPr>
        <xdr:cNvSpPr txBox="1"/>
      </xdr:nvSpPr>
      <xdr:spPr>
        <a:xfrm>
          <a:off x="16357600" y="1067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25944</xdr:rowOff>
    </xdr:from>
    <xdr:to>
      <xdr:col>81</xdr:col>
      <xdr:colOff>101600</xdr:colOff>
      <xdr:row>62</xdr:row>
      <xdr:rowOff>127544</xdr:rowOff>
    </xdr:to>
    <xdr:sp macro="" textlink="">
      <xdr:nvSpPr>
        <xdr:cNvPr id="434" name="楕円 433">
          <a:extLst>
            <a:ext uri="{FF2B5EF4-FFF2-40B4-BE49-F238E27FC236}">
              <a16:creationId xmlns:a16="http://schemas.microsoft.com/office/drawing/2014/main" id="{00000000-0008-0000-0200-0000B2010000}"/>
            </a:ext>
          </a:extLst>
        </xdr:cNvPr>
        <xdr:cNvSpPr/>
      </xdr:nvSpPr>
      <xdr:spPr>
        <a:xfrm>
          <a:off x="15430500" y="1065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76744</xdr:rowOff>
    </xdr:from>
    <xdr:to>
      <xdr:col>85</xdr:col>
      <xdr:colOff>127000</xdr:colOff>
      <xdr:row>62</xdr:row>
      <xdr:rowOff>112667</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a:off x="15481300" y="1070664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153307</xdr:rowOff>
    </xdr:from>
    <xdr:to>
      <xdr:col>76</xdr:col>
      <xdr:colOff>165100</xdr:colOff>
      <xdr:row>62</xdr:row>
      <xdr:rowOff>83457</xdr:rowOff>
    </xdr:to>
    <xdr:sp macro="" textlink="">
      <xdr:nvSpPr>
        <xdr:cNvPr id="436" name="楕円 435">
          <a:extLst>
            <a:ext uri="{FF2B5EF4-FFF2-40B4-BE49-F238E27FC236}">
              <a16:creationId xmlns:a16="http://schemas.microsoft.com/office/drawing/2014/main" id="{00000000-0008-0000-0200-0000B4010000}"/>
            </a:ext>
          </a:extLst>
        </xdr:cNvPr>
        <xdr:cNvSpPr/>
      </xdr:nvSpPr>
      <xdr:spPr>
        <a:xfrm>
          <a:off x="14541500" y="1061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32657</xdr:rowOff>
    </xdr:from>
    <xdr:to>
      <xdr:col>81</xdr:col>
      <xdr:colOff>50800</xdr:colOff>
      <xdr:row>62</xdr:row>
      <xdr:rowOff>76744</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a:off x="14592300" y="1066255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105954</xdr:rowOff>
    </xdr:from>
    <xdr:to>
      <xdr:col>72</xdr:col>
      <xdr:colOff>38100</xdr:colOff>
      <xdr:row>62</xdr:row>
      <xdr:rowOff>36104</xdr:rowOff>
    </xdr:to>
    <xdr:sp macro="" textlink="">
      <xdr:nvSpPr>
        <xdr:cNvPr id="438" name="楕円 437">
          <a:extLst>
            <a:ext uri="{FF2B5EF4-FFF2-40B4-BE49-F238E27FC236}">
              <a16:creationId xmlns:a16="http://schemas.microsoft.com/office/drawing/2014/main" id="{00000000-0008-0000-0200-0000B6010000}"/>
            </a:ext>
          </a:extLst>
        </xdr:cNvPr>
        <xdr:cNvSpPr/>
      </xdr:nvSpPr>
      <xdr:spPr>
        <a:xfrm>
          <a:off x="13652500" y="1056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156754</xdr:rowOff>
    </xdr:from>
    <xdr:to>
      <xdr:col>76</xdr:col>
      <xdr:colOff>114300</xdr:colOff>
      <xdr:row>62</xdr:row>
      <xdr:rowOff>32657</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a:off x="13703300" y="1061520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440" name="n_1aveValue【保健センター・保健所】&#10;有形固定資産減価償却率">
          <a:extLst>
            <a:ext uri="{FF2B5EF4-FFF2-40B4-BE49-F238E27FC236}">
              <a16:creationId xmlns:a16="http://schemas.microsoft.com/office/drawing/2014/main" id="{00000000-0008-0000-0200-0000B8010000}"/>
            </a:ext>
          </a:extLst>
        </xdr:cNvPr>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155501</xdr:rowOff>
    </xdr:from>
    <xdr:ext cx="405111" cy="259045"/>
    <xdr:sp macro="" textlink="">
      <xdr:nvSpPr>
        <xdr:cNvPr id="441" name="n_2aveValue【保健センター・保健所】&#10;有形固定資産減価償却率">
          <a:extLst>
            <a:ext uri="{FF2B5EF4-FFF2-40B4-BE49-F238E27FC236}">
              <a16:creationId xmlns:a16="http://schemas.microsoft.com/office/drawing/2014/main" id="{00000000-0008-0000-0200-0000B9010000}"/>
            </a:ext>
          </a:extLst>
        </xdr:cNvPr>
        <xdr:cNvSpPr txBox="1"/>
      </xdr:nvSpPr>
      <xdr:spPr>
        <a:xfrm>
          <a:off x="14389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442" name="n_3aveValue【保健センター・保健所】&#10;有形固定資産減価償却率">
          <a:extLst>
            <a:ext uri="{FF2B5EF4-FFF2-40B4-BE49-F238E27FC236}">
              <a16:creationId xmlns:a16="http://schemas.microsoft.com/office/drawing/2014/main" id="{00000000-0008-0000-0200-0000BA010000}"/>
            </a:ext>
          </a:extLst>
        </xdr:cNvPr>
        <xdr:cNvSpPr txBox="1"/>
      </xdr:nvSpPr>
      <xdr:spPr>
        <a:xfrm>
          <a:off x="13500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162033</xdr:rowOff>
    </xdr:from>
    <xdr:ext cx="405111" cy="259045"/>
    <xdr:sp macro="" textlink="">
      <xdr:nvSpPr>
        <xdr:cNvPr id="443" name="n_4aveValue【保健センター・保健所】&#10;有形固定資産減価償却率">
          <a:extLst>
            <a:ext uri="{FF2B5EF4-FFF2-40B4-BE49-F238E27FC236}">
              <a16:creationId xmlns:a16="http://schemas.microsoft.com/office/drawing/2014/main" id="{00000000-0008-0000-0200-0000BB010000}"/>
            </a:ext>
          </a:extLst>
        </xdr:cNvPr>
        <xdr:cNvSpPr txBox="1"/>
      </xdr:nvSpPr>
      <xdr:spPr>
        <a:xfrm>
          <a:off x="12611744" y="993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118671</xdr:rowOff>
    </xdr:from>
    <xdr:ext cx="405111" cy="259045"/>
    <xdr:sp macro="" textlink="">
      <xdr:nvSpPr>
        <xdr:cNvPr id="444" name="n_1mainValue【保健センター・保健所】&#10;有形固定資産減価償却率">
          <a:extLst>
            <a:ext uri="{FF2B5EF4-FFF2-40B4-BE49-F238E27FC236}">
              <a16:creationId xmlns:a16="http://schemas.microsoft.com/office/drawing/2014/main" id="{00000000-0008-0000-0200-0000BC010000}"/>
            </a:ext>
          </a:extLst>
        </xdr:cNvPr>
        <xdr:cNvSpPr txBox="1"/>
      </xdr:nvSpPr>
      <xdr:spPr>
        <a:xfrm>
          <a:off x="15266044" y="1074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74584</xdr:rowOff>
    </xdr:from>
    <xdr:ext cx="405111" cy="259045"/>
    <xdr:sp macro="" textlink="">
      <xdr:nvSpPr>
        <xdr:cNvPr id="445" name="n_2mainValue【保健センター・保健所】&#10;有形固定資産減価償却率">
          <a:extLst>
            <a:ext uri="{FF2B5EF4-FFF2-40B4-BE49-F238E27FC236}">
              <a16:creationId xmlns:a16="http://schemas.microsoft.com/office/drawing/2014/main" id="{00000000-0008-0000-0200-0000BD010000}"/>
            </a:ext>
          </a:extLst>
        </xdr:cNvPr>
        <xdr:cNvSpPr txBox="1"/>
      </xdr:nvSpPr>
      <xdr:spPr>
        <a:xfrm>
          <a:off x="14389744" y="1070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27231</xdr:rowOff>
    </xdr:from>
    <xdr:ext cx="405111" cy="259045"/>
    <xdr:sp macro="" textlink="">
      <xdr:nvSpPr>
        <xdr:cNvPr id="446" name="n_3mainValue【保健センター・保健所】&#10;有形固定資産減価償却率">
          <a:extLst>
            <a:ext uri="{FF2B5EF4-FFF2-40B4-BE49-F238E27FC236}">
              <a16:creationId xmlns:a16="http://schemas.microsoft.com/office/drawing/2014/main" id="{00000000-0008-0000-0200-0000BE010000}"/>
            </a:ext>
          </a:extLst>
        </xdr:cNvPr>
        <xdr:cNvSpPr txBox="1"/>
      </xdr:nvSpPr>
      <xdr:spPr>
        <a:xfrm>
          <a:off x="13500744" y="1065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7" name="正方形/長方形 446">
          <a:extLst>
            <a:ext uri="{FF2B5EF4-FFF2-40B4-BE49-F238E27FC236}">
              <a16:creationId xmlns:a16="http://schemas.microsoft.com/office/drawing/2014/main" id="{00000000-0008-0000-0200-0000BF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8" name="正方形/長方形 447">
          <a:extLst>
            <a:ext uri="{FF2B5EF4-FFF2-40B4-BE49-F238E27FC236}">
              <a16:creationId xmlns:a16="http://schemas.microsoft.com/office/drawing/2014/main" id="{00000000-0008-0000-0200-0000C0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9" name="正方形/長方形 448">
          <a:extLst>
            <a:ext uri="{FF2B5EF4-FFF2-40B4-BE49-F238E27FC236}">
              <a16:creationId xmlns:a16="http://schemas.microsoft.com/office/drawing/2014/main" id="{00000000-0008-0000-0200-0000C1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0" name="正方形/長方形 449">
          <a:extLst>
            <a:ext uri="{FF2B5EF4-FFF2-40B4-BE49-F238E27FC236}">
              <a16:creationId xmlns:a16="http://schemas.microsoft.com/office/drawing/2014/main" id="{00000000-0008-0000-0200-0000C2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1" name="正方形/長方形 450">
          <a:extLst>
            <a:ext uri="{FF2B5EF4-FFF2-40B4-BE49-F238E27FC236}">
              <a16:creationId xmlns:a16="http://schemas.microsoft.com/office/drawing/2014/main" id="{00000000-0008-0000-0200-0000C3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2" name="正方形/長方形 451">
          <a:extLst>
            <a:ext uri="{FF2B5EF4-FFF2-40B4-BE49-F238E27FC236}">
              <a16:creationId xmlns:a16="http://schemas.microsoft.com/office/drawing/2014/main" id="{00000000-0008-0000-0200-0000C4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3" name="正方形/長方形 452">
          <a:extLst>
            <a:ext uri="{FF2B5EF4-FFF2-40B4-BE49-F238E27FC236}">
              <a16:creationId xmlns:a16="http://schemas.microsoft.com/office/drawing/2014/main" id="{00000000-0008-0000-0200-0000C5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4" name="正方形/長方形 453">
          <a:extLst>
            <a:ext uri="{FF2B5EF4-FFF2-40B4-BE49-F238E27FC236}">
              <a16:creationId xmlns:a16="http://schemas.microsoft.com/office/drawing/2014/main" id="{00000000-0008-0000-0200-0000C6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8" name="テキスト ボックス 457">
          <a:extLst>
            <a:ext uri="{FF2B5EF4-FFF2-40B4-BE49-F238E27FC236}">
              <a16:creationId xmlns:a16="http://schemas.microsoft.com/office/drawing/2014/main" id="{00000000-0008-0000-0200-0000CA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7" name="【保健センター・保健所】&#10;一人当たり面積グラフ枠">
          <a:extLst>
            <a:ext uri="{FF2B5EF4-FFF2-40B4-BE49-F238E27FC236}">
              <a16:creationId xmlns:a16="http://schemas.microsoft.com/office/drawing/2014/main" id="{00000000-0008-0000-0200-0000D3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98298</xdr:rowOff>
    </xdr:from>
    <xdr:to>
      <xdr:col>116</xdr:col>
      <xdr:colOff>62864</xdr:colOff>
      <xdr:row>63</xdr:row>
      <xdr:rowOff>68580</xdr:rowOff>
    </xdr:to>
    <xdr:cxnSp macro="">
      <xdr:nvCxnSpPr>
        <xdr:cNvPr id="468" name="直線コネクタ 467">
          <a:extLst>
            <a:ext uri="{FF2B5EF4-FFF2-40B4-BE49-F238E27FC236}">
              <a16:creationId xmlns:a16="http://schemas.microsoft.com/office/drawing/2014/main" id="{00000000-0008-0000-0200-0000D4010000}"/>
            </a:ext>
          </a:extLst>
        </xdr:cNvPr>
        <xdr:cNvCxnSpPr/>
      </xdr:nvCxnSpPr>
      <xdr:spPr>
        <a:xfrm flipV="1">
          <a:off x="22160864" y="969949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469" name="【保健センター・保健所】&#10;一人当たり面積最小値テキスト">
          <a:extLst>
            <a:ext uri="{FF2B5EF4-FFF2-40B4-BE49-F238E27FC236}">
              <a16:creationId xmlns:a16="http://schemas.microsoft.com/office/drawing/2014/main" id="{00000000-0008-0000-0200-0000D5010000}"/>
            </a:ext>
          </a:extLst>
        </xdr:cNvPr>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44975</xdr:rowOff>
    </xdr:from>
    <xdr:ext cx="469744" cy="259045"/>
    <xdr:sp macro="" textlink="">
      <xdr:nvSpPr>
        <xdr:cNvPr id="471" name="【保健センター・保健所】&#10;一人当たり面積最大値テキスト">
          <a:extLst>
            <a:ext uri="{FF2B5EF4-FFF2-40B4-BE49-F238E27FC236}">
              <a16:creationId xmlns:a16="http://schemas.microsoft.com/office/drawing/2014/main" id="{00000000-0008-0000-0200-0000D7010000}"/>
            </a:ext>
          </a:extLst>
        </xdr:cNvPr>
        <xdr:cNvSpPr txBox="1"/>
      </xdr:nvSpPr>
      <xdr:spPr>
        <a:xfrm>
          <a:off x="22199600" y="947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98298</xdr:rowOff>
    </xdr:from>
    <xdr:to>
      <xdr:col>116</xdr:col>
      <xdr:colOff>152400</xdr:colOff>
      <xdr:row>56</xdr:row>
      <xdr:rowOff>98298</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a:off x="22072600" y="969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40657</xdr:rowOff>
    </xdr:from>
    <xdr:ext cx="469744" cy="259045"/>
    <xdr:sp macro="" textlink="">
      <xdr:nvSpPr>
        <xdr:cNvPr id="473" name="【保健センター・保健所】&#10;一人当たり面積平均値テキスト">
          <a:extLst>
            <a:ext uri="{FF2B5EF4-FFF2-40B4-BE49-F238E27FC236}">
              <a16:creationId xmlns:a16="http://schemas.microsoft.com/office/drawing/2014/main" id="{00000000-0008-0000-0200-0000D9010000}"/>
            </a:ext>
          </a:extLst>
        </xdr:cNvPr>
        <xdr:cNvSpPr txBox="1"/>
      </xdr:nvSpPr>
      <xdr:spPr>
        <a:xfrm>
          <a:off x="22199600" y="1032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17780</xdr:rowOff>
    </xdr:from>
    <xdr:to>
      <xdr:col>116</xdr:col>
      <xdr:colOff>114300</xdr:colOff>
      <xdr:row>61</xdr:row>
      <xdr:rowOff>119380</xdr:rowOff>
    </xdr:to>
    <xdr:sp macro="" textlink="">
      <xdr:nvSpPr>
        <xdr:cNvPr id="474" name="フローチャート: 判断 473">
          <a:extLst>
            <a:ext uri="{FF2B5EF4-FFF2-40B4-BE49-F238E27FC236}">
              <a16:creationId xmlns:a16="http://schemas.microsoft.com/office/drawing/2014/main" id="{00000000-0008-0000-0200-0000DA010000}"/>
            </a:ext>
          </a:extLst>
        </xdr:cNvPr>
        <xdr:cNvSpPr/>
      </xdr:nvSpPr>
      <xdr:spPr>
        <a:xfrm>
          <a:off x="221107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17780</xdr:rowOff>
    </xdr:from>
    <xdr:to>
      <xdr:col>112</xdr:col>
      <xdr:colOff>38100</xdr:colOff>
      <xdr:row>61</xdr:row>
      <xdr:rowOff>119380</xdr:rowOff>
    </xdr:to>
    <xdr:sp macro="" textlink="">
      <xdr:nvSpPr>
        <xdr:cNvPr id="475" name="フローチャート: 判断 474">
          <a:extLst>
            <a:ext uri="{FF2B5EF4-FFF2-40B4-BE49-F238E27FC236}">
              <a16:creationId xmlns:a16="http://schemas.microsoft.com/office/drawing/2014/main" id="{00000000-0008-0000-0200-0000DB010000}"/>
            </a:ext>
          </a:extLst>
        </xdr:cNvPr>
        <xdr:cNvSpPr/>
      </xdr:nvSpPr>
      <xdr:spPr>
        <a:xfrm>
          <a:off x="21272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13208</xdr:rowOff>
    </xdr:from>
    <xdr:to>
      <xdr:col>107</xdr:col>
      <xdr:colOff>101600</xdr:colOff>
      <xdr:row>61</xdr:row>
      <xdr:rowOff>114808</xdr:rowOff>
    </xdr:to>
    <xdr:sp macro="" textlink="">
      <xdr:nvSpPr>
        <xdr:cNvPr id="476" name="フローチャート: 判断 475">
          <a:extLst>
            <a:ext uri="{FF2B5EF4-FFF2-40B4-BE49-F238E27FC236}">
              <a16:creationId xmlns:a16="http://schemas.microsoft.com/office/drawing/2014/main" id="{00000000-0008-0000-0200-0000DC010000}"/>
            </a:ext>
          </a:extLst>
        </xdr:cNvPr>
        <xdr:cNvSpPr/>
      </xdr:nvSpPr>
      <xdr:spPr>
        <a:xfrm>
          <a:off x="20383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61214</xdr:rowOff>
    </xdr:from>
    <xdr:to>
      <xdr:col>102</xdr:col>
      <xdr:colOff>165100</xdr:colOff>
      <xdr:row>61</xdr:row>
      <xdr:rowOff>162814</xdr:rowOff>
    </xdr:to>
    <xdr:sp macro="" textlink="">
      <xdr:nvSpPr>
        <xdr:cNvPr id="477" name="フローチャート: 判断 476">
          <a:extLst>
            <a:ext uri="{FF2B5EF4-FFF2-40B4-BE49-F238E27FC236}">
              <a16:creationId xmlns:a16="http://schemas.microsoft.com/office/drawing/2014/main" id="{00000000-0008-0000-0200-0000DD010000}"/>
            </a:ext>
          </a:extLst>
        </xdr:cNvPr>
        <xdr:cNvSpPr/>
      </xdr:nvSpPr>
      <xdr:spPr>
        <a:xfrm>
          <a:off x="19494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31496</xdr:rowOff>
    </xdr:from>
    <xdr:to>
      <xdr:col>98</xdr:col>
      <xdr:colOff>38100</xdr:colOff>
      <xdr:row>61</xdr:row>
      <xdr:rowOff>133096</xdr:rowOff>
    </xdr:to>
    <xdr:sp macro="" textlink="">
      <xdr:nvSpPr>
        <xdr:cNvPr id="478" name="フローチャート: 判断 477">
          <a:extLst>
            <a:ext uri="{FF2B5EF4-FFF2-40B4-BE49-F238E27FC236}">
              <a16:creationId xmlns:a16="http://schemas.microsoft.com/office/drawing/2014/main" id="{00000000-0008-0000-0200-0000DE010000}"/>
            </a:ext>
          </a:extLst>
        </xdr:cNvPr>
        <xdr:cNvSpPr/>
      </xdr:nvSpPr>
      <xdr:spPr>
        <a:xfrm>
          <a:off x="18605500" y="10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00000000-0008-0000-0200-0000E0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17780</xdr:rowOff>
    </xdr:from>
    <xdr:to>
      <xdr:col>116</xdr:col>
      <xdr:colOff>114300</xdr:colOff>
      <xdr:row>63</xdr:row>
      <xdr:rowOff>119380</xdr:rowOff>
    </xdr:to>
    <xdr:sp macro="" textlink="">
      <xdr:nvSpPr>
        <xdr:cNvPr id="484" name="楕円 483">
          <a:extLst>
            <a:ext uri="{FF2B5EF4-FFF2-40B4-BE49-F238E27FC236}">
              <a16:creationId xmlns:a16="http://schemas.microsoft.com/office/drawing/2014/main" id="{00000000-0008-0000-0200-0000E4010000}"/>
            </a:ext>
          </a:extLst>
        </xdr:cNvPr>
        <xdr:cNvSpPr/>
      </xdr:nvSpPr>
      <xdr:spPr>
        <a:xfrm>
          <a:off x="221107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104157</xdr:rowOff>
    </xdr:from>
    <xdr:ext cx="469744" cy="259045"/>
    <xdr:sp macro="" textlink="">
      <xdr:nvSpPr>
        <xdr:cNvPr id="485" name="【保健センター・保健所】&#10;一人当たり面積該当値テキスト">
          <a:extLst>
            <a:ext uri="{FF2B5EF4-FFF2-40B4-BE49-F238E27FC236}">
              <a16:creationId xmlns:a16="http://schemas.microsoft.com/office/drawing/2014/main" id="{00000000-0008-0000-0200-0000E5010000}"/>
            </a:ext>
          </a:extLst>
        </xdr:cNvPr>
        <xdr:cNvSpPr txBox="1"/>
      </xdr:nvSpPr>
      <xdr:spPr>
        <a:xfrm>
          <a:off x="22199600" y="1073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17780</xdr:rowOff>
    </xdr:from>
    <xdr:to>
      <xdr:col>112</xdr:col>
      <xdr:colOff>38100</xdr:colOff>
      <xdr:row>63</xdr:row>
      <xdr:rowOff>119380</xdr:rowOff>
    </xdr:to>
    <xdr:sp macro="" textlink="">
      <xdr:nvSpPr>
        <xdr:cNvPr id="486" name="楕円 485">
          <a:extLst>
            <a:ext uri="{FF2B5EF4-FFF2-40B4-BE49-F238E27FC236}">
              <a16:creationId xmlns:a16="http://schemas.microsoft.com/office/drawing/2014/main" id="{00000000-0008-0000-0200-0000E6010000}"/>
            </a:ext>
          </a:extLst>
        </xdr:cNvPr>
        <xdr:cNvSpPr/>
      </xdr:nvSpPr>
      <xdr:spPr>
        <a:xfrm>
          <a:off x="21272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68580</xdr:rowOff>
    </xdr:from>
    <xdr:to>
      <xdr:col>116</xdr:col>
      <xdr:colOff>63500</xdr:colOff>
      <xdr:row>63</xdr:row>
      <xdr:rowOff>68580</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a:off x="21323300" y="108699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20066</xdr:rowOff>
    </xdr:from>
    <xdr:to>
      <xdr:col>107</xdr:col>
      <xdr:colOff>101600</xdr:colOff>
      <xdr:row>63</xdr:row>
      <xdr:rowOff>121666</xdr:rowOff>
    </xdr:to>
    <xdr:sp macro="" textlink="">
      <xdr:nvSpPr>
        <xdr:cNvPr id="488" name="楕円 487">
          <a:extLst>
            <a:ext uri="{FF2B5EF4-FFF2-40B4-BE49-F238E27FC236}">
              <a16:creationId xmlns:a16="http://schemas.microsoft.com/office/drawing/2014/main" id="{00000000-0008-0000-0200-0000E8010000}"/>
            </a:ext>
          </a:extLst>
        </xdr:cNvPr>
        <xdr:cNvSpPr/>
      </xdr:nvSpPr>
      <xdr:spPr>
        <a:xfrm>
          <a:off x="203835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68580</xdr:rowOff>
    </xdr:from>
    <xdr:to>
      <xdr:col>111</xdr:col>
      <xdr:colOff>177800</xdr:colOff>
      <xdr:row>63</xdr:row>
      <xdr:rowOff>70866</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flipV="1">
          <a:off x="20434300" y="1086993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22352</xdr:rowOff>
    </xdr:from>
    <xdr:to>
      <xdr:col>102</xdr:col>
      <xdr:colOff>165100</xdr:colOff>
      <xdr:row>63</xdr:row>
      <xdr:rowOff>123952</xdr:rowOff>
    </xdr:to>
    <xdr:sp macro="" textlink="">
      <xdr:nvSpPr>
        <xdr:cNvPr id="490" name="楕円 489">
          <a:extLst>
            <a:ext uri="{FF2B5EF4-FFF2-40B4-BE49-F238E27FC236}">
              <a16:creationId xmlns:a16="http://schemas.microsoft.com/office/drawing/2014/main" id="{00000000-0008-0000-0200-0000EA010000}"/>
            </a:ext>
          </a:extLst>
        </xdr:cNvPr>
        <xdr:cNvSpPr/>
      </xdr:nvSpPr>
      <xdr:spPr>
        <a:xfrm>
          <a:off x="19494500" y="1082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70866</xdr:rowOff>
    </xdr:from>
    <xdr:to>
      <xdr:col>107</xdr:col>
      <xdr:colOff>50800</xdr:colOff>
      <xdr:row>63</xdr:row>
      <xdr:rowOff>73152</xdr:rowOff>
    </xdr:to>
    <xdr:cxnSp macro="">
      <xdr:nvCxnSpPr>
        <xdr:cNvPr id="491" name="直線コネクタ 490">
          <a:extLst>
            <a:ext uri="{FF2B5EF4-FFF2-40B4-BE49-F238E27FC236}">
              <a16:creationId xmlns:a16="http://schemas.microsoft.com/office/drawing/2014/main" id="{00000000-0008-0000-0200-0000EB010000}"/>
            </a:ext>
          </a:extLst>
        </xdr:cNvPr>
        <xdr:cNvCxnSpPr/>
      </xdr:nvCxnSpPr>
      <xdr:spPr>
        <a:xfrm flipV="1">
          <a:off x="19545300" y="1087221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135907</xdr:rowOff>
    </xdr:from>
    <xdr:ext cx="469744" cy="259045"/>
    <xdr:sp macro="" textlink="">
      <xdr:nvSpPr>
        <xdr:cNvPr id="492" name="n_1aveValue【保健センター・保健所】&#10;一人当たり面積">
          <a:extLst>
            <a:ext uri="{FF2B5EF4-FFF2-40B4-BE49-F238E27FC236}">
              <a16:creationId xmlns:a16="http://schemas.microsoft.com/office/drawing/2014/main" id="{00000000-0008-0000-0200-0000EC010000}"/>
            </a:ext>
          </a:extLst>
        </xdr:cNvPr>
        <xdr:cNvSpPr txBox="1"/>
      </xdr:nvSpPr>
      <xdr:spPr>
        <a:xfrm>
          <a:off x="210757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131335</xdr:rowOff>
    </xdr:from>
    <xdr:ext cx="469744" cy="259045"/>
    <xdr:sp macro="" textlink="">
      <xdr:nvSpPr>
        <xdr:cNvPr id="493" name="n_2aveValue【保健センター・保健所】&#10;一人当たり面積">
          <a:extLst>
            <a:ext uri="{FF2B5EF4-FFF2-40B4-BE49-F238E27FC236}">
              <a16:creationId xmlns:a16="http://schemas.microsoft.com/office/drawing/2014/main" id="{00000000-0008-0000-0200-0000ED010000}"/>
            </a:ext>
          </a:extLst>
        </xdr:cNvPr>
        <xdr:cNvSpPr txBox="1"/>
      </xdr:nvSpPr>
      <xdr:spPr>
        <a:xfrm>
          <a:off x="20199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7891</xdr:rowOff>
    </xdr:from>
    <xdr:ext cx="469744" cy="259045"/>
    <xdr:sp macro="" textlink="">
      <xdr:nvSpPr>
        <xdr:cNvPr id="494" name="n_3aveValue【保健センター・保健所】&#10;一人当たり面積">
          <a:extLst>
            <a:ext uri="{FF2B5EF4-FFF2-40B4-BE49-F238E27FC236}">
              <a16:creationId xmlns:a16="http://schemas.microsoft.com/office/drawing/2014/main" id="{00000000-0008-0000-0200-0000EE010000}"/>
            </a:ext>
          </a:extLst>
        </xdr:cNvPr>
        <xdr:cNvSpPr txBox="1"/>
      </xdr:nvSpPr>
      <xdr:spPr>
        <a:xfrm>
          <a:off x="19310427" y="102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149623</xdr:rowOff>
    </xdr:from>
    <xdr:ext cx="469744" cy="259045"/>
    <xdr:sp macro="" textlink="">
      <xdr:nvSpPr>
        <xdr:cNvPr id="495" name="n_4aveValue【保健センター・保健所】&#10;一人当たり面積">
          <a:extLst>
            <a:ext uri="{FF2B5EF4-FFF2-40B4-BE49-F238E27FC236}">
              <a16:creationId xmlns:a16="http://schemas.microsoft.com/office/drawing/2014/main" id="{00000000-0008-0000-0200-0000EF010000}"/>
            </a:ext>
          </a:extLst>
        </xdr:cNvPr>
        <xdr:cNvSpPr txBox="1"/>
      </xdr:nvSpPr>
      <xdr:spPr>
        <a:xfrm>
          <a:off x="18421427" y="102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110507</xdr:rowOff>
    </xdr:from>
    <xdr:ext cx="469744" cy="259045"/>
    <xdr:sp macro="" textlink="">
      <xdr:nvSpPr>
        <xdr:cNvPr id="496" name="n_1mainValue【保健センター・保健所】&#10;一人当たり面積">
          <a:extLst>
            <a:ext uri="{FF2B5EF4-FFF2-40B4-BE49-F238E27FC236}">
              <a16:creationId xmlns:a16="http://schemas.microsoft.com/office/drawing/2014/main" id="{00000000-0008-0000-0200-0000F0010000}"/>
            </a:ext>
          </a:extLst>
        </xdr:cNvPr>
        <xdr:cNvSpPr txBox="1"/>
      </xdr:nvSpPr>
      <xdr:spPr>
        <a:xfrm>
          <a:off x="210757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112793</xdr:rowOff>
    </xdr:from>
    <xdr:ext cx="469744" cy="259045"/>
    <xdr:sp macro="" textlink="">
      <xdr:nvSpPr>
        <xdr:cNvPr id="497" name="n_2mainValue【保健センター・保健所】&#10;一人当たり面積">
          <a:extLst>
            <a:ext uri="{FF2B5EF4-FFF2-40B4-BE49-F238E27FC236}">
              <a16:creationId xmlns:a16="http://schemas.microsoft.com/office/drawing/2014/main" id="{00000000-0008-0000-0200-0000F1010000}"/>
            </a:ext>
          </a:extLst>
        </xdr:cNvPr>
        <xdr:cNvSpPr txBox="1"/>
      </xdr:nvSpPr>
      <xdr:spPr>
        <a:xfrm>
          <a:off x="20199427" y="1091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115079</xdr:rowOff>
    </xdr:from>
    <xdr:ext cx="469744" cy="259045"/>
    <xdr:sp macro="" textlink="">
      <xdr:nvSpPr>
        <xdr:cNvPr id="498" name="n_3mainValue【保健センター・保健所】&#10;一人当たり面積">
          <a:extLst>
            <a:ext uri="{FF2B5EF4-FFF2-40B4-BE49-F238E27FC236}">
              <a16:creationId xmlns:a16="http://schemas.microsoft.com/office/drawing/2014/main" id="{00000000-0008-0000-0200-0000F2010000}"/>
            </a:ext>
          </a:extLst>
        </xdr:cNvPr>
        <xdr:cNvSpPr txBox="1"/>
      </xdr:nvSpPr>
      <xdr:spPr>
        <a:xfrm>
          <a:off x="19310427" y="1091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4" name="正方形/長方形 503">
          <a:extLst>
            <a:ext uri="{FF2B5EF4-FFF2-40B4-BE49-F238E27FC236}">
              <a16:creationId xmlns:a16="http://schemas.microsoft.com/office/drawing/2014/main" id="{00000000-0008-0000-0200-0000F8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5" name="正方形/長方形 504">
          <a:extLst>
            <a:ext uri="{FF2B5EF4-FFF2-40B4-BE49-F238E27FC236}">
              <a16:creationId xmlns:a16="http://schemas.microsoft.com/office/drawing/2014/main" id="{00000000-0008-0000-0200-0000F9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6" name="正方形/長方形 505">
          <a:extLst>
            <a:ext uri="{FF2B5EF4-FFF2-40B4-BE49-F238E27FC236}">
              <a16:creationId xmlns:a16="http://schemas.microsoft.com/office/drawing/2014/main" id="{00000000-0008-0000-0200-0000FA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2" name="【消防施設】&#10;有形固定資産減価償却率グラフ枠">
          <a:extLst>
            <a:ext uri="{FF2B5EF4-FFF2-40B4-BE49-F238E27FC236}">
              <a16:creationId xmlns:a16="http://schemas.microsoft.com/office/drawing/2014/main" id="{00000000-0008-0000-0200-00000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38100</xdr:rowOff>
    </xdr:from>
    <xdr:to>
      <xdr:col>85</xdr:col>
      <xdr:colOff>126364</xdr:colOff>
      <xdr:row>86</xdr:row>
      <xdr:rowOff>114300</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flipV="1">
          <a:off x="16318864" y="1323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24" name="【消防施設】&#10;有形固定資産減価償却率最小値テキスト">
          <a:extLst>
            <a:ext uri="{FF2B5EF4-FFF2-40B4-BE49-F238E27FC236}">
              <a16:creationId xmlns:a16="http://schemas.microsoft.com/office/drawing/2014/main" id="{00000000-0008-0000-0200-00000C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156227</xdr:rowOff>
    </xdr:from>
    <xdr:ext cx="405111" cy="259045"/>
    <xdr:sp macro="" textlink="">
      <xdr:nvSpPr>
        <xdr:cNvPr id="526" name="【消防施設】&#10;有形固定資産減価償却率最大値テキスト">
          <a:extLst>
            <a:ext uri="{FF2B5EF4-FFF2-40B4-BE49-F238E27FC236}">
              <a16:creationId xmlns:a16="http://schemas.microsoft.com/office/drawing/2014/main" id="{00000000-0008-0000-0200-00000E020000}"/>
            </a:ext>
          </a:extLst>
        </xdr:cNvPr>
        <xdr:cNvSpPr txBox="1"/>
      </xdr:nvSpPr>
      <xdr:spPr>
        <a:xfrm>
          <a:off x="163576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38100</xdr:rowOff>
    </xdr:from>
    <xdr:to>
      <xdr:col>86</xdr:col>
      <xdr:colOff>25400</xdr:colOff>
      <xdr:row>77</xdr:row>
      <xdr:rowOff>38100</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a:off x="16230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135907</xdr:rowOff>
    </xdr:from>
    <xdr:ext cx="405111" cy="259045"/>
    <xdr:sp macro="" textlink="">
      <xdr:nvSpPr>
        <xdr:cNvPr id="528" name="【消防施設】&#10;有形固定資産減価償却率平均値テキスト">
          <a:extLst>
            <a:ext uri="{FF2B5EF4-FFF2-40B4-BE49-F238E27FC236}">
              <a16:creationId xmlns:a16="http://schemas.microsoft.com/office/drawing/2014/main" id="{00000000-0008-0000-0200-000010020000}"/>
            </a:ext>
          </a:extLst>
        </xdr:cNvPr>
        <xdr:cNvSpPr txBox="1"/>
      </xdr:nvSpPr>
      <xdr:spPr>
        <a:xfrm>
          <a:off x="16357600" y="1402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529" name="フローチャート: 判断 528">
          <a:extLst>
            <a:ext uri="{FF2B5EF4-FFF2-40B4-BE49-F238E27FC236}">
              <a16:creationId xmlns:a16="http://schemas.microsoft.com/office/drawing/2014/main" id="{00000000-0008-0000-0200-000011020000}"/>
            </a:ext>
          </a:extLst>
        </xdr:cNvPr>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74930</xdr:rowOff>
    </xdr:from>
    <xdr:to>
      <xdr:col>81</xdr:col>
      <xdr:colOff>101600</xdr:colOff>
      <xdr:row>83</xdr:row>
      <xdr:rowOff>5080</xdr:rowOff>
    </xdr:to>
    <xdr:sp macro="" textlink="">
      <xdr:nvSpPr>
        <xdr:cNvPr id="530" name="フローチャート: 判断 529">
          <a:extLst>
            <a:ext uri="{FF2B5EF4-FFF2-40B4-BE49-F238E27FC236}">
              <a16:creationId xmlns:a16="http://schemas.microsoft.com/office/drawing/2014/main" id="{00000000-0008-0000-0200-000012020000}"/>
            </a:ext>
          </a:extLst>
        </xdr:cNvPr>
        <xdr:cNvSpPr/>
      </xdr:nvSpPr>
      <xdr:spPr>
        <a:xfrm>
          <a:off x="15430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80645</xdr:rowOff>
    </xdr:from>
    <xdr:to>
      <xdr:col>76</xdr:col>
      <xdr:colOff>165100</xdr:colOff>
      <xdr:row>83</xdr:row>
      <xdr:rowOff>10795</xdr:rowOff>
    </xdr:to>
    <xdr:sp macro="" textlink="">
      <xdr:nvSpPr>
        <xdr:cNvPr id="531" name="フローチャート: 判断 530">
          <a:extLst>
            <a:ext uri="{FF2B5EF4-FFF2-40B4-BE49-F238E27FC236}">
              <a16:creationId xmlns:a16="http://schemas.microsoft.com/office/drawing/2014/main" id="{00000000-0008-0000-0200-000013020000}"/>
            </a:ext>
          </a:extLst>
        </xdr:cNvPr>
        <xdr:cNvSpPr/>
      </xdr:nvSpPr>
      <xdr:spPr>
        <a:xfrm>
          <a:off x="1454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113030</xdr:rowOff>
    </xdr:from>
    <xdr:to>
      <xdr:col>72</xdr:col>
      <xdr:colOff>38100</xdr:colOff>
      <xdr:row>82</xdr:row>
      <xdr:rowOff>43180</xdr:rowOff>
    </xdr:to>
    <xdr:sp macro="" textlink="">
      <xdr:nvSpPr>
        <xdr:cNvPr id="532" name="フローチャート: 判断 531">
          <a:extLst>
            <a:ext uri="{FF2B5EF4-FFF2-40B4-BE49-F238E27FC236}">
              <a16:creationId xmlns:a16="http://schemas.microsoft.com/office/drawing/2014/main" id="{00000000-0008-0000-0200-000014020000}"/>
            </a:ext>
          </a:extLst>
        </xdr:cNvPr>
        <xdr:cNvSpPr/>
      </xdr:nvSpPr>
      <xdr:spPr>
        <a:xfrm>
          <a:off x="13652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143511</xdr:rowOff>
    </xdr:from>
    <xdr:to>
      <xdr:col>67</xdr:col>
      <xdr:colOff>101600</xdr:colOff>
      <xdr:row>82</xdr:row>
      <xdr:rowOff>73661</xdr:rowOff>
    </xdr:to>
    <xdr:sp macro="" textlink="">
      <xdr:nvSpPr>
        <xdr:cNvPr id="533" name="フローチャート: 判断 532">
          <a:extLst>
            <a:ext uri="{FF2B5EF4-FFF2-40B4-BE49-F238E27FC236}">
              <a16:creationId xmlns:a16="http://schemas.microsoft.com/office/drawing/2014/main" id="{00000000-0008-0000-0200-000015020000}"/>
            </a:ext>
          </a:extLst>
        </xdr:cNvPr>
        <xdr:cNvSpPr/>
      </xdr:nvSpPr>
      <xdr:spPr>
        <a:xfrm>
          <a:off x="12763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168275</xdr:rowOff>
    </xdr:from>
    <xdr:to>
      <xdr:col>85</xdr:col>
      <xdr:colOff>177800</xdr:colOff>
      <xdr:row>83</xdr:row>
      <xdr:rowOff>98425</xdr:rowOff>
    </xdr:to>
    <xdr:sp macro="" textlink="">
      <xdr:nvSpPr>
        <xdr:cNvPr id="539" name="楕円 538">
          <a:extLst>
            <a:ext uri="{FF2B5EF4-FFF2-40B4-BE49-F238E27FC236}">
              <a16:creationId xmlns:a16="http://schemas.microsoft.com/office/drawing/2014/main" id="{00000000-0008-0000-0200-00001B020000}"/>
            </a:ext>
          </a:extLst>
        </xdr:cNvPr>
        <xdr:cNvSpPr/>
      </xdr:nvSpPr>
      <xdr:spPr>
        <a:xfrm>
          <a:off x="16268700" y="1422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146702</xdr:rowOff>
    </xdr:from>
    <xdr:ext cx="405111" cy="259045"/>
    <xdr:sp macro="" textlink="">
      <xdr:nvSpPr>
        <xdr:cNvPr id="540" name="【消防施設】&#10;有形固定資産減価償却率該当値テキスト">
          <a:extLst>
            <a:ext uri="{FF2B5EF4-FFF2-40B4-BE49-F238E27FC236}">
              <a16:creationId xmlns:a16="http://schemas.microsoft.com/office/drawing/2014/main" id="{00000000-0008-0000-0200-00001C020000}"/>
            </a:ext>
          </a:extLst>
        </xdr:cNvPr>
        <xdr:cNvSpPr txBox="1"/>
      </xdr:nvSpPr>
      <xdr:spPr>
        <a:xfrm>
          <a:off x="16357600" y="1420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124461</xdr:rowOff>
    </xdr:from>
    <xdr:to>
      <xdr:col>81</xdr:col>
      <xdr:colOff>101600</xdr:colOff>
      <xdr:row>83</xdr:row>
      <xdr:rowOff>54611</xdr:rowOff>
    </xdr:to>
    <xdr:sp macro="" textlink="">
      <xdr:nvSpPr>
        <xdr:cNvPr id="541" name="楕円 540">
          <a:extLst>
            <a:ext uri="{FF2B5EF4-FFF2-40B4-BE49-F238E27FC236}">
              <a16:creationId xmlns:a16="http://schemas.microsoft.com/office/drawing/2014/main" id="{00000000-0008-0000-0200-00001D020000}"/>
            </a:ext>
          </a:extLst>
        </xdr:cNvPr>
        <xdr:cNvSpPr/>
      </xdr:nvSpPr>
      <xdr:spPr>
        <a:xfrm>
          <a:off x="15430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3811</xdr:rowOff>
    </xdr:from>
    <xdr:to>
      <xdr:col>85</xdr:col>
      <xdr:colOff>127000</xdr:colOff>
      <xdr:row>83</xdr:row>
      <xdr:rowOff>47625</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5481300" y="14234161"/>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82550</xdr:rowOff>
    </xdr:from>
    <xdr:to>
      <xdr:col>76</xdr:col>
      <xdr:colOff>165100</xdr:colOff>
      <xdr:row>83</xdr:row>
      <xdr:rowOff>12700</xdr:rowOff>
    </xdr:to>
    <xdr:sp macro="" textlink="">
      <xdr:nvSpPr>
        <xdr:cNvPr id="543" name="楕円 542">
          <a:extLst>
            <a:ext uri="{FF2B5EF4-FFF2-40B4-BE49-F238E27FC236}">
              <a16:creationId xmlns:a16="http://schemas.microsoft.com/office/drawing/2014/main" id="{00000000-0008-0000-0200-00001F020000}"/>
            </a:ext>
          </a:extLst>
        </xdr:cNvPr>
        <xdr:cNvSpPr/>
      </xdr:nvSpPr>
      <xdr:spPr>
        <a:xfrm>
          <a:off x="14541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133350</xdr:rowOff>
    </xdr:from>
    <xdr:to>
      <xdr:col>81</xdr:col>
      <xdr:colOff>50800</xdr:colOff>
      <xdr:row>83</xdr:row>
      <xdr:rowOff>3811</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4592300" y="141922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38736</xdr:rowOff>
    </xdr:from>
    <xdr:to>
      <xdr:col>72</xdr:col>
      <xdr:colOff>38100</xdr:colOff>
      <xdr:row>82</xdr:row>
      <xdr:rowOff>140336</xdr:rowOff>
    </xdr:to>
    <xdr:sp macro="" textlink="">
      <xdr:nvSpPr>
        <xdr:cNvPr id="545" name="楕円 544">
          <a:extLst>
            <a:ext uri="{FF2B5EF4-FFF2-40B4-BE49-F238E27FC236}">
              <a16:creationId xmlns:a16="http://schemas.microsoft.com/office/drawing/2014/main" id="{00000000-0008-0000-0200-000021020000}"/>
            </a:ext>
          </a:extLst>
        </xdr:cNvPr>
        <xdr:cNvSpPr/>
      </xdr:nvSpPr>
      <xdr:spPr>
        <a:xfrm>
          <a:off x="136525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89536</xdr:rowOff>
    </xdr:from>
    <xdr:to>
      <xdr:col>76</xdr:col>
      <xdr:colOff>114300</xdr:colOff>
      <xdr:row>82</xdr:row>
      <xdr:rowOff>133350</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13703300" y="1414843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21607</xdr:rowOff>
    </xdr:from>
    <xdr:ext cx="405111" cy="259045"/>
    <xdr:sp macro="" textlink="">
      <xdr:nvSpPr>
        <xdr:cNvPr id="547" name="n_1aveValue【消防施設】&#10;有形固定資産減価償却率">
          <a:extLst>
            <a:ext uri="{FF2B5EF4-FFF2-40B4-BE49-F238E27FC236}">
              <a16:creationId xmlns:a16="http://schemas.microsoft.com/office/drawing/2014/main" id="{00000000-0008-0000-0200-000023020000}"/>
            </a:ext>
          </a:extLst>
        </xdr:cNvPr>
        <xdr:cNvSpPr txBox="1"/>
      </xdr:nvSpPr>
      <xdr:spPr>
        <a:xfrm>
          <a:off x="152660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27322</xdr:rowOff>
    </xdr:from>
    <xdr:ext cx="405111" cy="259045"/>
    <xdr:sp macro="" textlink="">
      <xdr:nvSpPr>
        <xdr:cNvPr id="548" name="n_2aveValue【消防施設】&#10;有形固定資産減価償却率">
          <a:extLst>
            <a:ext uri="{FF2B5EF4-FFF2-40B4-BE49-F238E27FC236}">
              <a16:creationId xmlns:a16="http://schemas.microsoft.com/office/drawing/2014/main" id="{00000000-0008-0000-0200-000024020000}"/>
            </a:ext>
          </a:extLst>
        </xdr:cNvPr>
        <xdr:cNvSpPr txBox="1"/>
      </xdr:nvSpPr>
      <xdr:spPr>
        <a:xfrm>
          <a:off x="14389744"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59707</xdr:rowOff>
    </xdr:from>
    <xdr:ext cx="405111" cy="259045"/>
    <xdr:sp macro="" textlink="">
      <xdr:nvSpPr>
        <xdr:cNvPr id="549" name="n_3aveValue【消防施設】&#10;有形固定資産減価償却率">
          <a:extLst>
            <a:ext uri="{FF2B5EF4-FFF2-40B4-BE49-F238E27FC236}">
              <a16:creationId xmlns:a16="http://schemas.microsoft.com/office/drawing/2014/main" id="{00000000-0008-0000-0200-000025020000}"/>
            </a:ext>
          </a:extLst>
        </xdr:cNvPr>
        <xdr:cNvSpPr txBox="1"/>
      </xdr:nvSpPr>
      <xdr:spPr>
        <a:xfrm>
          <a:off x="13500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90188</xdr:rowOff>
    </xdr:from>
    <xdr:ext cx="405111" cy="259045"/>
    <xdr:sp macro="" textlink="">
      <xdr:nvSpPr>
        <xdr:cNvPr id="550" name="n_4aveValue【消防施設】&#10;有形固定資産減価償却率">
          <a:extLst>
            <a:ext uri="{FF2B5EF4-FFF2-40B4-BE49-F238E27FC236}">
              <a16:creationId xmlns:a16="http://schemas.microsoft.com/office/drawing/2014/main" id="{00000000-0008-0000-0200-000026020000}"/>
            </a:ext>
          </a:extLst>
        </xdr:cNvPr>
        <xdr:cNvSpPr txBox="1"/>
      </xdr:nvSpPr>
      <xdr:spPr>
        <a:xfrm>
          <a:off x="126117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45738</xdr:rowOff>
    </xdr:from>
    <xdr:ext cx="405111" cy="259045"/>
    <xdr:sp macro="" textlink="">
      <xdr:nvSpPr>
        <xdr:cNvPr id="551" name="n_1mainValue【消防施設】&#10;有形固定資産減価償却率">
          <a:extLst>
            <a:ext uri="{FF2B5EF4-FFF2-40B4-BE49-F238E27FC236}">
              <a16:creationId xmlns:a16="http://schemas.microsoft.com/office/drawing/2014/main" id="{00000000-0008-0000-0200-000027020000}"/>
            </a:ext>
          </a:extLst>
        </xdr:cNvPr>
        <xdr:cNvSpPr txBox="1"/>
      </xdr:nvSpPr>
      <xdr:spPr>
        <a:xfrm>
          <a:off x="152660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3827</xdr:rowOff>
    </xdr:from>
    <xdr:ext cx="405111" cy="259045"/>
    <xdr:sp macro="" textlink="">
      <xdr:nvSpPr>
        <xdr:cNvPr id="552" name="n_2mainValue【消防施設】&#10;有形固定資産減価償却率">
          <a:extLst>
            <a:ext uri="{FF2B5EF4-FFF2-40B4-BE49-F238E27FC236}">
              <a16:creationId xmlns:a16="http://schemas.microsoft.com/office/drawing/2014/main" id="{00000000-0008-0000-0200-000028020000}"/>
            </a:ext>
          </a:extLst>
        </xdr:cNvPr>
        <xdr:cNvSpPr txBox="1"/>
      </xdr:nvSpPr>
      <xdr:spPr>
        <a:xfrm>
          <a:off x="14389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131463</xdr:rowOff>
    </xdr:from>
    <xdr:ext cx="405111" cy="259045"/>
    <xdr:sp macro="" textlink="">
      <xdr:nvSpPr>
        <xdr:cNvPr id="553" name="n_3mainValue【消防施設】&#10;有形固定資産減価償却率">
          <a:extLst>
            <a:ext uri="{FF2B5EF4-FFF2-40B4-BE49-F238E27FC236}">
              <a16:creationId xmlns:a16="http://schemas.microsoft.com/office/drawing/2014/main" id="{00000000-0008-0000-0200-000029020000}"/>
            </a:ext>
          </a:extLst>
        </xdr:cNvPr>
        <xdr:cNvSpPr txBox="1"/>
      </xdr:nvSpPr>
      <xdr:spPr>
        <a:xfrm>
          <a:off x="13500744" y="1419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1" name="正方形/長方形 560">
          <a:extLst>
            <a:ext uri="{FF2B5EF4-FFF2-40B4-BE49-F238E27FC236}">
              <a16:creationId xmlns:a16="http://schemas.microsoft.com/office/drawing/2014/main" id="{00000000-0008-0000-0200-000031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69" name="テキスト ボックス 568">
          <a:extLst>
            <a:ext uri="{FF2B5EF4-FFF2-40B4-BE49-F238E27FC236}">
              <a16:creationId xmlns:a16="http://schemas.microsoft.com/office/drawing/2014/main" id="{00000000-0008-0000-0200-000039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1" name="テキスト ボックス 570">
          <a:extLst>
            <a:ext uri="{FF2B5EF4-FFF2-40B4-BE49-F238E27FC236}">
              <a16:creationId xmlns:a16="http://schemas.microsoft.com/office/drawing/2014/main" id="{00000000-0008-0000-0200-00003B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73" name="テキスト ボックス 572">
          <a:extLst>
            <a:ext uri="{FF2B5EF4-FFF2-40B4-BE49-F238E27FC236}">
              <a16:creationId xmlns:a16="http://schemas.microsoft.com/office/drawing/2014/main" id="{00000000-0008-0000-0200-00003D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5" name="テキスト ボックス 574">
          <a:extLst>
            <a:ext uri="{FF2B5EF4-FFF2-40B4-BE49-F238E27FC236}">
              <a16:creationId xmlns:a16="http://schemas.microsoft.com/office/drawing/2014/main" id="{00000000-0008-0000-0200-00003F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6" name="【消防施設】&#10;一人当たり面積グラフ枠">
          <a:extLst>
            <a:ext uri="{FF2B5EF4-FFF2-40B4-BE49-F238E27FC236}">
              <a16:creationId xmlns:a16="http://schemas.microsoft.com/office/drawing/2014/main" id="{00000000-0008-0000-0200-000040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86</xdr:row>
      <xdr:rowOff>99061</xdr:rowOff>
    </xdr:to>
    <xdr:cxnSp macro="">
      <xdr:nvCxnSpPr>
        <xdr:cNvPr id="577" name="直線コネクタ 576">
          <a:extLst>
            <a:ext uri="{FF2B5EF4-FFF2-40B4-BE49-F238E27FC236}">
              <a16:creationId xmlns:a16="http://schemas.microsoft.com/office/drawing/2014/main" id="{00000000-0008-0000-0200-000041020000}"/>
            </a:ext>
          </a:extLst>
        </xdr:cNvPr>
        <xdr:cNvCxnSpPr/>
      </xdr:nvCxnSpPr>
      <xdr:spPr>
        <a:xfrm flipV="1">
          <a:off x="22160864" y="13342620"/>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578" name="【消防施設】&#10;一人当たり面積最小値テキスト">
          <a:extLst>
            <a:ext uri="{FF2B5EF4-FFF2-40B4-BE49-F238E27FC236}">
              <a16:creationId xmlns:a16="http://schemas.microsoft.com/office/drawing/2014/main" id="{00000000-0008-0000-0200-000042020000}"/>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579" name="直線コネクタ 578">
          <a:extLst>
            <a:ext uri="{FF2B5EF4-FFF2-40B4-BE49-F238E27FC236}">
              <a16:creationId xmlns:a16="http://schemas.microsoft.com/office/drawing/2014/main" id="{00000000-0008-0000-0200-000043020000}"/>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580" name="【消防施設】&#10;一人当たり面積最大値テキスト">
          <a:extLst>
            <a:ext uri="{FF2B5EF4-FFF2-40B4-BE49-F238E27FC236}">
              <a16:creationId xmlns:a16="http://schemas.microsoft.com/office/drawing/2014/main" id="{00000000-0008-0000-0200-000044020000}"/>
            </a:ext>
          </a:extLst>
        </xdr:cNvPr>
        <xdr:cNvSpPr txBox="1"/>
      </xdr:nvSpPr>
      <xdr:spPr>
        <a:xfrm>
          <a:off x="22199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581" name="直線コネクタ 580">
          <a:extLst>
            <a:ext uri="{FF2B5EF4-FFF2-40B4-BE49-F238E27FC236}">
              <a16:creationId xmlns:a16="http://schemas.microsoft.com/office/drawing/2014/main" id="{00000000-0008-0000-0200-000045020000}"/>
            </a:ext>
          </a:extLst>
        </xdr:cNvPr>
        <xdr:cNvCxnSpPr/>
      </xdr:nvCxnSpPr>
      <xdr:spPr>
        <a:xfrm>
          <a:off x="22072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154322</xdr:rowOff>
    </xdr:from>
    <xdr:ext cx="469744" cy="259045"/>
    <xdr:sp macro="" textlink="">
      <xdr:nvSpPr>
        <xdr:cNvPr id="582" name="【消防施設】&#10;一人当たり面積平均値テキスト">
          <a:extLst>
            <a:ext uri="{FF2B5EF4-FFF2-40B4-BE49-F238E27FC236}">
              <a16:creationId xmlns:a16="http://schemas.microsoft.com/office/drawing/2014/main" id="{00000000-0008-0000-0200-000046020000}"/>
            </a:ext>
          </a:extLst>
        </xdr:cNvPr>
        <xdr:cNvSpPr txBox="1"/>
      </xdr:nvSpPr>
      <xdr:spPr>
        <a:xfrm>
          <a:off x="22199600" y="14384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4445</xdr:rowOff>
    </xdr:from>
    <xdr:to>
      <xdr:col>116</xdr:col>
      <xdr:colOff>114300</xdr:colOff>
      <xdr:row>84</xdr:row>
      <xdr:rowOff>106045</xdr:rowOff>
    </xdr:to>
    <xdr:sp macro="" textlink="">
      <xdr:nvSpPr>
        <xdr:cNvPr id="583" name="フローチャート: 判断 582">
          <a:extLst>
            <a:ext uri="{FF2B5EF4-FFF2-40B4-BE49-F238E27FC236}">
              <a16:creationId xmlns:a16="http://schemas.microsoft.com/office/drawing/2014/main" id="{00000000-0008-0000-0200-000047020000}"/>
            </a:ext>
          </a:extLst>
        </xdr:cNvPr>
        <xdr:cNvSpPr/>
      </xdr:nvSpPr>
      <xdr:spPr>
        <a:xfrm>
          <a:off x="22110700" y="1440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168275</xdr:rowOff>
    </xdr:from>
    <xdr:to>
      <xdr:col>112</xdr:col>
      <xdr:colOff>38100</xdr:colOff>
      <xdr:row>84</xdr:row>
      <xdr:rowOff>98425</xdr:rowOff>
    </xdr:to>
    <xdr:sp macro="" textlink="">
      <xdr:nvSpPr>
        <xdr:cNvPr id="584" name="フローチャート: 判断 583">
          <a:extLst>
            <a:ext uri="{FF2B5EF4-FFF2-40B4-BE49-F238E27FC236}">
              <a16:creationId xmlns:a16="http://schemas.microsoft.com/office/drawing/2014/main" id="{00000000-0008-0000-0200-000048020000}"/>
            </a:ext>
          </a:extLst>
        </xdr:cNvPr>
        <xdr:cNvSpPr/>
      </xdr:nvSpPr>
      <xdr:spPr>
        <a:xfrm>
          <a:off x="21272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585" name="フローチャート: 判断 584">
          <a:extLst>
            <a:ext uri="{FF2B5EF4-FFF2-40B4-BE49-F238E27FC236}">
              <a16:creationId xmlns:a16="http://schemas.microsoft.com/office/drawing/2014/main" id="{00000000-0008-0000-0200-000049020000}"/>
            </a:ext>
          </a:extLst>
        </xdr:cNvPr>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636</xdr:rowOff>
    </xdr:from>
    <xdr:to>
      <xdr:col>102</xdr:col>
      <xdr:colOff>165100</xdr:colOff>
      <xdr:row>84</xdr:row>
      <xdr:rowOff>102236</xdr:rowOff>
    </xdr:to>
    <xdr:sp macro="" textlink="">
      <xdr:nvSpPr>
        <xdr:cNvPr id="586" name="フローチャート: 判断 585">
          <a:extLst>
            <a:ext uri="{FF2B5EF4-FFF2-40B4-BE49-F238E27FC236}">
              <a16:creationId xmlns:a16="http://schemas.microsoft.com/office/drawing/2014/main" id="{00000000-0008-0000-0200-00004A020000}"/>
            </a:ext>
          </a:extLst>
        </xdr:cNvPr>
        <xdr:cNvSpPr/>
      </xdr:nvSpPr>
      <xdr:spPr>
        <a:xfrm>
          <a:off x="19494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38736</xdr:rowOff>
    </xdr:from>
    <xdr:to>
      <xdr:col>98</xdr:col>
      <xdr:colOff>38100</xdr:colOff>
      <xdr:row>84</xdr:row>
      <xdr:rowOff>140336</xdr:rowOff>
    </xdr:to>
    <xdr:sp macro="" textlink="">
      <xdr:nvSpPr>
        <xdr:cNvPr id="587" name="フローチャート: 判断 586">
          <a:extLst>
            <a:ext uri="{FF2B5EF4-FFF2-40B4-BE49-F238E27FC236}">
              <a16:creationId xmlns:a16="http://schemas.microsoft.com/office/drawing/2014/main" id="{00000000-0008-0000-0200-00004B020000}"/>
            </a:ext>
          </a:extLst>
        </xdr:cNvPr>
        <xdr:cNvSpPr/>
      </xdr:nvSpPr>
      <xdr:spPr>
        <a:xfrm>
          <a:off x="18605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143511</xdr:rowOff>
    </xdr:from>
    <xdr:to>
      <xdr:col>116</xdr:col>
      <xdr:colOff>114300</xdr:colOff>
      <xdr:row>84</xdr:row>
      <xdr:rowOff>73661</xdr:rowOff>
    </xdr:to>
    <xdr:sp macro="" textlink="">
      <xdr:nvSpPr>
        <xdr:cNvPr id="593" name="楕円 592">
          <a:extLst>
            <a:ext uri="{FF2B5EF4-FFF2-40B4-BE49-F238E27FC236}">
              <a16:creationId xmlns:a16="http://schemas.microsoft.com/office/drawing/2014/main" id="{00000000-0008-0000-0200-000051020000}"/>
            </a:ext>
          </a:extLst>
        </xdr:cNvPr>
        <xdr:cNvSpPr/>
      </xdr:nvSpPr>
      <xdr:spPr>
        <a:xfrm>
          <a:off x="221107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166388</xdr:rowOff>
    </xdr:from>
    <xdr:ext cx="469744" cy="259045"/>
    <xdr:sp macro="" textlink="">
      <xdr:nvSpPr>
        <xdr:cNvPr id="594" name="【消防施設】&#10;一人当たり面積該当値テキスト">
          <a:extLst>
            <a:ext uri="{FF2B5EF4-FFF2-40B4-BE49-F238E27FC236}">
              <a16:creationId xmlns:a16="http://schemas.microsoft.com/office/drawing/2014/main" id="{00000000-0008-0000-0200-000052020000}"/>
            </a:ext>
          </a:extLst>
        </xdr:cNvPr>
        <xdr:cNvSpPr txBox="1"/>
      </xdr:nvSpPr>
      <xdr:spPr>
        <a:xfrm>
          <a:off x="22199600" y="1422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149225</xdr:rowOff>
    </xdr:from>
    <xdr:to>
      <xdr:col>112</xdr:col>
      <xdr:colOff>38100</xdr:colOff>
      <xdr:row>84</xdr:row>
      <xdr:rowOff>79375</xdr:rowOff>
    </xdr:to>
    <xdr:sp macro="" textlink="">
      <xdr:nvSpPr>
        <xdr:cNvPr id="595" name="楕円 594">
          <a:extLst>
            <a:ext uri="{FF2B5EF4-FFF2-40B4-BE49-F238E27FC236}">
              <a16:creationId xmlns:a16="http://schemas.microsoft.com/office/drawing/2014/main" id="{00000000-0008-0000-0200-000053020000}"/>
            </a:ext>
          </a:extLst>
        </xdr:cNvPr>
        <xdr:cNvSpPr/>
      </xdr:nvSpPr>
      <xdr:spPr>
        <a:xfrm>
          <a:off x="21272500" y="1437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22861</xdr:rowOff>
    </xdr:from>
    <xdr:to>
      <xdr:col>116</xdr:col>
      <xdr:colOff>63500</xdr:colOff>
      <xdr:row>84</xdr:row>
      <xdr:rowOff>28575</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flipV="1">
          <a:off x="21323300" y="14424661"/>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154939</xdr:rowOff>
    </xdr:from>
    <xdr:to>
      <xdr:col>107</xdr:col>
      <xdr:colOff>101600</xdr:colOff>
      <xdr:row>84</xdr:row>
      <xdr:rowOff>85089</xdr:rowOff>
    </xdr:to>
    <xdr:sp macro="" textlink="">
      <xdr:nvSpPr>
        <xdr:cNvPr id="597" name="楕円 596">
          <a:extLst>
            <a:ext uri="{FF2B5EF4-FFF2-40B4-BE49-F238E27FC236}">
              <a16:creationId xmlns:a16="http://schemas.microsoft.com/office/drawing/2014/main" id="{00000000-0008-0000-0200-000055020000}"/>
            </a:ext>
          </a:extLst>
        </xdr:cNvPr>
        <xdr:cNvSpPr/>
      </xdr:nvSpPr>
      <xdr:spPr>
        <a:xfrm>
          <a:off x="203835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28575</xdr:rowOff>
    </xdr:from>
    <xdr:to>
      <xdr:col>111</xdr:col>
      <xdr:colOff>177800</xdr:colOff>
      <xdr:row>84</xdr:row>
      <xdr:rowOff>34289</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flipV="1">
          <a:off x="20434300" y="1443037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160655</xdr:rowOff>
    </xdr:from>
    <xdr:to>
      <xdr:col>102</xdr:col>
      <xdr:colOff>165100</xdr:colOff>
      <xdr:row>84</xdr:row>
      <xdr:rowOff>90805</xdr:rowOff>
    </xdr:to>
    <xdr:sp macro="" textlink="">
      <xdr:nvSpPr>
        <xdr:cNvPr id="599" name="楕円 598">
          <a:extLst>
            <a:ext uri="{FF2B5EF4-FFF2-40B4-BE49-F238E27FC236}">
              <a16:creationId xmlns:a16="http://schemas.microsoft.com/office/drawing/2014/main" id="{00000000-0008-0000-0200-000057020000}"/>
            </a:ext>
          </a:extLst>
        </xdr:cNvPr>
        <xdr:cNvSpPr/>
      </xdr:nvSpPr>
      <xdr:spPr>
        <a:xfrm>
          <a:off x="19494500" y="1439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34289</xdr:rowOff>
    </xdr:from>
    <xdr:to>
      <xdr:col>107</xdr:col>
      <xdr:colOff>50800</xdr:colOff>
      <xdr:row>84</xdr:row>
      <xdr:rowOff>40005</xdr:rowOff>
    </xdr:to>
    <xdr:cxnSp macro="">
      <xdr:nvCxnSpPr>
        <xdr:cNvPr id="600" name="直線コネクタ 599">
          <a:extLst>
            <a:ext uri="{FF2B5EF4-FFF2-40B4-BE49-F238E27FC236}">
              <a16:creationId xmlns:a16="http://schemas.microsoft.com/office/drawing/2014/main" id="{00000000-0008-0000-0200-000058020000}"/>
            </a:ext>
          </a:extLst>
        </xdr:cNvPr>
        <xdr:cNvCxnSpPr/>
      </xdr:nvCxnSpPr>
      <xdr:spPr>
        <a:xfrm flipV="1">
          <a:off x="19545300" y="1443608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89552</xdr:rowOff>
    </xdr:from>
    <xdr:ext cx="469744" cy="259045"/>
    <xdr:sp macro="" textlink="">
      <xdr:nvSpPr>
        <xdr:cNvPr id="601" name="n_1aveValue【消防施設】&#10;一人当たり面積">
          <a:extLst>
            <a:ext uri="{FF2B5EF4-FFF2-40B4-BE49-F238E27FC236}">
              <a16:creationId xmlns:a16="http://schemas.microsoft.com/office/drawing/2014/main" id="{00000000-0008-0000-0200-000059020000}"/>
            </a:ext>
          </a:extLst>
        </xdr:cNvPr>
        <xdr:cNvSpPr txBox="1"/>
      </xdr:nvSpPr>
      <xdr:spPr>
        <a:xfrm>
          <a:off x="21075727" y="1449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602" name="n_2aveValue【消防施設】&#10;一人当たり面積">
          <a:extLst>
            <a:ext uri="{FF2B5EF4-FFF2-40B4-BE49-F238E27FC236}">
              <a16:creationId xmlns:a16="http://schemas.microsoft.com/office/drawing/2014/main" id="{00000000-0008-0000-0200-00005A020000}"/>
            </a:ext>
          </a:extLst>
        </xdr:cNvPr>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93363</xdr:rowOff>
    </xdr:from>
    <xdr:ext cx="469744" cy="259045"/>
    <xdr:sp macro="" textlink="">
      <xdr:nvSpPr>
        <xdr:cNvPr id="603" name="n_3aveValue【消防施設】&#10;一人当たり面積">
          <a:extLst>
            <a:ext uri="{FF2B5EF4-FFF2-40B4-BE49-F238E27FC236}">
              <a16:creationId xmlns:a16="http://schemas.microsoft.com/office/drawing/2014/main" id="{00000000-0008-0000-0200-00005B020000}"/>
            </a:ext>
          </a:extLst>
        </xdr:cNvPr>
        <xdr:cNvSpPr txBox="1"/>
      </xdr:nvSpPr>
      <xdr:spPr>
        <a:xfrm>
          <a:off x="19310427" y="1449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156863</xdr:rowOff>
    </xdr:from>
    <xdr:ext cx="469744" cy="259045"/>
    <xdr:sp macro="" textlink="">
      <xdr:nvSpPr>
        <xdr:cNvPr id="604" name="n_4aveValue【消防施設】&#10;一人当たり面積">
          <a:extLst>
            <a:ext uri="{FF2B5EF4-FFF2-40B4-BE49-F238E27FC236}">
              <a16:creationId xmlns:a16="http://schemas.microsoft.com/office/drawing/2014/main" id="{00000000-0008-0000-0200-00005C020000}"/>
            </a:ext>
          </a:extLst>
        </xdr:cNvPr>
        <xdr:cNvSpPr txBox="1"/>
      </xdr:nvSpPr>
      <xdr:spPr>
        <a:xfrm>
          <a:off x="18421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95902</xdr:rowOff>
    </xdr:from>
    <xdr:ext cx="469744" cy="259045"/>
    <xdr:sp macro="" textlink="">
      <xdr:nvSpPr>
        <xdr:cNvPr id="605" name="n_1mainValue【消防施設】&#10;一人当たり面積">
          <a:extLst>
            <a:ext uri="{FF2B5EF4-FFF2-40B4-BE49-F238E27FC236}">
              <a16:creationId xmlns:a16="http://schemas.microsoft.com/office/drawing/2014/main" id="{00000000-0008-0000-0200-00005D020000}"/>
            </a:ext>
          </a:extLst>
        </xdr:cNvPr>
        <xdr:cNvSpPr txBox="1"/>
      </xdr:nvSpPr>
      <xdr:spPr>
        <a:xfrm>
          <a:off x="21075727" y="1415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101616</xdr:rowOff>
    </xdr:from>
    <xdr:ext cx="469744" cy="259045"/>
    <xdr:sp macro="" textlink="">
      <xdr:nvSpPr>
        <xdr:cNvPr id="606" name="n_2mainValue【消防施設】&#10;一人当たり面積">
          <a:extLst>
            <a:ext uri="{FF2B5EF4-FFF2-40B4-BE49-F238E27FC236}">
              <a16:creationId xmlns:a16="http://schemas.microsoft.com/office/drawing/2014/main" id="{00000000-0008-0000-0200-00005E020000}"/>
            </a:ext>
          </a:extLst>
        </xdr:cNvPr>
        <xdr:cNvSpPr txBox="1"/>
      </xdr:nvSpPr>
      <xdr:spPr>
        <a:xfrm>
          <a:off x="20199427" y="1416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107332</xdr:rowOff>
    </xdr:from>
    <xdr:ext cx="469744" cy="259045"/>
    <xdr:sp macro="" textlink="">
      <xdr:nvSpPr>
        <xdr:cNvPr id="607" name="n_3mainValue【消防施設】&#10;一人当たり面積">
          <a:extLst>
            <a:ext uri="{FF2B5EF4-FFF2-40B4-BE49-F238E27FC236}">
              <a16:creationId xmlns:a16="http://schemas.microsoft.com/office/drawing/2014/main" id="{00000000-0008-0000-0200-00005F020000}"/>
            </a:ext>
          </a:extLst>
        </xdr:cNvPr>
        <xdr:cNvSpPr txBox="1"/>
      </xdr:nvSpPr>
      <xdr:spPr>
        <a:xfrm>
          <a:off x="19310427" y="1416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2" name="【庁舎】&#10;有形固定資産減価償却率グラフ枠">
          <a:extLst>
            <a:ext uri="{FF2B5EF4-FFF2-40B4-BE49-F238E27FC236}">
              <a16:creationId xmlns:a16="http://schemas.microsoft.com/office/drawing/2014/main" id="{00000000-0008-0000-0200-00007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34" name="【庁舎】&#10;有形固定資産減価償却率最小値テキスト">
          <a:extLst>
            <a:ext uri="{FF2B5EF4-FFF2-40B4-BE49-F238E27FC236}">
              <a16:creationId xmlns:a16="http://schemas.microsoft.com/office/drawing/2014/main" id="{00000000-0008-0000-0200-00007A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636" name="【庁舎】&#10;有形固定資産減価償却率最大値テキスト">
          <a:extLst>
            <a:ext uri="{FF2B5EF4-FFF2-40B4-BE49-F238E27FC236}">
              <a16:creationId xmlns:a16="http://schemas.microsoft.com/office/drawing/2014/main" id="{00000000-0008-0000-0200-00007C020000}"/>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15620</xdr:rowOff>
    </xdr:from>
    <xdr:ext cx="405111" cy="259045"/>
    <xdr:sp macro="" textlink="">
      <xdr:nvSpPr>
        <xdr:cNvPr id="638" name="【庁舎】&#10;有形固定資産減価償却率平均値テキスト">
          <a:extLst>
            <a:ext uri="{FF2B5EF4-FFF2-40B4-BE49-F238E27FC236}">
              <a16:creationId xmlns:a16="http://schemas.microsoft.com/office/drawing/2014/main" id="{00000000-0008-0000-0200-00007E020000}"/>
            </a:ext>
          </a:extLst>
        </xdr:cNvPr>
        <xdr:cNvSpPr txBox="1"/>
      </xdr:nvSpPr>
      <xdr:spPr>
        <a:xfrm>
          <a:off x="16357600" y="1784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164193</xdr:rowOff>
    </xdr:from>
    <xdr:to>
      <xdr:col>85</xdr:col>
      <xdr:colOff>177800</xdr:colOff>
      <xdr:row>105</xdr:row>
      <xdr:rowOff>94343</xdr:rowOff>
    </xdr:to>
    <xdr:sp macro="" textlink="">
      <xdr:nvSpPr>
        <xdr:cNvPr id="639" name="フローチャート: 判断 638">
          <a:extLst>
            <a:ext uri="{FF2B5EF4-FFF2-40B4-BE49-F238E27FC236}">
              <a16:creationId xmlns:a16="http://schemas.microsoft.com/office/drawing/2014/main" id="{00000000-0008-0000-0200-00007F020000}"/>
            </a:ext>
          </a:extLst>
        </xdr:cNvPr>
        <xdr:cNvSpPr/>
      </xdr:nvSpPr>
      <xdr:spPr>
        <a:xfrm>
          <a:off x="162687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142966</xdr:rowOff>
    </xdr:from>
    <xdr:to>
      <xdr:col>81</xdr:col>
      <xdr:colOff>101600</xdr:colOff>
      <xdr:row>105</xdr:row>
      <xdr:rowOff>73116</xdr:rowOff>
    </xdr:to>
    <xdr:sp macro="" textlink="">
      <xdr:nvSpPr>
        <xdr:cNvPr id="640" name="フローチャート: 判断 639">
          <a:extLst>
            <a:ext uri="{FF2B5EF4-FFF2-40B4-BE49-F238E27FC236}">
              <a16:creationId xmlns:a16="http://schemas.microsoft.com/office/drawing/2014/main" id="{00000000-0008-0000-0200-000080020000}"/>
            </a:ext>
          </a:extLst>
        </xdr:cNvPr>
        <xdr:cNvSpPr/>
      </xdr:nvSpPr>
      <xdr:spPr>
        <a:xfrm>
          <a:off x="15430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128270</xdr:rowOff>
    </xdr:from>
    <xdr:to>
      <xdr:col>76</xdr:col>
      <xdr:colOff>165100</xdr:colOff>
      <xdr:row>105</xdr:row>
      <xdr:rowOff>58420</xdr:rowOff>
    </xdr:to>
    <xdr:sp macro="" textlink="">
      <xdr:nvSpPr>
        <xdr:cNvPr id="641" name="フローチャート: 判断 640">
          <a:extLst>
            <a:ext uri="{FF2B5EF4-FFF2-40B4-BE49-F238E27FC236}">
              <a16:creationId xmlns:a16="http://schemas.microsoft.com/office/drawing/2014/main" id="{00000000-0008-0000-0200-000081020000}"/>
            </a:ext>
          </a:extLst>
        </xdr:cNvPr>
        <xdr:cNvSpPr/>
      </xdr:nvSpPr>
      <xdr:spPr>
        <a:xfrm>
          <a:off x="14541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160927</xdr:rowOff>
    </xdr:from>
    <xdr:to>
      <xdr:col>72</xdr:col>
      <xdr:colOff>38100</xdr:colOff>
      <xdr:row>105</xdr:row>
      <xdr:rowOff>91077</xdr:rowOff>
    </xdr:to>
    <xdr:sp macro="" textlink="">
      <xdr:nvSpPr>
        <xdr:cNvPr id="642" name="フローチャート: 判断 641">
          <a:extLst>
            <a:ext uri="{FF2B5EF4-FFF2-40B4-BE49-F238E27FC236}">
              <a16:creationId xmlns:a16="http://schemas.microsoft.com/office/drawing/2014/main" id="{00000000-0008-0000-0200-000082020000}"/>
            </a:ext>
          </a:extLst>
        </xdr:cNvPr>
        <xdr:cNvSpPr/>
      </xdr:nvSpPr>
      <xdr:spPr>
        <a:xfrm>
          <a:off x="13652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152763</xdr:rowOff>
    </xdr:from>
    <xdr:to>
      <xdr:col>67</xdr:col>
      <xdr:colOff>101600</xdr:colOff>
      <xdr:row>105</xdr:row>
      <xdr:rowOff>82913</xdr:rowOff>
    </xdr:to>
    <xdr:sp macro="" textlink="">
      <xdr:nvSpPr>
        <xdr:cNvPr id="643" name="フローチャート: 判断 642">
          <a:extLst>
            <a:ext uri="{FF2B5EF4-FFF2-40B4-BE49-F238E27FC236}">
              <a16:creationId xmlns:a16="http://schemas.microsoft.com/office/drawing/2014/main" id="{00000000-0008-0000-0200-000083020000}"/>
            </a:ext>
          </a:extLst>
        </xdr:cNvPr>
        <xdr:cNvSpPr/>
      </xdr:nvSpPr>
      <xdr:spPr>
        <a:xfrm>
          <a:off x="12763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35198</xdr:rowOff>
    </xdr:from>
    <xdr:to>
      <xdr:col>85</xdr:col>
      <xdr:colOff>177800</xdr:colOff>
      <xdr:row>106</xdr:row>
      <xdr:rowOff>136798</xdr:rowOff>
    </xdr:to>
    <xdr:sp macro="" textlink="">
      <xdr:nvSpPr>
        <xdr:cNvPr id="649" name="楕円 648">
          <a:extLst>
            <a:ext uri="{FF2B5EF4-FFF2-40B4-BE49-F238E27FC236}">
              <a16:creationId xmlns:a16="http://schemas.microsoft.com/office/drawing/2014/main" id="{00000000-0008-0000-0200-000089020000}"/>
            </a:ext>
          </a:extLst>
        </xdr:cNvPr>
        <xdr:cNvSpPr/>
      </xdr:nvSpPr>
      <xdr:spPr>
        <a:xfrm>
          <a:off x="162687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13625</xdr:rowOff>
    </xdr:from>
    <xdr:ext cx="405111" cy="259045"/>
    <xdr:sp macro="" textlink="">
      <xdr:nvSpPr>
        <xdr:cNvPr id="650" name="【庁舎】&#10;有形固定資産減価償却率該当値テキスト">
          <a:extLst>
            <a:ext uri="{FF2B5EF4-FFF2-40B4-BE49-F238E27FC236}">
              <a16:creationId xmlns:a16="http://schemas.microsoft.com/office/drawing/2014/main" id="{00000000-0008-0000-0200-00008A020000}"/>
            </a:ext>
          </a:extLst>
        </xdr:cNvPr>
        <xdr:cNvSpPr txBox="1"/>
      </xdr:nvSpPr>
      <xdr:spPr>
        <a:xfrm>
          <a:off x="16357600" y="1818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169092</xdr:rowOff>
    </xdr:from>
    <xdr:to>
      <xdr:col>81</xdr:col>
      <xdr:colOff>101600</xdr:colOff>
      <xdr:row>106</xdr:row>
      <xdr:rowOff>99242</xdr:rowOff>
    </xdr:to>
    <xdr:sp macro="" textlink="">
      <xdr:nvSpPr>
        <xdr:cNvPr id="651" name="楕円 650">
          <a:extLst>
            <a:ext uri="{FF2B5EF4-FFF2-40B4-BE49-F238E27FC236}">
              <a16:creationId xmlns:a16="http://schemas.microsoft.com/office/drawing/2014/main" id="{00000000-0008-0000-0200-00008B020000}"/>
            </a:ext>
          </a:extLst>
        </xdr:cNvPr>
        <xdr:cNvSpPr/>
      </xdr:nvSpPr>
      <xdr:spPr>
        <a:xfrm>
          <a:off x="15430500" y="181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48442</xdr:rowOff>
    </xdr:from>
    <xdr:to>
      <xdr:col>85</xdr:col>
      <xdr:colOff>127000</xdr:colOff>
      <xdr:row>106</xdr:row>
      <xdr:rowOff>85998</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a:off x="15481300" y="18222142"/>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133169</xdr:rowOff>
    </xdr:from>
    <xdr:to>
      <xdr:col>76</xdr:col>
      <xdr:colOff>165100</xdr:colOff>
      <xdr:row>106</xdr:row>
      <xdr:rowOff>63319</xdr:rowOff>
    </xdr:to>
    <xdr:sp macro="" textlink="">
      <xdr:nvSpPr>
        <xdr:cNvPr id="653" name="楕円 652">
          <a:extLst>
            <a:ext uri="{FF2B5EF4-FFF2-40B4-BE49-F238E27FC236}">
              <a16:creationId xmlns:a16="http://schemas.microsoft.com/office/drawing/2014/main" id="{00000000-0008-0000-0200-00008D020000}"/>
            </a:ext>
          </a:extLst>
        </xdr:cNvPr>
        <xdr:cNvSpPr/>
      </xdr:nvSpPr>
      <xdr:spPr>
        <a:xfrm>
          <a:off x="14541500" y="181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12519</xdr:rowOff>
    </xdr:from>
    <xdr:to>
      <xdr:col>81</xdr:col>
      <xdr:colOff>50800</xdr:colOff>
      <xdr:row>106</xdr:row>
      <xdr:rowOff>48442</xdr:rowOff>
    </xdr:to>
    <xdr:cxnSp macro="">
      <xdr:nvCxnSpPr>
        <xdr:cNvPr id="654" name="直線コネクタ 653">
          <a:extLst>
            <a:ext uri="{FF2B5EF4-FFF2-40B4-BE49-F238E27FC236}">
              <a16:creationId xmlns:a16="http://schemas.microsoft.com/office/drawing/2014/main" id="{00000000-0008-0000-0200-00008E020000}"/>
            </a:ext>
          </a:extLst>
        </xdr:cNvPr>
        <xdr:cNvCxnSpPr/>
      </xdr:nvCxnSpPr>
      <xdr:spPr>
        <a:xfrm>
          <a:off x="14592300" y="1818621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98879</xdr:rowOff>
    </xdr:from>
    <xdr:to>
      <xdr:col>72</xdr:col>
      <xdr:colOff>38100</xdr:colOff>
      <xdr:row>106</xdr:row>
      <xdr:rowOff>29029</xdr:rowOff>
    </xdr:to>
    <xdr:sp macro="" textlink="">
      <xdr:nvSpPr>
        <xdr:cNvPr id="655" name="楕円 654">
          <a:extLst>
            <a:ext uri="{FF2B5EF4-FFF2-40B4-BE49-F238E27FC236}">
              <a16:creationId xmlns:a16="http://schemas.microsoft.com/office/drawing/2014/main" id="{00000000-0008-0000-0200-00008F020000}"/>
            </a:ext>
          </a:extLst>
        </xdr:cNvPr>
        <xdr:cNvSpPr/>
      </xdr:nvSpPr>
      <xdr:spPr>
        <a:xfrm>
          <a:off x="136525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149679</xdr:rowOff>
    </xdr:from>
    <xdr:to>
      <xdr:col>76</xdr:col>
      <xdr:colOff>114300</xdr:colOff>
      <xdr:row>106</xdr:row>
      <xdr:rowOff>12519</xdr:rowOff>
    </xdr:to>
    <xdr:cxnSp macro="">
      <xdr:nvCxnSpPr>
        <xdr:cNvPr id="656" name="直線コネクタ 655">
          <a:extLst>
            <a:ext uri="{FF2B5EF4-FFF2-40B4-BE49-F238E27FC236}">
              <a16:creationId xmlns:a16="http://schemas.microsoft.com/office/drawing/2014/main" id="{00000000-0008-0000-0200-000090020000}"/>
            </a:ext>
          </a:extLst>
        </xdr:cNvPr>
        <xdr:cNvCxnSpPr/>
      </xdr:nvCxnSpPr>
      <xdr:spPr>
        <a:xfrm>
          <a:off x="13703300" y="1815192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89643</xdr:rowOff>
    </xdr:from>
    <xdr:ext cx="405111" cy="259045"/>
    <xdr:sp macro="" textlink="">
      <xdr:nvSpPr>
        <xdr:cNvPr id="657" name="n_1aveValue【庁舎】&#10;有形固定資産減価償却率">
          <a:extLst>
            <a:ext uri="{FF2B5EF4-FFF2-40B4-BE49-F238E27FC236}">
              <a16:creationId xmlns:a16="http://schemas.microsoft.com/office/drawing/2014/main" id="{00000000-0008-0000-0200-000091020000}"/>
            </a:ext>
          </a:extLst>
        </xdr:cNvPr>
        <xdr:cNvSpPr txBox="1"/>
      </xdr:nvSpPr>
      <xdr:spPr>
        <a:xfrm>
          <a:off x="152660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74947</xdr:rowOff>
    </xdr:from>
    <xdr:ext cx="405111" cy="259045"/>
    <xdr:sp macro="" textlink="">
      <xdr:nvSpPr>
        <xdr:cNvPr id="658" name="n_2aveValue【庁舎】&#10;有形固定資産減価償却率">
          <a:extLst>
            <a:ext uri="{FF2B5EF4-FFF2-40B4-BE49-F238E27FC236}">
              <a16:creationId xmlns:a16="http://schemas.microsoft.com/office/drawing/2014/main" id="{00000000-0008-0000-0200-000092020000}"/>
            </a:ext>
          </a:extLst>
        </xdr:cNvPr>
        <xdr:cNvSpPr txBox="1"/>
      </xdr:nvSpPr>
      <xdr:spPr>
        <a:xfrm>
          <a:off x="143897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107604</xdr:rowOff>
    </xdr:from>
    <xdr:ext cx="405111" cy="259045"/>
    <xdr:sp macro="" textlink="">
      <xdr:nvSpPr>
        <xdr:cNvPr id="659" name="n_3aveValue【庁舎】&#10;有形固定資産減価償却率">
          <a:extLst>
            <a:ext uri="{FF2B5EF4-FFF2-40B4-BE49-F238E27FC236}">
              <a16:creationId xmlns:a16="http://schemas.microsoft.com/office/drawing/2014/main" id="{00000000-0008-0000-0200-000093020000}"/>
            </a:ext>
          </a:extLst>
        </xdr:cNvPr>
        <xdr:cNvSpPr txBox="1"/>
      </xdr:nvSpPr>
      <xdr:spPr>
        <a:xfrm>
          <a:off x="13500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99440</xdr:rowOff>
    </xdr:from>
    <xdr:ext cx="405111" cy="259045"/>
    <xdr:sp macro="" textlink="">
      <xdr:nvSpPr>
        <xdr:cNvPr id="660" name="n_4aveValue【庁舎】&#10;有形固定資産減価償却率">
          <a:extLst>
            <a:ext uri="{FF2B5EF4-FFF2-40B4-BE49-F238E27FC236}">
              <a16:creationId xmlns:a16="http://schemas.microsoft.com/office/drawing/2014/main" id="{00000000-0008-0000-0200-000094020000}"/>
            </a:ext>
          </a:extLst>
        </xdr:cNvPr>
        <xdr:cNvSpPr txBox="1"/>
      </xdr:nvSpPr>
      <xdr:spPr>
        <a:xfrm>
          <a:off x="12611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90369</xdr:rowOff>
    </xdr:from>
    <xdr:ext cx="405111" cy="259045"/>
    <xdr:sp macro="" textlink="">
      <xdr:nvSpPr>
        <xdr:cNvPr id="661" name="n_1mainValue【庁舎】&#10;有形固定資産減価償却率">
          <a:extLst>
            <a:ext uri="{FF2B5EF4-FFF2-40B4-BE49-F238E27FC236}">
              <a16:creationId xmlns:a16="http://schemas.microsoft.com/office/drawing/2014/main" id="{00000000-0008-0000-0200-000095020000}"/>
            </a:ext>
          </a:extLst>
        </xdr:cNvPr>
        <xdr:cNvSpPr txBox="1"/>
      </xdr:nvSpPr>
      <xdr:spPr>
        <a:xfrm>
          <a:off x="15266044" y="1826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54446</xdr:rowOff>
    </xdr:from>
    <xdr:ext cx="405111" cy="259045"/>
    <xdr:sp macro="" textlink="">
      <xdr:nvSpPr>
        <xdr:cNvPr id="662" name="n_2mainValue【庁舎】&#10;有形固定資産減価償却率">
          <a:extLst>
            <a:ext uri="{FF2B5EF4-FFF2-40B4-BE49-F238E27FC236}">
              <a16:creationId xmlns:a16="http://schemas.microsoft.com/office/drawing/2014/main" id="{00000000-0008-0000-0200-000096020000}"/>
            </a:ext>
          </a:extLst>
        </xdr:cNvPr>
        <xdr:cNvSpPr txBox="1"/>
      </xdr:nvSpPr>
      <xdr:spPr>
        <a:xfrm>
          <a:off x="14389744" y="1822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20156</xdr:rowOff>
    </xdr:from>
    <xdr:ext cx="405111" cy="259045"/>
    <xdr:sp macro="" textlink="">
      <xdr:nvSpPr>
        <xdr:cNvPr id="663" name="n_3mainValue【庁舎】&#10;有形固定資産減価償却率">
          <a:extLst>
            <a:ext uri="{FF2B5EF4-FFF2-40B4-BE49-F238E27FC236}">
              <a16:creationId xmlns:a16="http://schemas.microsoft.com/office/drawing/2014/main" id="{00000000-0008-0000-0200-000097020000}"/>
            </a:ext>
          </a:extLst>
        </xdr:cNvPr>
        <xdr:cNvSpPr txBox="1"/>
      </xdr:nvSpPr>
      <xdr:spPr>
        <a:xfrm>
          <a:off x="13500744" y="1819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4" name="正方形/長方形 663">
          <a:extLst>
            <a:ext uri="{FF2B5EF4-FFF2-40B4-BE49-F238E27FC236}">
              <a16:creationId xmlns:a16="http://schemas.microsoft.com/office/drawing/2014/main" id="{00000000-0008-0000-0200-000098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5" name="正方形/長方形 664">
          <a:extLst>
            <a:ext uri="{FF2B5EF4-FFF2-40B4-BE49-F238E27FC236}">
              <a16:creationId xmlns:a16="http://schemas.microsoft.com/office/drawing/2014/main" id="{00000000-0008-0000-0200-000099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6" name="正方形/長方形 665">
          <a:extLst>
            <a:ext uri="{FF2B5EF4-FFF2-40B4-BE49-F238E27FC236}">
              <a16:creationId xmlns:a16="http://schemas.microsoft.com/office/drawing/2014/main" id="{00000000-0008-0000-0200-00009A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7" name="正方形/長方形 666">
          <a:extLst>
            <a:ext uri="{FF2B5EF4-FFF2-40B4-BE49-F238E27FC236}">
              <a16:creationId xmlns:a16="http://schemas.microsoft.com/office/drawing/2014/main" id="{00000000-0008-0000-0200-00009B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8" name="正方形/長方形 667">
          <a:extLst>
            <a:ext uri="{FF2B5EF4-FFF2-40B4-BE49-F238E27FC236}">
              <a16:creationId xmlns:a16="http://schemas.microsoft.com/office/drawing/2014/main" id="{00000000-0008-0000-0200-00009C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9" name="正方形/長方形 668">
          <a:extLst>
            <a:ext uri="{FF2B5EF4-FFF2-40B4-BE49-F238E27FC236}">
              <a16:creationId xmlns:a16="http://schemas.microsoft.com/office/drawing/2014/main" id="{00000000-0008-0000-0200-00009D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0" name="正方形/長方形 669">
          <a:extLst>
            <a:ext uri="{FF2B5EF4-FFF2-40B4-BE49-F238E27FC236}">
              <a16:creationId xmlns:a16="http://schemas.microsoft.com/office/drawing/2014/main" id="{00000000-0008-0000-0200-00009E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1" name="正方形/長方形 670">
          <a:extLst>
            <a:ext uri="{FF2B5EF4-FFF2-40B4-BE49-F238E27FC236}">
              <a16:creationId xmlns:a16="http://schemas.microsoft.com/office/drawing/2014/main" id="{00000000-0008-0000-0200-00009F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2" name="テキスト ボックス 671">
          <a:extLst>
            <a:ext uri="{FF2B5EF4-FFF2-40B4-BE49-F238E27FC236}">
              <a16:creationId xmlns:a16="http://schemas.microsoft.com/office/drawing/2014/main" id="{00000000-0008-0000-0200-0000A0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5" name="テキスト ボックス 674">
          <a:extLst>
            <a:ext uri="{FF2B5EF4-FFF2-40B4-BE49-F238E27FC236}">
              <a16:creationId xmlns:a16="http://schemas.microsoft.com/office/drawing/2014/main" id="{00000000-0008-0000-0200-0000A3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3" name="テキスト ボックス 682">
          <a:extLst>
            <a:ext uri="{FF2B5EF4-FFF2-40B4-BE49-F238E27FC236}">
              <a16:creationId xmlns:a16="http://schemas.microsoft.com/office/drawing/2014/main" id="{00000000-0008-0000-0200-0000AB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685" name="テキスト ボックス 684">
          <a:extLst>
            <a:ext uri="{FF2B5EF4-FFF2-40B4-BE49-F238E27FC236}">
              <a16:creationId xmlns:a16="http://schemas.microsoft.com/office/drawing/2014/main" id="{00000000-0008-0000-0200-0000AD020000}"/>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87" name="テキスト ボックス 686">
          <a:extLst>
            <a:ext uri="{FF2B5EF4-FFF2-40B4-BE49-F238E27FC236}">
              <a16:creationId xmlns:a16="http://schemas.microsoft.com/office/drawing/2014/main" id="{00000000-0008-0000-0200-0000AF02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8" name="【庁舎】&#10;一人当たり面積グラフ枠">
          <a:extLst>
            <a:ext uri="{FF2B5EF4-FFF2-40B4-BE49-F238E27FC236}">
              <a16:creationId xmlns:a16="http://schemas.microsoft.com/office/drawing/2014/main" id="{00000000-0008-0000-0200-0000B0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109</xdr:row>
      <xdr:rowOff>27214</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flipV="1">
          <a:off x="22160864" y="17198339"/>
          <a:ext cx="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690" name="【庁舎】&#10;一人当たり面積最小値テキスト">
          <a:extLst>
            <a:ext uri="{FF2B5EF4-FFF2-40B4-BE49-F238E27FC236}">
              <a16:creationId xmlns:a16="http://schemas.microsoft.com/office/drawing/2014/main" id="{00000000-0008-0000-0200-0000B2020000}"/>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692" name="【庁舎】&#10;一人当たり面積最大値テキスト">
          <a:extLst>
            <a:ext uri="{FF2B5EF4-FFF2-40B4-BE49-F238E27FC236}">
              <a16:creationId xmlns:a16="http://schemas.microsoft.com/office/drawing/2014/main" id="{00000000-0008-0000-0200-0000B4020000}"/>
            </a:ext>
          </a:extLst>
        </xdr:cNvPr>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63626</xdr:rowOff>
    </xdr:from>
    <xdr:ext cx="469744" cy="259045"/>
    <xdr:sp macro="" textlink="">
      <xdr:nvSpPr>
        <xdr:cNvPr id="694" name="【庁舎】&#10;一人当たり面積平均値テキスト">
          <a:extLst>
            <a:ext uri="{FF2B5EF4-FFF2-40B4-BE49-F238E27FC236}">
              <a16:creationId xmlns:a16="http://schemas.microsoft.com/office/drawing/2014/main" id="{00000000-0008-0000-0200-0000B6020000}"/>
            </a:ext>
          </a:extLst>
        </xdr:cNvPr>
        <xdr:cNvSpPr txBox="1"/>
      </xdr:nvSpPr>
      <xdr:spPr>
        <a:xfrm>
          <a:off x="22199600" y="18408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40749</xdr:rowOff>
    </xdr:from>
    <xdr:to>
      <xdr:col>116</xdr:col>
      <xdr:colOff>114300</xdr:colOff>
      <xdr:row>108</xdr:row>
      <xdr:rowOff>142349</xdr:rowOff>
    </xdr:to>
    <xdr:sp macro="" textlink="">
      <xdr:nvSpPr>
        <xdr:cNvPr id="695" name="フローチャート: 判断 694">
          <a:extLst>
            <a:ext uri="{FF2B5EF4-FFF2-40B4-BE49-F238E27FC236}">
              <a16:creationId xmlns:a16="http://schemas.microsoft.com/office/drawing/2014/main" id="{00000000-0008-0000-0200-0000B7020000}"/>
            </a:ext>
          </a:extLst>
        </xdr:cNvPr>
        <xdr:cNvSpPr/>
      </xdr:nvSpPr>
      <xdr:spPr>
        <a:xfrm>
          <a:off x="22110700" y="1855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39605</xdr:rowOff>
    </xdr:from>
    <xdr:to>
      <xdr:col>112</xdr:col>
      <xdr:colOff>38100</xdr:colOff>
      <xdr:row>108</xdr:row>
      <xdr:rowOff>141205</xdr:rowOff>
    </xdr:to>
    <xdr:sp macro="" textlink="">
      <xdr:nvSpPr>
        <xdr:cNvPr id="696" name="フローチャート: 判断 695">
          <a:extLst>
            <a:ext uri="{FF2B5EF4-FFF2-40B4-BE49-F238E27FC236}">
              <a16:creationId xmlns:a16="http://schemas.microsoft.com/office/drawing/2014/main" id="{00000000-0008-0000-0200-0000B8020000}"/>
            </a:ext>
          </a:extLst>
        </xdr:cNvPr>
        <xdr:cNvSpPr/>
      </xdr:nvSpPr>
      <xdr:spPr>
        <a:xfrm>
          <a:off x="21272500" y="1855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43035</xdr:rowOff>
    </xdr:from>
    <xdr:to>
      <xdr:col>107</xdr:col>
      <xdr:colOff>101600</xdr:colOff>
      <xdr:row>108</xdr:row>
      <xdr:rowOff>144635</xdr:rowOff>
    </xdr:to>
    <xdr:sp macro="" textlink="">
      <xdr:nvSpPr>
        <xdr:cNvPr id="697" name="フローチャート: 判断 696">
          <a:extLst>
            <a:ext uri="{FF2B5EF4-FFF2-40B4-BE49-F238E27FC236}">
              <a16:creationId xmlns:a16="http://schemas.microsoft.com/office/drawing/2014/main" id="{00000000-0008-0000-0200-0000B9020000}"/>
            </a:ext>
          </a:extLst>
        </xdr:cNvPr>
        <xdr:cNvSpPr/>
      </xdr:nvSpPr>
      <xdr:spPr>
        <a:xfrm>
          <a:off x="20383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58220</xdr:rowOff>
    </xdr:from>
    <xdr:to>
      <xdr:col>102</xdr:col>
      <xdr:colOff>165100</xdr:colOff>
      <xdr:row>108</xdr:row>
      <xdr:rowOff>159820</xdr:rowOff>
    </xdr:to>
    <xdr:sp macro="" textlink="">
      <xdr:nvSpPr>
        <xdr:cNvPr id="698" name="フローチャート: 判断 697">
          <a:extLst>
            <a:ext uri="{FF2B5EF4-FFF2-40B4-BE49-F238E27FC236}">
              <a16:creationId xmlns:a16="http://schemas.microsoft.com/office/drawing/2014/main" id="{00000000-0008-0000-0200-0000BA020000}"/>
            </a:ext>
          </a:extLst>
        </xdr:cNvPr>
        <xdr:cNvSpPr/>
      </xdr:nvSpPr>
      <xdr:spPr>
        <a:xfrm>
          <a:off x="19494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50873</xdr:rowOff>
    </xdr:from>
    <xdr:to>
      <xdr:col>98</xdr:col>
      <xdr:colOff>38100</xdr:colOff>
      <xdr:row>108</xdr:row>
      <xdr:rowOff>152473</xdr:rowOff>
    </xdr:to>
    <xdr:sp macro="" textlink="">
      <xdr:nvSpPr>
        <xdr:cNvPr id="699" name="フローチャート: 判断 698">
          <a:extLst>
            <a:ext uri="{FF2B5EF4-FFF2-40B4-BE49-F238E27FC236}">
              <a16:creationId xmlns:a16="http://schemas.microsoft.com/office/drawing/2014/main" id="{00000000-0008-0000-0200-0000BB020000}"/>
            </a:ext>
          </a:extLst>
        </xdr:cNvPr>
        <xdr:cNvSpPr/>
      </xdr:nvSpPr>
      <xdr:spPr>
        <a:xfrm>
          <a:off x="18605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00000000-0008-0000-0200-0000BC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id="{00000000-0008-0000-0200-0000BD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00000000-0008-0000-0200-0000BE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00000000-0008-0000-0200-0000BF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00000000-0008-0000-0200-0000C0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84837</xdr:rowOff>
    </xdr:from>
    <xdr:to>
      <xdr:col>116</xdr:col>
      <xdr:colOff>114300</xdr:colOff>
      <xdr:row>109</xdr:row>
      <xdr:rowOff>14987</xdr:rowOff>
    </xdr:to>
    <xdr:sp macro="" textlink="">
      <xdr:nvSpPr>
        <xdr:cNvPr id="705" name="楕円 704">
          <a:extLst>
            <a:ext uri="{FF2B5EF4-FFF2-40B4-BE49-F238E27FC236}">
              <a16:creationId xmlns:a16="http://schemas.microsoft.com/office/drawing/2014/main" id="{00000000-0008-0000-0200-0000C1020000}"/>
            </a:ext>
          </a:extLst>
        </xdr:cNvPr>
        <xdr:cNvSpPr/>
      </xdr:nvSpPr>
      <xdr:spPr>
        <a:xfrm>
          <a:off x="22110700" y="1860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19177</xdr:rowOff>
    </xdr:from>
    <xdr:ext cx="469744" cy="259045"/>
    <xdr:sp macro="" textlink="">
      <xdr:nvSpPr>
        <xdr:cNvPr id="706" name="【庁舎】&#10;一人当たり面積該当値テキスト">
          <a:extLst>
            <a:ext uri="{FF2B5EF4-FFF2-40B4-BE49-F238E27FC236}">
              <a16:creationId xmlns:a16="http://schemas.microsoft.com/office/drawing/2014/main" id="{00000000-0008-0000-0200-0000C2020000}"/>
            </a:ext>
          </a:extLst>
        </xdr:cNvPr>
        <xdr:cNvSpPr txBox="1"/>
      </xdr:nvSpPr>
      <xdr:spPr>
        <a:xfrm>
          <a:off x="22199600" y="1853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85816</xdr:rowOff>
    </xdr:from>
    <xdr:to>
      <xdr:col>112</xdr:col>
      <xdr:colOff>38100</xdr:colOff>
      <xdr:row>109</xdr:row>
      <xdr:rowOff>15966</xdr:rowOff>
    </xdr:to>
    <xdr:sp macro="" textlink="">
      <xdr:nvSpPr>
        <xdr:cNvPr id="707" name="楕円 706">
          <a:extLst>
            <a:ext uri="{FF2B5EF4-FFF2-40B4-BE49-F238E27FC236}">
              <a16:creationId xmlns:a16="http://schemas.microsoft.com/office/drawing/2014/main" id="{00000000-0008-0000-0200-0000C3020000}"/>
            </a:ext>
          </a:extLst>
        </xdr:cNvPr>
        <xdr:cNvSpPr/>
      </xdr:nvSpPr>
      <xdr:spPr>
        <a:xfrm>
          <a:off x="21272500" y="1860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135637</xdr:rowOff>
    </xdr:from>
    <xdr:to>
      <xdr:col>116</xdr:col>
      <xdr:colOff>63500</xdr:colOff>
      <xdr:row>108</xdr:row>
      <xdr:rowOff>136616</xdr:rowOff>
    </xdr:to>
    <xdr:cxnSp macro="">
      <xdr:nvCxnSpPr>
        <xdr:cNvPr id="708" name="直線コネクタ 707">
          <a:extLst>
            <a:ext uri="{FF2B5EF4-FFF2-40B4-BE49-F238E27FC236}">
              <a16:creationId xmlns:a16="http://schemas.microsoft.com/office/drawing/2014/main" id="{00000000-0008-0000-0200-0000C4020000}"/>
            </a:ext>
          </a:extLst>
        </xdr:cNvPr>
        <xdr:cNvCxnSpPr/>
      </xdr:nvCxnSpPr>
      <xdr:spPr>
        <a:xfrm flipV="1">
          <a:off x="21323300" y="18652237"/>
          <a:ext cx="8382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86959</xdr:rowOff>
    </xdr:from>
    <xdr:to>
      <xdr:col>107</xdr:col>
      <xdr:colOff>101600</xdr:colOff>
      <xdr:row>109</xdr:row>
      <xdr:rowOff>17109</xdr:rowOff>
    </xdr:to>
    <xdr:sp macro="" textlink="">
      <xdr:nvSpPr>
        <xdr:cNvPr id="709" name="楕円 708">
          <a:extLst>
            <a:ext uri="{FF2B5EF4-FFF2-40B4-BE49-F238E27FC236}">
              <a16:creationId xmlns:a16="http://schemas.microsoft.com/office/drawing/2014/main" id="{00000000-0008-0000-0200-0000C5020000}"/>
            </a:ext>
          </a:extLst>
        </xdr:cNvPr>
        <xdr:cNvSpPr/>
      </xdr:nvSpPr>
      <xdr:spPr>
        <a:xfrm>
          <a:off x="20383500" y="1860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136616</xdr:rowOff>
    </xdr:from>
    <xdr:to>
      <xdr:col>111</xdr:col>
      <xdr:colOff>177800</xdr:colOff>
      <xdr:row>108</xdr:row>
      <xdr:rowOff>137759</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flipV="1">
          <a:off x="20434300" y="1865321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87774</xdr:rowOff>
    </xdr:from>
    <xdr:to>
      <xdr:col>102</xdr:col>
      <xdr:colOff>165100</xdr:colOff>
      <xdr:row>109</xdr:row>
      <xdr:rowOff>17924</xdr:rowOff>
    </xdr:to>
    <xdr:sp macro="" textlink="">
      <xdr:nvSpPr>
        <xdr:cNvPr id="711" name="楕円 710">
          <a:extLst>
            <a:ext uri="{FF2B5EF4-FFF2-40B4-BE49-F238E27FC236}">
              <a16:creationId xmlns:a16="http://schemas.microsoft.com/office/drawing/2014/main" id="{00000000-0008-0000-0200-0000C7020000}"/>
            </a:ext>
          </a:extLst>
        </xdr:cNvPr>
        <xdr:cNvSpPr/>
      </xdr:nvSpPr>
      <xdr:spPr>
        <a:xfrm>
          <a:off x="19494500" y="1860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137759</xdr:rowOff>
    </xdr:from>
    <xdr:to>
      <xdr:col>107</xdr:col>
      <xdr:colOff>50800</xdr:colOff>
      <xdr:row>108</xdr:row>
      <xdr:rowOff>138574</xdr:rowOff>
    </xdr:to>
    <xdr:cxnSp macro="">
      <xdr:nvCxnSpPr>
        <xdr:cNvPr id="712" name="直線コネクタ 711">
          <a:extLst>
            <a:ext uri="{FF2B5EF4-FFF2-40B4-BE49-F238E27FC236}">
              <a16:creationId xmlns:a16="http://schemas.microsoft.com/office/drawing/2014/main" id="{00000000-0008-0000-0200-0000C8020000}"/>
            </a:ext>
          </a:extLst>
        </xdr:cNvPr>
        <xdr:cNvCxnSpPr/>
      </xdr:nvCxnSpPr>
      <xdr:spPr>
        <a:xfrm flipV="1">
          <a:off x="19545300" y="18654359"/>
          <a:ext cx="889000" cy="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157732</xdr:rowOff>
    </xdr:from>
    <xdr:ext cx="469744" cy="259045"/>
    <xdr:sp macro="" textlink="">
      <xdr:nvSpPr>
        <xdr:cNvPr id="713" name="n_1aveValue【庁舎】&#10;一人当たり面積">
          <a:extLst>
            <a:ext uri="{FF2B5EF4-FFF2-40B4-BE49-F238E27FC236}">
              <a16:creationId xmlns:a16="http://schemas.microsoft.com/office/drawing/2014/main" id="{00000000-0008-0000-0200-0000C9020000}"/>
            </a:ext>
          </a:extLst>
        </xdr:cNvPr>
        <xdr:cNvSpPr txBox="1"/>
      </xdr:nvSpPr>
      <xdr:spPr>
        <a:xfrm>
          <a:off x="21075727" y="1833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161162</xdr:rowOff>
    </xdr:from>
    <xdr:ext cx="469744" cy="259045"/>
    <xdr:sp macro="" textlink="">
      <xdr:nvSpPr>
        <xdr:cNvPr id="714" name="n_2aveValue【庁舎】&#10;一人当たり面積">
          <a:extLst>
            <a:ext uri="{FF2B5EF4-FFF2-40B4-BE49-F238E27FC236}">
              <a16:creationId xmlns:a16="http://schemas.microsoft.com/office/drawing/2014/main" id="{00000000-0008-0000-0200-0000CA020000}"/>
            </a:ext>
          </a:extLst>
        </xdr:cNvPr>
        <xdr:cNvSpPr txBox="1"/>
      </xdr:nvSpPr>
      <xdr:spPr>
        <a:xfrm>
          <a:off x="201994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4897</xdr:rowOff>
    </xdr:from>
    <xdr:ext cx="469744" cy="259045"/>
    <xdr:sp macro="" textlink="">
      <xdr:nvSpPr>
        <xdr:cNvPr id="715" name="n_3aveValue【庁舎】&#10;一人当たり面積">
          <a:extLst>
            <a:ext uri="{FF2B5EF4-FFF2-40B4-BE49-F238E27FC236}">
              <a16:creationId xmlns:a16="http://schemas.microsoft.com/office/drawing/2014/main" id="{00000000-0008-0000-0200-0000CB020000}"/>
            </a:ext>
          </a:extLst>
        </xdr:cNvPr>
        <xdr:cNvSpPr txBox="1"/>
      </xdr:nvSpPr>
      <xdr:spPr>
        <a:xfrm>
          <a:off x="19310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169000</xdr:rowOff>
    </xdr:from>
    <xdr:ext cx="469744" cy="259045"/>
    <xdr:sp macro="" textlink="">
      <xdr:nvSpPr>
        <xdr:cNvPr id="716" name="n_4aveValue【庁舎】&#10;一人当たり面積">
          <a:extLst>
            <a:ext uri="{FF2B5EF4-FFF2-40B4-BE49-F238E27FC236}">
              <a16:creationId xmlns:a16="http://schemas.microsoft.com/office/drawing/2014/main" id="{00000000-0008-0000-0200-0000CC020000}"/>
            </a:ext>
          </a:extLst>
        </xdr:cNvPr>
        <xdr:cNvSpPr txBox="1"/>
      </xdr:nvSpPr>
      <xdr:spPr>
        <a:xfrm>
          <a:off x="18421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7093</xdr:rowOff>
    </xdr:from>
    <xdr:ext cx="469744" cy="259045"/>
    <xdr:sp macro="" textlink="">
      <xdr:nvSpPr>
        <xdr:cNvPr id="717" name="n_1mainValue【庁舎】&#10;一人当たり面積">
          <a:extLst>
            <a:ext uri="{FF2B5EF4-FFF2-40B4-BE49-F238E27FC236}">
              <a16:creationId xmlns:a16="http://schemas.microsoft.com/office/drawing/2014/main" id="{00000000-0008-0000-0200-0000CD020000}"/>
            </a:ext>
          </a:extLst>
        </xdr:cNvPr>
        <xdr:cNvSpPr txBox="1"/>
      </xdr:nvSpPr>
      <xdr:spPr>
        <a:xfrm>
          <a:off x="21075727" y="1869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8236</xdr:rowOff>
    </xdr:from>
    <xdr:ext cx="469744" cy="259045"/>
    <xdr:sp macro="" textlink="">
      <xdr:nvSpPr>
        <xdr:cNvPr id="718" name="n_2mainValue【庁舎】&#10;一人当たり面積">
          <a:extLst>
            <a:ext uri="{FF2B5EF4-FFF2-40B4-BE49-F238E27FC236}">
              <a16:creationId xmlns:a16="http://schemas.microsoft.com/office/drawing/2014/main" id="{00000000-0008-0000-0200-0000CE020000}"/>
            </a:ext>
          </a:extLst>
        </xdr:cNvPr>
        <xdr:cNvSpPr txBox="1"/>
      </xdr:nvSpPr>
      <xdr:spPr>
        <a:xfrm>
          <a:off x="20199427" y="18696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9051</xdr:rowOff>
    </xdr:from>
    <xdr:ext cx="469744" cy="259045"/>
    <xdr:sp macro="" textlink="">
      <xdr:nvSpPr>
        <xdr:cNvPr id="719" name="n_3mainValue【庁舎】&#10;一人当たり面積">
          <a:extLst>
            <a:ext uri="{FF2B5EF4-FFF2-40B4-BE49-F238E27FC236}">
              <a16:creationId xmlns:a16="http://schemas.microsoft.com/office/drawing/2014/main" id="{00000000-0008-0000-0200-0000CF020000}"/>
            </a:ext>
          </a:extLst>
        </xdr:cNvPr>
        <xdr:cNvSpPr txBox="1"/>
      </xdr:nvSpPr>
      <xdr:spPr>
        <a:xfrm>
          <a:off x="19310427" y="1869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0" name="正方形/長方形 719">
          <a:extLst>
            <a:ext uri="{FF2B5EF4-FFF2-40B4-BE49-F238E27FC236}">
              <a16:creationId xmlns:a16="http://schemas.microsoft.com/office/drawing/2014/main" id="{00000000-0008-0000-0200-0000D0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1" name="正方形/長方形 720">
          <a:extLst>
            <a:ext uri="{FF2B5EF4-FFF2-40B4-BE49-F238E27FC236}">
              <a16:creationId xmlns:a16="http://schemas.microsoft.com/office/drawing/2014/main" id="{00000000-0008-0000-0200-0000D1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2" name="テキスト ボックス 721">
          <a:extLst>
            <a:ext uri="{FF2B5EF4-FFF2-40B4-BE49-F238E27FC236}">
              <a16:creationId xmlns:a16="http://schemas.microsoft.com/office/drawing/2014/main" id="{00000000-0008-0000-0200-0000D2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・消防施設及び庁舎については、減価償却費が</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を上回っているため今後、施設の更新や修繕等に係る費用の増額が見込まれる。特に庁舎においては、合併以前の２棟を活用しており、１棟の減価償却率が大きく影響しているため早期に１棟を解体する予定である。消防施設においても剥離等があり早期に修繕を行う。また、一般廃棄物処理施設においては、他施設に比べ固定資産額が大きくなるため施設の新設を</a:t>
          </a:r>
          <a:r>
            <a:rPr kumimoji="1" lang="ja-JP" altLang="en-US" sz="1100">
              <a:solidFill>
                <a:schemeClr val="dk1"/>
              </a:solidFill>
              <a:effectLst/>
              <a:latin typeface="+mn-lt"/>
              <a:ea typeface="+mn-ea"/>
              <a:cs typeface="+mn-cs"/>
            </a:rPr>
            <a:t>令和４</a:t>
          </a:r>
          <a:r>
            <a:rPr kumimoji="1" lang="ja-JP" altLang="ja-JP" sz="1100">
              <a:solidFill>
                <a:schemeClr val="dk1"/>
              </a:solidFill>
              <a:effectLst/>
              <a:latin typeface="+mn-lt"/>
              <a:ea typeface="+mn-ea"/>
              <a:cs typeface="+mn-cs"/>
            </a:rPr>
            <a:t>年</a:t>
          </a:r>
          <a:r>
            <a:rPr kumimoji="1" lang="ja-JP" altLang="en-US" sz="1100">
              <a:solidFill>
                <a:schemeClr val="dk1"/>
              </a:solidFill>
              <a:effectLst/>
              <a:latin typeface="+mn-lt"/>
              <a:ea typeface="+mn-ea"/>
              <a:cs typeface="+mn-cs"/>
            </a:rPr>
            <a:t>実施を予定している。</a:t>
          </a:r>
          <a:r>
            <a:rPr kumimoji="1" lang="ja-JP" altLang="ja-JP" sz="1100">
              <a:solidFill>
                <a:schemeClr val="dk1"/>
              </a:solidFill>
              <a:effectLst/>
              <a:latin typeface="+mn-lt"/>
              <a:ea typeface="+mn-ea"/>
              <a:cs typeface="+mn-cs"/>
            </a:rPr>
            <a:t>今後も庁舎機能の効率化を進めながら維持管理費にかかる経費の増加に留意しつつ、公共施設の合理化や効率化に積極的に取り組んでいく。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沖縄県久米島町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7,772
7,727
63.65
8,359,012
7,995,549
301,712
3,796,208
6,263,849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住民税や固定資産税などの税収等は増加しているものの、当該指数が</a:t>
          </a:r>
          <a:r>
            <a:rPr kumimoji="1" lang="en-US" altLang="ja-JP" sz="1100">
              <a:solidFill>
                <a:schemeClr val="dk1"/>
              </a:solidFill>
              <a:effectLst/>
              <a:latin typeface="+mn-lt"/>
              <a:ea typeface="+mn-ea"/>
              <a:cs typeface="+mn-cs"/>
            </a:rPr>
            <a:t>0.20</a:t>
          </a:r>
          <a:r>
            <a:rPr kumimoji="1" lang="ja-JP" altLang="ja-JP" sz="1100">
              <a:solidFill>
                <a:schemeClr val="dk1"/>
              </a:solidFill>
              <a:effectLst/>
              <a:latin typeface="+mn-lt"/>
              <a:ea typeface="+mn-ea"/>
              <a:cs typeface="+mn-cs"/>
            </a:rPr>
            <a:t>と類似団体平均を下回っている。離島地域であることから財政基盤が弱い部分は否めない。今後においても総合計画に基づく、基本・実施計画により適正な予算配分や組織の見直し、また、各施策を推進しながら財政基盤の強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148872</xdr:rowOff>
    </xdr:from>
    <xdr:to>
      <xdr:col>23</xdr:col>
      <xdr:colOff>133350</xdr:colOff>
      <xdr:row>43</xdr:row>
      <xdr:rowOff>148872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212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148872</xdr:rowOff>
    </xdr:from>
    <xdr:to>
      <xdr:col>19</xdr:col>
      <xdr:colOff>133350</xdr:colOff>
      <xdr:row>43</xdr:row>
      <xdr:rowOff>162278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5212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162278</xdr:rowOff>
    </xdr:from>
    <xdr:to>
      <xdr:col>15</xdr:col>
      <xdr:colOff>82550</xdr:colOff>
      <xdr:row>43</xdr:row>
      <xdr:rowOff>162278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534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162278</xdr:rowOff>
    </xdr:from>
    <xdr:to>
      <xdr:col>11</xdr:col>
      <xdr:colOff>31750</xdr:colOff>
      <xdr:row>43</xdr:row>
      <xdr:rowOff>162278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534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17639</xdr:rowOff>
    </xdr:from>
    <xdr:to>
      <xdr:col>11</xdr:col>
      <xdr:colOff>82550</xdr:colOff>
      <xdr:row>43</xdr:row>
      <xdr:rowOff>119239</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129416</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142822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98072</xdr:rowOff>
    </xdr:from>
    <xdr:to>
      <xdr:col>23</xdr:col>
      <xdr:colOff>184150</xdr:colOff>
      <xdr:row>44</xdr:row>
      <xdr:rowOff>28222</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165399</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66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98072</xdr:rowOff>
    </xdr:from>
    <xdr:to>
      <xdr:col>19</xdr:col>
      <xdr:colOff>184150</xdr:colOff>
      <xdr:row>44</xdr:row>
      <xdr:rowOff>28222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12999</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56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111478</xdr:rowOff>
    </xdr:from>
    <xdr:to>
      <xdr:col>15</xdr:col>
      <xdr:colOff>133350</xdr:colOff>
      <xdr:row>44</xdr:row>
      <xdr:rowOff>41628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26405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111478</xdr:rowOff>
    </xdr:from>
    <xdr:to>
      <xdr:col>11</xdr:col>
      <xdr:colOff>82550</xdr:colOff>
      <xdr:row>44</xdr:row>
      <xdr:rowOff>41628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26405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111478</xdr:rowOff>
    </xdr:from>
    <xdr:to>
      <xdr:col>7</xdr:col>
      <xdr:colOff>31750</xdr:colOff>
      <xdr:row>44</xdr:row>
      <xdr:rowOff>41628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26405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経常経費に充当された一般財源のうち人件費では△</a:t>
          </a:r>
          <a:r>
            <a:rPr kumimoji="1" lang="en-US" altLang="ja-JP" sz="1100">
              <a:solidFill>
                <a:schemeClr val="dk1"/>
              </a:solidFill>
              <a:effectLst/>
              <a:latin typeface="+mn-lt"/>
              <a:ea typeface="+mn-ea"/>
              <a:cs typeface="+mn-cs"/>
            </a:rPr>
            <a:t>94,777</a:t>
          </a:r>
          <a:r>
            <a:rPr kumimoji="1" lang="ja-JP" altLang="ja-JP" sz="1100">
              <a:solidFill>
                <a:schemeClr val="dk1"/>
              </a:solidFill>
              <a:effectLst/>
              <a:latin typeface="+mn-lt"/>
              <a:ea typeface="+mn-ea"/>
              <a:cs typeface="+mn-cs"/>
            </a:rPr>
            <a:t>千円の減、物件費で△</a:t>
          </a:r>
          <a:r>
            <a:rPr kumimoji="1" lang="en-US" altLang="ja-JP" sz="1100">
              <a:solidFill>
                <a:schemeClr val="dk1"/>
              </a:solidFill>
              <a:effectLst/>
              <a:latin typeface="+mn-lt"/>
              <a:ea typeface="+mn-ea"/>
              <a:cs typeface="+mn-cs"/>
            </a:rPr>
            <a:t>29,561</a:t>
          </a:r>
          <a:r>
            <a:rPr kumimoji="1" lang="ja-JP" altLang="ja-JP" sz="1100">
              <a:solidFill>
                <a:schemeClr val="dk1"/>
              </a:solidFill>
              <a:effectLst/>
              <a:latin typeface="+mn-lt"/>
              <a:ea typeface="+mn-ea"/>
              <a:cs typeface="+mn-cs"/>
            </a:rPr>
            <a:t>千円の減、経常一般財源等は地方交付税で△</a:t>
          </a:r>
          <a:r>
            <a:rPr kumimoji="1" lang="en-US" altLang="ja-JP" sz="1100">
              <a:solidFill>
                <a:schemeClr val="dk1"/>
              </a:solidFill>
              <a:effectLst/>
              <a:latin typeface="+mn-lt"/>
              <a:ea typeface="+mn-ea"/>
              <a:cs typeface="+mn-cs"/>
            </a:rPr>
            <a:t>49,383</a:t>
          </a:r>
          <a:r>
            <a:rPr kumimoji="1" lang="ja-JP" altLang="ja-JP" sz="1100">
              <a:solidFill>
                <a:schemeClr val="dk1"/>
              </a:solidFill>
              <a:effectLst/>
              <a:latin typeface="+mn-lt"/>
              <a:ea typeface="+mn-ea"/>
              <a:cs typeface="+mn-cs"/>
            </a:rPr>
            <a:t>千円と減少したことが大きな要因となった。前年度と比較すると、</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ポイント増加し、類似団体平均との比較では</a:t>
          </a:r>
          <a:r>
            <a:rPr kumimoji="1" lang="en-US" altLang="ja-JP" sz="1100">
              <a:solidFill>
                <a:schemeClr val="dk1"/>
              </a:solidFill>
              <a:effectLst/>
              <a:latin typeface="+mn-lt"/>
              <a:ea typeface="+mn-ea"/>
              <a:cs typeface="+mn-cs"/>
            </a:rPr>
            <a:t>8.4</a:t>
          </a:r>
          <a:r>
            <a:rPr kumimoji="1" lang="ja-JP" altLang="ja-JP" sz="1100">
              <a:solidFill>
                <a:schemeClr val="dk1"/>
              </a:solidFill>
              <a:effectLst/>
              <a:latin typeface="+mn-lt"/>
              <a:ea typeface="+mn-ea"/>
              <a:cs typeface="+mn-cs"/>
            </a:rPr>
            <a:t>ポイント上回っているため、総合計画に基づいた実施計画で事業及び予算の配分精査しながら経常経費の抑制に努めるとともに、人件費及び物件費の抑制や地方税の収納対策を強化することにより、財源の確保に努め、数値改善を目指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66</xdr:row>
      <xdr:rowOff>159766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09708"/>
          <a:ext cx="0" cy="1365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14986</xdr:rowOff>
    </xdr:from>
    <xdr:to>
      <xdr:col>23</xdr:col>
      <xdr:colOff>133350</xdr:colOff>
      <xdr:row>66</xdr:row>
      <xdr:rowOff>34290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133068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108983</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3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14986</xdr:rowOff>
    </xdr:from>
    <xdr:to>
      <xdr:col>19</xdr:col>
      <xdr:colOff>133350</xdr:colOff>
      <xdr:row>66</xdr:row>
      <xdr:rowOff>19812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133068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34544</xdr:rowOff>
    </xdr:from>
    <xdr:to>
      <xdr:col>15</xdr:col>
      <xdr:colOff>82550</xdr:colOff>
      <xdr:row>66</xdr:row>
      <xdr:rowOff>19812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1007344"/>
          <a:ext cx="889000" cy="32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117365</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145796</xdr:rowOff>
    </xdr:from>
    <xdr:to>
      <xdr:col>11</xdr:col>
      <xdr:colOff>31750</xdr:colOff>
      <xdr:row>64</xdr:row>
      <xdr:rowOff>34544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775696"/>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30497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95775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154940</xdr:rowOff>
    </xdr:from>
    <xdr:to>
      <xdr:col>23</xdr:col>
      <xdr:colOff>184150</xdr:colOff>
      <xdr:row>66</xdr:row>
      <xdr:rowOff>85090</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50817</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19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135636</xdr:rowOff>
    </xdr:from>
    <xdr:to>
      <xdr:col>19</xdr:col>
      <xdr:colOff>184150</xdr:colOff>
      <xdr:row>66</xdr:row>
      <xdr:rowOff>65786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2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50563</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36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140462</xdr:rowOff>
    </xdr:from>
    <xdr:to>
      <xdr:col>15</xdr:col>
      <xdr:colOff>133350</xdr:colOff>
      <xdr:row>66</xdr:row>
      <xdr:rowOff>70612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2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55389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37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155194</xdr:rowOff>
    </xdr:from>
    <xdr:to>
      <xdr:col>11</xdr:col>
      <xdr:colOff>82550</xdr:colOff>
      <xdr:row>64</xdr:row>
      <xdr:rowOff>85344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70121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94996</xdr:rowOff>
    </xdr:from>
    <xdr:to>
      <xdr:col>7</xdr:col>
      <xdr:colOff>31750</xdr:colOff>
      <xdr:row>63</xdr:row>
      <xdr:rowOff>25146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9923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[404,818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当該数値は対前年度比</a:t>
          </a:r>
          <a:r>
            <a:rPr kumimoji="1" lang="en-US" altLang="ja-JP" sz="1100">
              <a:solidFill>
                <a:schemeClr val="dk1"/>
              </a:solidFill>
              <a:effectLst/>
              <a:latin typeface="+mn-lt"/>
              <a:ea typeface="+mn-ea"/>
              <a:cs typeface="+mn-cs"/>
            </a:rPr>
            <a:t>13,799</a:t>
          </a:r>
          <a:r>
            <a:rPr kumimoji="1" lang="ja-JP" altLang="ja-JP" sz="1100">
              <a:solidFill>
                <a:schemeClr val="dk1"/>
              </a:solidFill>
              <a:effectLst/>
              <a:latin typeface="+mn-lt"/>
              <a:ea typeface="+mn-ea"/>
              <a:cs typeface="+mn-cs"/>
            </a:rPr>
            <a:t>円増加している。増加した要因は、人件</a:t>
          </a:r>
          <a:r>
            <a:rPr kumimoji="1" lang="ja-JP" altLang="en-US" sz="1100">
              <a:solidFill>
                <a:schemeClr val="dk1"/>
              </a:solidFill>
              <a:effectLst/>
              <a:latin typeface="+mn-lt"/>
              <a:ea typeface="+mn-ea"/>
              <a:cs typeface="+mn-cs"/>
            </a:rPr>
            <a:t>費では</a:t>
          </a:r>
          <a:r>
            <a:rPr kumimoji="1" lang="ja-JP" altLang="ja-JP" sz="1100">
              <a:solidFill>
                <a:schemeClr val="dk1"/>
              </a:solidFill>
              <a:effectLst/>
              <a:latin typeface="+mn-lt"/>
              <a:ea typeface="+mn-ea"/>
              <a:cs typeface="+mn-cs"/>
            </a:rPr>
            <a:t>、事業見直し等や定年退職による採用抑制により減少に繋がったが、物件費については、増加に転じている。類似団体平均と比較しても</a:t>
          </a:r>
          <a:r>
            <a:rPr kumimoji="1" lang="en-US" altLang="ja-JP" sz="1100">
              <a:solidFill>
                <a:schemeClr val="dk1"/>
              </a:solidFill>
              <a:effectLst/>
              <a:latin typeface="+mn-lt"/>
              <a:ea typeface="+mn-ea"/>
              <a:cs typeface="+mn-cs"/>
            </a:rPr>
            <a:t>108,757</a:t>
          </a:r>
          <a:r>
            <a:rPr kumimoji="1" lang="ja-JP" altLang="ja-JP" sz="1100">
              <a:solidFill>
                <a:schemeClr val="dk1"/>
              </a:solidFill>
              <a:effectLst/>
              <a:latin typeface="+mn-lt"/>
              <a:ea typeface="+mn-ea"/>
              <a:cs typeface="+mn-cs"/>
            </a:rPr>
            <a:t>円と大きく上回っているが、ごみ処理や消防など広域で行わず直接運営していることから、人件費や物件費等の割合が高い水準であることが要因となっている。今後は、公共施設の個別計画を基に施設管理の合理化、集約化を図りながらコスト縮減及び経常経費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163086</xdr:rowOff>
    </xdr:from>
    <xdr:to>
      <xdr:col>23</xdr:col>
      <xdr:colOff>133350</xdr:colOff>
      <xdr:row>89</xdr:row>
      <xdr:rowOff>16940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879086"/>
          <a:ext cx="0" cy="1396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160467</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16940</xdr:rowOff>
    </xdr:from>
    <xdr:to>
      <xdr:col>24</xdr:col>
      <xdr:colOff>12700</xdr:colOff>
      <xdr:row>89</xdr:row>
      <xdr:rowOff>16940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7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78013</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2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163086</xdr:rowOff>
    </xdr:from>
    <xdr:to>
      <xdr:col>24</xdr:col>
      <xdr:colOff>12700</xdr:colOff>
      <xdr:row>80</xdr:row>
      <xdr:rowOff>163086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87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1699</xdr:rowOff>
    </xdr:from>
    <xdr:to>
      <xdr:col>23</xdr:col>
      <xdr:colOff>133350</xdr:colOff>
      <xdr:row>86</xdr:row>
      <xdr:rowOff>49265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746399"/>
          <a:ext cx="838200" cy="4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154441</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213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137914</xdr:rowOff>
    </xdr:from>
    <xdr:to>
      <xdr:col>23</xdr:col>
      <xdr:colOff>184150</xdr:colOff>
      <xdr:row>84</xdr:row>
      <xdr:rowOff>68064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6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1699</xdr:rowOff>
    </xdr:from>
    <xdr:to>
      <xdr:col>19</xdr:col>
      <xdr:colOff>133350</xdr:colOff>
      <xdr:row>86</xdr:row>
      <xdr:rowOff>34787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3225800" y="14746399"/>
          <a:ext cx="889000" cy="3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104074</xdr:rowOff>
    </xdr:from>
    <xdr:to>
      <xdr:col>19</xdr:col>
      <xdr:colOff>184150</xdr:colOff>
      <xdr:row>84</xdr:row>
      <xdr:rowOff>34224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33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44401</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103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75608</xdr:rowOff>
    </xdr:from>
    <xdr:to>
      <xdr:col>15</xdr:col>
      <xdr:colOff>82550</xdr:colOff>
      <xdr:row>86</xdr:row>
      <xdr:rowOff>34787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64885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83254</xdr:rowOff>
    </xdr:from>
    <xdr:to>
      <xdr:col>15</xdr:col>
      <xdr:colOff>133350</xdr:colOff>
      <xdr:row>84</xdr:row>
      <xdr:rowOff>13404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23581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08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168725</xdr:rowOff>
    </xdr:from>
    <xdr:to>
      <xdr:col>11</xdr:col>
      <xdr:colOff>31750</xdr:colOff>
      <xdr:row>85</xdr:row>
      <xdr:rowOff>75608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570525"/>
          <a:ext cx="889000" cy="7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46307</xdr:rowOff>
    </xdr:from>
    <xdr:to>
      <xdr:col>11</xdr:col>
      <xdr:colOff>82550</xdr:colOff>
      <xdr:row>83</xdr:row>
      <xdr:rowOff>147907</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158084</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04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14500</xdr:rowOff>
    </xdr:from>
    <xdr:to>
      <xdr:col>7</xdr:col>
      <xdr:colOff>31750</xdr:colOff>
      <xdr:row>83</xdr:row>
      <xdr:rowOff>116100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126277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0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169915</xdr:rowOff>
    </xdr:from>
    <xdr:to>
      <xdr:col>23</xdr:col>
      <xdr:colOff>184150</xdr:colOff>
      <xdr:row>86</xdr:row>
      <xdr:rowOff>100065</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74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141992</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7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122349</xdr:rowOff>
    </xdr:from>
    <xdr:to>
      <xdr:col>19</xdr:col>
      <xdr:colOff>184150</xdr:colOff>
      <xdr:row>86</xdr:row>
      <xdr:rowOff>52499</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69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37276</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781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155437</xdr:rowOff>
    </xdr:from>
    <xdr:to>
      <xdr:col>15</xdr:col>
      <xdr:colOff>133350</xdr:colOff>
      <xdr:row>86</xdr:row>
      <xdr:rowOff>85587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72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70364</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81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24808</xdr:rowOff>
    </xdr:from>
    <xdr:to>
      <xdr:col>11</xdr:col>
      <xdr:colOff>82550</xdr:colOff>
      <xdr:row>85</xdr:row>
      <xdr:rowOff>126408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59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111185</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684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117925</xdr:rowOff>
    </xdr:from>
    <xdr:to>
      <xdr:col>7</xdr:col>
      <xdr:colOff>31750</xdr:colOff>
      <xdr:row>85</xdr:row>
      <xdr:rowOff>48075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51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32852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606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ラスパイレス指数は、</a:t>
          </a:r>
          <a:r>
            <a:rPr kumimoji="1" lang="en-US" altLang="ja-JP" sz="1100">
              <a:solidFill>
                <a:schemeClr val="dk1"/>
              </a:solidFill>
              <a:effectLst/>
              <a:latin typeface="+mn-lt"/>
              <a:ea typeface="+mn-ea"/>
              <a:cs typeface="+mn-cs"/>
            </a:rPr>
            <a:t>96.5</a:t>
          </a:r>
          <a:r>
            <a:rPr kumimoji="1" lang="ja-JP" altLang="ja-JP" sz="1100">
              <a:solidFill>
                <a:schemeClr val="dk1"/>
              </a:solidFill>
              <a:effectLst/>
              <a:latin typeface="+mn-lt"/>
              <a:ea typeface="+mn-ea"/>
              <a:cs typeface="+mn-cs"/>
            </a:rPr>
            <a:t>ポイントとなった。令和元年度においては対前年度比指数で</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ポイント、類似団体との比較でも</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ポイント上回っている。過去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年を遡っても</a:t>
          </a:r>
          <a:r>
            <a:rPr kumimoji="1" lang="en-US" altLang="ja-JP" sz="1100">
              <a:solidFill>
                <a:schemeClr val="dk1"/>
              </a:solidFill>
              <a:effectLst/>
              <a:latin typeface="+mn-lt"/>
              <a:ea typeface="+mn-ea"/>
              <a:cs typeface="+mn-cs"/>
            </a:rPr>
            <a:t>95</a:t>
          </a:r>
          <a:r>
            <a:rPr kumimoji="1" lang="ja-JP" altLang="ja-JP" sz="1100">
              <a:solidFill>
                <a:schemeClr val="dk1"/>
              </a:solidFill>
              <a:effectLst/>
              <a:latin typeface="+mn-lt"/>
              <a:ea typeface="+mn-ea"/>
              <a:cs typeface="+mn-cs"/>
            </a:rPr>
            <a:t>％前後を維持しており、今後も各種手当等の総点検を行うなど人件費の縮減に努め、引き続き、給与の適正化に努める。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82127</xdr:rowOff>
    </xdr:from>
    <xdr:to>
      <xdr:col>81</xdr:col>
      <xdr:colOff>44450</xdr:colOff>
      <xdr:row>89</xdr:row>
      <xdr:rowOff>61807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6957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168504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82127</xdr:rowOff>
    </xdr:from>
    <xdr:to>
      <xdr:col>81</xdr:col>
      <xdr:colOff>133350</xdr:colOff>
      <xdr:row>81</xdr:row>
      <xdr:rowOff>82127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39793</xdr:rowOff>
    </xdr:from>
    <xdr:to>
      <xdr:col>81</xdr:col>
      <xdr:colOff>44450</xdr:colOff>
      <xdr:row>85</xdr:row>
      <xdr:rowOff>152400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613043"/>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39793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60500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7620</xdr:rowOff>
    </xdr:from>
    <xdr:to>
      <xdr:col>72</xdr:col>
      <xdr:colOff>203200</xdr:colOff>
      <xdr:row>85</xdr:row>
      <xdr:rowOff>31750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5808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7620</xdr:rowOff>
    </xdr:from>
    <xdr:to>
      <xdr:col>68</xdr:col>
      <xdr:colOff>152400</xdr:colOff>
      <xdr:row>85</xdr:row>
      <xdr:rowOff>7620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5808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73677</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160443</xdr:rowOff>
    </xdr:from>
    <xdr:to>
      <xdr:col>77</xdr:col>
      <xdr:colOff>95250</xdr:colOff>
      <xdr:row>85</xdr:row>
      <xdr:rowOff>90593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5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100770</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3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128270</xdr:rowOff>
    </xdr:from>
    <xdr:to>
      <xdr:col>68</xdr:col>
      <xdr:colOff>203200</xdr:colOff>
      <xdr:row>85</xdr:row>
      <xdr:rowOff>58420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68597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29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128270</xdr:rowOff>
    </xdr:from>
    <xdr:to>
      <xdr:col>64</xdr:col>
      <xdr:colOff>152400</xdr:colOff>
      <xdr:row>85</xdr:row>
      <xdr:rowOff>58420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68597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29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本町は僻地離島であることから、他の自治体では広域等で対応している消防、ごみ焼却施設、学校給食センター、上下水道事業及び空港等を町単独で管理運営しており、類似団体平均を大きく上回っている。今後は事務事業の効率化を図るとともに、可能な限り業務の民間委託や民営化を進め、住民サービスのの低下を招くことなく、職員定数の適正化を行う。</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132429</xdr:rowOff>
    </xdr:from>
    <xdr:to>
      <xdr:col>81</xdr:col>
      <xdr:colOff>44450</xdr:colOff>
      <xdr:row>66</xdr:row>
      <xdr:rowOff>35496</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076529"/>
          <a:ext cx="0" cy="1274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7573</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3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35496</xdr:rowOff>
    </xdr:from>
    <xdr:to>
      <xdr:col>81</xdr:col>
      <xdr:colOff>133350</xdr:colOff>
      <xdr:row>66</xdr:row>
      <xdr:rowOff>35496</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3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47356</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82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132429</xdr:rowOff>
    </xdr:from>
    <xdr:to>
      <xdr:col>81</xdr:col>
      <xdr:colOff>133350</xdr:colOff>
      <xdr:row>58</xdr:row>
      <xdr:rowOff>132429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0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43720</xdr:rowOff>
    </xdr:from>
    <xdr:to>
      <xdr:col>81</xdr:col>
      <xdr:colOff>44450</xdr:colOff>
      <xdr:row>63</xdr:row>
      <xdr:rowOff>75692</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845070"/>
          <a:ext cx="838200" cy="3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65803</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352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43720</xdr:rowOff>
    </xdr:from>
    <xdr:to>
      <xdr:col>77</xdr:col>
      <xdr:colOff>44450</xdr:colOff>
      <xdr:row>63</xdr:row>
      <xdr:rowOff>70262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5290800" y="10845070"/>
          <a:ext cx="889000" cy="2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30575</xdr:rowOff>
    </xdr:from>
    <xdr:to>
      <xdr:col>77</xdr:col>
      <xdr:colOff>95250</xdr:colOff>
      <xdr:row>61</xdr:row>
      <xdr:rowOff>132175</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142352</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257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67850</xdr:rowOff>
    </xdr:from>
    <xdr:to>
      <xdr:col>72</xdr:col>
      <xdr:colOff>203200</xdr:colOff>
      <xdr:row>63</xdr:row>
      <xdr:rowOff>70262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869200"/>
          <a:ext cx="889000" cy="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20924</xdr:rowOff>
    </xdr:from>
    <xdr:to>
      <xdr:col>73</xdr:col>
      <xdr:colOff>44450</xdr:colOff>
      <xdr:row>61</xdr:row>
      <xdr:rowOff>122524</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132701</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24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54578</xdr:rowOff>
    </xdr:from>
    <xdr:to>
      <xdr:col>68</xdr:col>
      <xdr:colOff>152400</xdr:colOff>
      <xdr:row>63</xdr:row>
      <xdr:rowOff>67850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855928"/>
          <a:ext cx="889000" cy="1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5238</xdr:rowOff>
    </xdr:from>
    <xdr:to>
      <xdr:col>68</xdr:col>
      <xdr:colOff>203200</xdr:colOff>
      <xdr:row>61</xdr:row>
      <xdr:rowOff>106838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117015</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23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102538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21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24892</xdr:rowOff>
    </xdr:from>
    <xdr:to>
      <xdr:col>81</xdr:col>
      <xdr:colOff>95250</xdr:colOff>
      <xdr:row>63</xdr:row>
      <xdr:rowOff>126492</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168419</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798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164370</xdr:rowOff>
    </xdr:from>
    <xdr:to>
      <xdr:col>77</xdr:col>
      <xdr:colOff>95250</xdr:colOff>
      <xdr:row>63</xdr:row>
      <xdr:rowOff>94520</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79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79297</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880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19462</xdr:rowOff>
    </xdr:from>
    <xdr:to>
      <xdr:col>73</xdr:col>
      <xdr:colOff>44450</xdr:colOff>
      <xdr:row>63</xdr:row>
      <xdr:rowOff>121062</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82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105839</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90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17050</xdr:rowOff>
    </xdr:from>
    <xdr:to>
      <xdr:col>68</xdr:col>
      <xdr:colOff>203200</xdr:colOff>
      <xdr:row>63</xdr:row>
      <xdr:rowOff>118650</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81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103427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90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3778</xdr:rowOff>
    </xdr:from>
    <xdr:to>
      <xdr:col>64</xdr:col>
      <xdr:colOff>152400</xdr:colOff>
      <xdr:row>63</xdr:row>
      <xdr:rowOff>105378</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80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90155</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89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繰上償還の実施、起債抑制により毎年改善傾向にあり、対前年度比</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ポイント改善されたが、類似団体と比較しても</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ポイント下回っている。今後は大型事業による借入や公共施設の老朽化に伴う普通建設事業の実施やソフト事業への起債充当等、公債費が増加することが見込まれることから、今後も計画的は起債発行と可能な限りの繰上償還を実施、当該比率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4318</xdr:rowOff>
    </xdr:from>
    <xdr:to>
      <xdr:col>81</xdr:col>
      <xdr:colOff>44450</xdr:colOff>
      <xdr:row>44</xdr:row>
      <xdr:rowOff>92710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347968"/>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64787</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92710</xdr:rowOff>
    </xdr:from>
    <xdr:to>
      <xdr:col>81</xdr:col>
      <xdr:colOff>133350</xdr:colOff>
      <xdr:row>44</xdr:row>
      <xdr:rowOff>92710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90695</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4318</xdr:rowOff>
    </xdr:from>
    <xdr:to>
      <xdr:col>81</xdr:col>
      <xdr:colOff>133350</xdr:colOff>
      <xdr:row>37</xdr:row>
      <xdr:rowOff>4318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13462</xdr:rowOff>
    </xdr:from>
    <xdr:to>
      <xdr:col>81</xdr:col>
      <xdr:colOff>44450</xdr:colOff>
      <xdr:row>41</xdr:row>
      <xdr:rowOff>42418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6179800" y="704291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50563</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42418</xdr:rowOff>
    </xdr:from>
    <xdr:to>
      <xdr:col>77</xdr:col>
      <xdr:colOff>44450</xdr:colOff>
      <xdr:row>41</xdr:row>
      <xdr:rowOff>66548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5290800" y="707186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66548</xdr:rowOff>
    </xdr:from>
    <xdr:to>
      <xdr:col>72</xdr:col>
      <xdr:colOff>203200</xdr:colOff>
      <xdr:row>41</xdr:row>
      <xdr:rowOff>95504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4401800" y="709599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95504</xdr:rowOff>
    </xdr:from>
    <xdr:to>
      <xdr:col>68</xdr:col>
      <xdr:colOff>152400</xdr:colOff>
      <xdr:row>41</xdr:row>
      <xdr:rowOff>114808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512800" y="712495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164863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150639</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683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163068</xdr:rowOff>
    </xdr:from>
    <xdr:to>
      <xdr:col>77</xdr:col>
      <xdr:colOff>95250</xdr:colOff>
      <xdr:row>41</xdr:row>
      <xdr:rowOff>93218</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103395</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78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15748</xdr:rowOff>
    </xdr:from>
    <xdr:to>
      <xdr:col>73</xdr:col>
      <xdr:colOff>44450</xdr:colOff>
      <xdr:row>41</xdr:row>
      <xdr:rowOff>117348</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70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127525</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81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44704</xdr:rowOff>
    </xdr:from>
    <xdr:to>
      <xdr:col>68</xdr:col>
      <xdr:colOff>203200</xdr:colOff>
      <xdr:row>41</xdr:row>
      <xdr:rowOff>146304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156481</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64008</xdr:rowOff>
    </xdr:from>
    <xdr:to>
      <xdr:col>64</xdr:col>
      <xdr:colOff>152400</xdr:colOff>
      <xdr:row>41</xdr:row>
      <xdr:rowOff>165608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70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4335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86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公債費より起債発行額を上回らないよう実施したことにより、対前年度比</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ポイントと改善したが、今後においてごみ処理施設等の大型事業が控えていることや公共施設の老朽化などに伴う建て替えや修繕等に多額の費用を見込んでおり、当該数値の増加が予想される。また類似団体平均と比較しても</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ポイント上回っているがかなり改善されている。今後は新規事業の導入にあたっては、総合計画及び実施計画に基づいた事業を展開し、優先順位をつけて実施することにより次世代への負担額軽減に努める。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160322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13214"/>
          <a:ext cx="0" cy="16190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132399</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90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160322</xdr:rowOff>
    </xdr:from>
    <xdr:to>
      <xdr:col>81</xdr:col>
      <xdr:colOff>133350</xdr:colOff>
      <xdr:row>22</xdr:row>
      <xdr:rowOff>160322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93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85513</xdr:rowOff>
    </xdr:from>
    <xdr:to>
      <xdr:col>81</xdr:col>
      <xdr:colOff>44450</xdr:colOff>
      <xdr:row>13</xdr:row>
      <xdr:rowOff>119985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6179800" y="2314363"/>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119985</xdr:rowOff>
    </xdr:from>
    <xdr:to>
      <xdr:col>77</xdr:col>
      <xdr:colOff>44450</xdr:colOff>
      <xdr:row>14</xdr:row>
      <xdr:rowOff>48502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5290800" y="2348835"/>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48502</xdr:rowOff>
    </xdr:from>
    <xdr:to>
      <xdr:col>72</xdr:col>
      <xdr:colOff>203200</xdr:colOff>
      <xdr:row>15</xdr:row>
      <xdr:rowOff>58601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4401800" y="2448802"/>
          <a:ext cx="889000" cy="18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58601</xdr:rowOff>
    </xdr:from>
    <xdr:to>
      <xdr:col>68</xdr:col>
      <xdr:colOff>152400</xdr:colOff>
      <xdr:row>16</xdr:row>
      <xdr:rowOff>37677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3512800" y="2630351"/>
          <a:ext cx="889000" cy="15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34713</xdr:rowOff>
    </xdr:from>
    <xdr:to>
      <xdr:col>81</xdr:col>
      <xdr:colOff>95250</xdr:colOff>
      <xdr:row>13</xdr:row>
      <xdr:rowOff>136313</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22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6790</xdr:rowOff>
    </xdr:from>
    <xdr:ext cx="762000" cy="25904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223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69185</xdr:rowOff>
    </xdr:from>
    <xdr:to>
      <xdr:col>77</xdr:col>
      <xdr:colOff>95250</xdr:colOff>
      <xdr:row>13</xdr:row>
      <xdr:rowOff>170785</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229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155562</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384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169152</xdr:rowOff>
    </xdr:from>
    <xdr:to>
      <xdr:col>73</xdr:col>
      <xdr:colOff>44450</xdr:colOff>
      <xdr:row>14</xdr:row>
      <xdr:rowOff>99302</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239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84079</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48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7801</xdr:rowOff>
    </xdr:from>
    <xdr:to>
      <xdr:col>68</xdr:col>
      <xdr:colOff>203200</xdr:colOff>
      <xdr:row>15</xdr:row>
      <xdr:rowOff>109401</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257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94178</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2665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158327</xdr:rowOff>
    </xdr:from>
    <xdr:to>
      <xdr:col>64</xdr:col>
      <xdr:colOff>152400</xdr:colOff>
      <xdr:row>16</xdr:row>
      <xdr:rowOff>88477</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273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73254</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81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沖縄県久米島町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7,772
7,727
63.65
8,359,012
7,995,549
301,712
3,796,208
6,263,849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人件費については、対前年度比と同数であった。類似団体平均、沖縄県平均を大幅に上回っており、類似団体順位でも最も高い数値となっている。主な要因としては、消防本部、保育所、給食センター、ごみ処理施設、空港管理、上下水道事業を単独直営で行っていることが影響している。総合計画に基づいた事業の執行や定員適正化計画のスクラップアンドビルドを実施し、今後は民間への業務委託や指定管理者制度の活用により人件費の抑制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40132</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694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126509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40132</xdr:rowOff>
    </xdr:from>
    <xdr:to>
      <xdr:col>24</xdr:col>
      <xdr:colOff>114300</xdr:colOff>
      <xdr:row>34</xdr:row>
      <xdr:rowOff>40132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41</xdr:row>
      <xdr:rowOff>10414</xdr:rowOff>
    </xdr:from>
    <xdr:to>
      <xdr:col>24</xdr:col>
      <xdr:colOff>25400</xdr:colOff>
      <xdr:row>41</xdr:row>
      <xdr:rowOff>10414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70398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41</xdr:row>
      <xdr:rowOff>10414</xdr:rowOff>
    </xdr:from>
    <xdr:to>
      <xdr:col>19</xdr:col>
      <xdr:colOff>187325</xdr:colOff>
      <xdr:row>41</xdr:row>
      <xdr:rowOff>19558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70398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131572</xdr:rowOff>
    </xdr:from>
    <xdr:to>
      <xdr:col>15</xdr:col>
      <xdr:colOff>98425</xdr:colOff>
      <xdr:row>41</xdr:row>
      <xdr:rowOff>19558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9895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30243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58420</xdr:rowOff>
    </xdr:from>
    <xdr:to>
      <xdr:col>11</xdr:col>
      <xdr:colOff>9525</xdr:colOff>
      <xdr:row>40</xdr:row>
      <xdr:rowOff>131572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9164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34815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131064</xdr:rowOff>
    </xdr:from>
    <xdr:to>
      <xdr:col>24</xdr:col>
      <xdr:colOff>76200</xdr:colOff>
      <xdr:row>41</xdr:row>
      <xdr:rowOff>61214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98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39641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131064</xdr:rowOff>
    </xdr:from>
    <xdr:to>
      <xdr:col>20</xdr:col>
      <xdr:colOff>38100</xdr:colOff>
      <xdr:row>41</xdr:row>
      <xdr:rowOff>61214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98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45991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7075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140208</xdr:rowOff>
    </xdr:from>
    <xdr:to>
      <xdr:col>15</xdr:col>
      <xdr:colOff>149225</xdr:colOff>
      <xdr:row>41</xdr:row>
      <xdr:rowOff>70358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99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55135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708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80772</xdr:rowOff>
    </xdr:from>
    <xdr:to>
      <xdr:col>11</xdr:col>
      <xdr:colOff>60325</xdr:colOff>
      <xdr:row>41</xdr:row>
      <xdr:rowOff>10922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93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167149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70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7620</xdr:rowOff>
    </xdr:from>
    <xdr:to>
      <xdr:col>6</xdr:col>
      <xdr:colOff>171450</xdr:colOff>
      <xdr:row>40</xdr:row>
      <xdr:rowOff>109220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93997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95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物件費については、</a:t>
          </a:r>
          <a:r>
            <a:rPr kumimoji="1" lang="ja-JP" altLang="en-US" sz="1100">
              <a:solidFill>
                <a:schemeClr val="dk1"/>
              </a:solidFill>
              <a:effectLst/>
              <a:latin typeface="+mn-lt"/>
              <a:ea typeface="+mn-ea"/>
              <a:cs typeface="+mn-cs"/>
            </a:rPr>
            <a:t>沖縄</a:t>
          </a:r>
          <a:r>
            <a:rPr kumimoji="1" lang="ja-JP" altLang="ja-JP" sz="1100">
              <a:solidFill>
                <a:schemeClr val="dk1"/>
              </a:solidFill>
              <a:effectLst/>
              <a:latin typeface="+mn-lt"/>
              <a:ea typeface="+mn-ea"/>
              <a:cs typeface="+mn-cs"/>
            </a:rPr>
            <a:t>県平均を</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ポイント、類似団体平均を</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ポイント上回っており、対前年比では</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減少した。公共施設の管理業務委託を民間委託したことで、人件費から委託料（物件費）などに伴う増加傾向にある。引き続き、公共施設等の経常経費を抑制しながら、職員へのコスト意識を持たせ物件費の適正な支出や民間委託を推進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108712</xdr:rowOff>
    </xdr:from>
    <xdr:to>
      <xdr:col>82</xdr:col>
      <xdr:colOff>107950</xdr:colOff>
      <xdr:row>20</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09012"/>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156227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xdr:rowOff>
    </xdr:from>
    <xdr:to>
      <xdr:col>82</xdr:col>
      <xdr:colOff>196850</xdr:colOff>
      <xdr:row>20</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23639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5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108712</xdr:rowOff>
    </xdr:from>
    <xdr:to>
      <xdr:col>82</xdr:col>
      <xdr:colOff>196850</xdr:colOff>
      <xdr:row>14</xdr:row>
      <xdr:rowOff>108712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0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133858</xdr:rowOff>
    </xdr:from>
    <xdr:to>
      <xdr:col>82</xdr:col>
      <xdr:colOff>107950</xdr:colOff>
      <xdr:row>17</xdr:row>
      <xdr:rowOff>156718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304850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83566</xdr:rowOff>
    </xdr:from>
    <xdr:to>
      <xdr:col>78</xdr:col>
      <xdr:colOff>69850</xdr:colOff>
      <xdr:row>17</xdr:row>
      <xdr:rowOff>156718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99821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117111</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28702</xdr:rowOff>
    </xdr:from>
    <xdr:to>
      <xdr:col>73</xdr:col>
      <xdr:colOff>180975</xdr:colOff>
      <xdr:row>17</xdr:row>
      <xdr:rowOff>83566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9433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122428</xdr:rowOff>
    </xdr:from>
    <xdr:to>
      <xdr:col>69</xdr:col>
      <xdr:colOff>92075</xdr:colOff>
      <xdr:row>17</xdr:row>
      <xdr:rowOff>28702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86562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66819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4843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83058</xdr:rowOff>
    </xdr:from>
    <xdr:to>
      <xdr:col>82</xdr:col>
      <xdr:colOff>158750</xdr:colOff>
      <xdr:row>18</xdr:row>
      <xdr:rowOff>13208</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55135</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105918</xdr:rowOff>
    </xdr:from>
    <xdr:to>
      <xdr:col>78</xdr:col>
      <xdr:colOff>120650</xdr:colOff>
      <xdr:row>18</xdr:row>
      <xdr:rowOff>36068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02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20845</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106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32766</xdr:rowOff>
    </xdr:from>
    <xdr:to>
      <xdr:col>74</xdr:col>
      <xdr:colOff>31750</xdr:colOff>
      <xdr:row>17</xdr:row>
      <xdr:rowOff>134366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119143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149352</xdr:rowOff>
    </xdr:from>
    <xdr:to>
      <xdr:col>69</xdr:col>
      <xdr:colOff>142875</xdr:colOff>
      <xdr:row>17</xdr:row>
      <xdr:rowOff>79502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64279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71628</xdr:rowOff>
    </xdr:from>
    <xdr:to>
      <xdr:col>65</xdr:col>
      <xdr:colOff>53975</xdr:colOff>
      <xdr:row>17</xdr:row>
      <xdr:rowOff>1778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11955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扶助費については、沖縄県平均を大きく下回っており、類似団体平均においても</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下回る状況となっているが、今後、高齢化や障がい者、医療費助成等に伴い、各種扶助費が増大することが予想される。今後も資格審査等の適格化に努め、財政への圧迫とならないよう適正な扶助費の支出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60</xdr:row>
      <xdr:rowOff>132443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893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9978</xdr:rowOff>
    </xdr:from>
    <xdr:to>
      <xdr:col>24</xdr:col>
      <xdr:colOff>25400</xdr:colOff>
      <xdr:row>55</xdr:row>
      <xdr:rowOff>53522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439728"/>
          <a:ext cx="8382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7455</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3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9978</xdr:rowOff>
    </xdr:from>
    <xdr:to>
      <xdr:col>19</xdr:col>
      <xdr:colOff>187325</xdr:colOff>
      <xdr:row>55</xdr:row>
      <xdr:rowOff>9978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439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110870</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4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159657</xdr:rowOff>
    </xdr:from>
    <xdr:to>
      <xdr:col>15</xdr:col>
      <xdr:colOff>98425</xdr:colOff>
      <xdr:row>55</xdr:row>
      <xdr:rowOff>9978</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4179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89099</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148772</xdr:rowOff>
    </xdr:from>
    <xdr:to>
      <xdr:col>11</xdr:col>
      <xdr:colOff>9525</xdr:colOff>
      <xdr:row>54</xdr:row>
      <xdr:rowOff>159657</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4070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34670</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2722</xdr:rowOff>
    </xdr:from>
    <xdr:to>
      <xdr:col>24</xdr:col>
      <xdr:colOff>76200</xdr:colOff>
      <xdr:row>55</xdr:row>
      <xdr:rowOff>104322</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19249</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130628</xdr:rowOff>
    </xdr:from>
    <xdr:to>
      <xdr:col>20</xdr:col>
      <xdr:colOff>38100</xdr:colOff>
      <xdr:row>55</xdr:row>
      <xdr:rowOff>60778</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70955</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5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130628</xdr:rowOff>
    </xdr:from>
    <xdr:to>
      <xdr:col>15</xdr:col>
      <xdr:colOff>149225</xdr:colOff>
      <xdr:row>55</xdr:row>
      <xdr:rowOff>60778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70955</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108857</xdr:rowOff>
    </xdr:from>
    <xdr:to>
      <xdr:col>11</xdr:col>
      <xdr:colOff>60325</xdr:colOff>
      <xdr:row>55</xdr:row>
      <xdr:rowOff>39007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49184</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97972</xdr:rowOff>
    </xdr:from>
    <xdr:to>
      <xdr:col>6</xdr:col>
      <xdr:colOff>171450</xdr:colOff>
      <xdr:row>55</xdr:row>
      <xdr:rowOff>28122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38299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その他に係る経常収支比率については、全国平均を</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ポイント、県平均を</a:t>
          </a:r>
          <a:r>
            <a:rPr kumimoji="1" lang="en-US" altLang="ja-JP" sz="1100">
              <a:solidFill>
                <a:schemeClr val="dk1"/>
              </a:solidFill>
              <a:effectLst/>
              <a:latin typeface="+mn-lt"/>
              <a:ea typeface="+mn-ea"/>
              <a:cs typeface="+mn-cs"/>
            </a:rPr>
            <a:t>4.3</a:t>
          </a:r>
          <a:r>
            <a:rPr kumimoji="1" lang="ja-JP" altLang="ja-JP" sz="1100">
              <a:solidFill>
                <a:schemeClr val="dk1"/>
              </a:solidFill>
              <a:effectLst/>
              <a:latin typeface="+mn-lt"/>
              <a:ea typeface="+mn-ea"/>
              <a:cs typeface="+mn-cs"/>
            </a:rPr>
            <a:t>ポイント、類似団体平均を</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ポイント上回り、対前年度数値と比較すると</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ポイント増加している。</a:t>
          </a:r>
          <a:endParaRPr lang="ja-JP" altLang="ja-JP" sz="1400">
            <a:effectLst/>
          </a:endParaRPr>
        </a:p>
        <a:p>
          <a:r>
            <a:rPr kumimoji="1" lang="ja-JP" altLang="ja-JP" sz="1100">
              <a:solidFill>
                <a:schemeClr val="dk1"/>
              </a:solidFill>
              <a:effectLst/>
              <a:latin typeface="+mn-lt"/>
              <a:ea typeface="+mn-ea"/>
              <a:cs typeface="+mn-cs"/>
            </a:rPr>
            <a:t>　今後は経費節減や企業会計の独立採算の原則に立ち返った料金の見直しや国民健康保険税の改定などを行い、普通会計の負担額の抑制を図る。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24130</xdr:rowOff>
    </xdr:from>
    <xdr:to>
      <xdr:col>82</xdr:col>
      <xdr:colOff>107950</xdr:colOff>
      <xdr:row>61</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824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110507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24130</xdr:rowOff>
    </xdr:from>
    <xdr:to>
      <xdr:col>82</xdr:col>
      <xdr:colOff>196850</xdr:colOff>
      <xdr:row>54</xdr:row>
      <xdr:rowOff>24130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59</xdr:row>
      <xdr:rowOff>52705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10071100"/>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167022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68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127000</xdr:rowOff>
    </xdr:from>
    <xdr:to>
      <xdr:col>78</xdr:col>
      <xdr:colOff>69850</xdr:colOff>
      <xdr:row>58</xdr:row>
      <xdr:rowOff>149860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10071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96537</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69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24130</xdr:rowOff>
    </xdr:from>
    <xdr:to>
      <xdr:col>73</xdr:col>
      <xdr:colOff>180975</xdr:colOff>
      <xdr:row>58</xdr:row>
      <xdr:rowOff>149860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79678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144780</xdr:rowOff>
    </xdr:from>
    <xdr:to>
      <xdr:col>74</xdr:col>
      <xdr:colOff>31750</xdr:colOff>
      <xdr:row>58</xdr:row>
      <xdr:rowOff>74930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85107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8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161290</xdr:rowOff>
    </xdr:from>
    <xdr:to>
      <xdr:col>69</xdr:col>
      <xdr:colOff>92075</xdr:colOff>
      <xdr:row>57</xdr:row>
      <xdr:rowOff>24130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7624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121920</xdr:rowOff>
    </xdr:from>
    <xdr:to>
      <xdr:col>69</xdr:col>
      <xdr:colOff>142875</xdr:colOff>
      <xdr:row>58</xdr:row>
      <xdr:rowOff>52070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36847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121920</xdr:rowOff>
    </xdr:from>
    <xdr:to>
      <xdr:col>65</xdr:col>
      <xdr:colOff>53975</xdr:colOff>
      <xdr:row>58</xdr:row>
      <xdr:rowOff>52070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36847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1905</xdr:rowOff>
    </xdr:from>
    <xdr:to>
      <xdr:col>82</xdr:col>
      <xdr:colOff>158750</xdr:colOff>
      <xdr:row>59</xdr:row>
      <xdr:rowOff>103505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1011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145432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1008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76200</xdr:rowOff>
    </xdr:from>
    <xdr:to>
      <xdr:col>78</xdr:col>
      <xdr:colOff>120650</xdr:colOff>
      <xdr:row>59</xdr:row>
      <xdr:rowOff>6350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162577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99060</xdr:rowOff>
    </xdr:from>
    <xdr:to>
      <xdr:col>74</xdr:col>
      <xdr:colOff>31750</xdr:colOff>
      <xdr:row>59</xdr:row>
      <xdr:rowOff>29210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13987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144780</xdr:rowOff>
    </xdr:from>
    <xdr:to>
      <xdr:col>69</xdr:col>
      <xdr:colOff>142875</xdr:colOff>
      <xdr:row>57</xdr:row>
      <xdr:rowOff>74930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110490</xdr:rowOff>
    </xdr:from>
    <xdr:to>
      <xdr:col>65</xdr:col>
      <xdr:colOff>53975</xdr:colOff>
      <xdr:row>57</xdr:row>
      <xdr:rowOff>40640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71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50817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48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補助費等は全国平均を</a:t>
          </a:r>
          <a:r>
            <a:rPr kumimoji="1" lang="en-US" altLang="ja-JP" sz="1100">
              <a:solidFill>
                <a:schemeClr val="dk1"/>
              </a:solidFill>
              <a:effectLst/>
              <a:latin typeface="+mn-lt"/>
              <a:ea typeface="+mn-ea"/>
              <a:cs typeface="+mn-cs"/>
            </a:rPr>
            <a:t>6.9</a:t>
          </a:r>
          <a:r>
            <a:rPr kumimoji="1" lang="ja-JP" altLang="ja-JP" sz="1100">
              <a:solidFill>
                <a:schemeClr val="dk1"/>
              </a:solidFill>
              <a:effectLst/>
              <a:latin typeface="+mn-lt"/>
              <a:ea typeface="+mn-ea"/>
              <a:cs typeface="+mn-cs"/>
            </a:rPr>
            <a:t>ポイント、県平均を</a:t>
          </a: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11.0</a:t>
          </a:r>
          <a:r>
            <a:rPr kumimoji="1" lang="ja-JP" altLang="ja-JP" sz="1100">
              <a:solidFill>
                <a:schemeClr val="dk1"/>
              </a:solidFill>
              <a:effectLst/>
              <a:latin typeface="+mn-lt"/>
              <a:ea typeface="+mn-ea"/>
              <a:cs typeface="+mn-cs"/>
            </a:rPr>
            <a:t>ポイント下回っているが、対前年度比較では</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増加している。今後も各種団体の補助金等の適正化や高齢化の進展に伴い、介護給付負担金や後期高齢者医療負担金などの社会保障関連経費の増加により同数値の上昇が見込まれることから、介護予防の推進などにより経費の縮減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131572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8314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30988</xdr:rowOff>
    </xdr:from>
    <xdr:to>
      <xdr:col>82</xdr:col>
      <xdr:colOff>107950</xdr:colOff>
      <xdr:row>34</xdr:row>
      <xdr:rowOff>53848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586028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30988</xdr:rowOff>
    </xdr:from>
    <xdr:to>
      <xdr:col>78</xdr:col>
      <xdr:colOff>69850</xdr:colOff>
      <xdr:row>34</xdr:row>
      <xdr:rowOff>35560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58602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26416</xdr:rowOff>
    </xdr:from>
    <xdr:to>
      <xdr:col>73</xdr:col>
      <xdr:colOff>180975</xdr:colOff>
      <xdr:row>34</xdr:row>
      <xdr:rowOff>35560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58557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17272</xdr:rowOff>
    </xdr:from>
    <xdr:to>
      <xdr:col>69</xdr:col>
      <xdr:colOff>92075</xdr:colOff>
      <xdr:row>34</xdr:row>
      <xdr:rowOff>26416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58465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3048</xdr:rowOff>
    </xdr:from>
    <xdr:to>
      <xdr:col>82</xdr:col>
      <xdr:colOff>158750</xdr:colOff>
      <xdr:row>34</xdr:row>
      <xdr:rowOff>104648</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83075</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151638</xdr:rowOff>
    </xdr:from>
    <xdr:to>
      <xdr:col>78</xdr:col>
      <xdr:colOff>120650</xdr:colOff>
      <xdr:row>34</xdr:row>
      <xdr:rowOff>81788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580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91965</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578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156210</xdr:rowOff>
    </xdr:from>
    <xdr:to>
      <xdr:col>74</xdr:col>
      <xdr:colOff>31750</xdr:colOff>
      <xdr:row>34</xdr:row>
      <xdr:rowOff>86360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96537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147066</xdr:rowOff>
    </xdr:from>
    <xdr:to>
      <xdr:col>69</xdr:col>
      <xdr:colOff>142875</xdr:colOff>
      <xdr:row>34</xdr:row>
      <xdr:rowOff>77216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87393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57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137922</xdr:rowOff>
    </xdr:from>
    <xdr:to>
      <xdr:col>65</xdr:col>
      <xdr:colOff>53975</xdr:colOff>
      <xdr:row>34</xdr:row>
      <xdr:rowOff>68072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78249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56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公債費については、沖縄県平均を</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ポイント上回っている状況である。これは平成</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年度の市町村合併後に大型の整備事業が集中したことに加え、合併団体の地方債を引き継いだことにより、地方債残高が高い水準にあることが影響している。平成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年度に繰上償還を実施しているが、対前年度比では</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ポイント減少している。当面は、当該年度の起債発行額が公債費を上回らないよう、起債発行額を抑制することにより当該数値の抑制を図る。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2" name="公債費最小値テキスト">
          <a:extLst>
            <a:ext uri="{FF2B5EF4-FFF2-40B4-BE49-F238E27FC236}">
              <a16:creationId xmlns:a16="http://schemas.microsoft.com/office/drawing/2014/main" id="{00000000-0008-0000-0400-000060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4" name="公債費最大値テキスト">
          <a:extLst>
            <a:ext uri="{FF2B5EF4-FFF2-40B4-BE49-F238E27FC236}">
              <a16:creationId xmlns:a16="http://schemas.microsoft.com/office/drawing/2014/main" id="{00000000-0008-0000-0400-000062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40132</xdr:rowOff>
    </xdr:from>
    <xdr:to>
      <xdr:col>24</xdr:col>
      <xdr:colOff>25400</xdr:colOff>
      <xdr:row>78</xdr:row>
      <xdr:rowOff>117856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3987800" y="1341323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57" name="公債費平均値テキスト">
          <a:extLst>
            <a:ext uri="{FF2B5EF4-FFF2-40B4-BE49-F238E27FC236}">
              <a16:creationId xmlns:a16="http://schemas.microsoft.com/office/drawing/2014/main" id="{00000000-0008-0000-0400-000065010000}"/>
            </a:ext>
          </a:extLst>
        </xdr:cNvPr>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58" name="フローチャート: 判断 357">
          <a:extLst>
            <a:ext uri="{FF2B5EF4-FFF2-40B4-BE49-F238E27FC236}">
              <a16:creationId xmlns:a16="http://schemas.microsoft.com/office/drawing/2014/main" id="{00000000-0008-0000-0400-000066010000}"/>
            </a:ext>
          </a:extLst>
        </xdr:cNvPr>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117856</xdr:rowOff>
    </xdr:from>
    <xdr:to>
      <xdr:col>19</xdr:col>
      <xdr:colOff>187325</xdr:colOff>
      <xdr:row>78</xdr:row>
      <xdr:rowOff>163576</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3098800" y="134909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30480</xdr:rowOff>
    </xdr:from>
    <xdr:to>
      <xdr:col>20</xdr:col>
      <xdr:colOff>38100</xdr:colOff>
      <xdr:row>78</xdr:row>
      <xdr:rowOff>132080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142257</xdr:rowOff>
    </xdr:from>
    <xdr:ext cx="7366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3606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163576</xdr:rowOff>
    </xdr:from>
    <xdr:to>
      <xdr:col>15</xdr:col>
      <xdr:colOff>98425</xdr:colOff>
      <xdr:row>79</xdr:row>
      <xdr:rowOff>51563</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2209800" y="13536676"/>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133114</xdr:rowOff>
    </xdr:from>
    <xdr:ext cx="762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717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24130</xdr:rowOff>
    </xdr:from>
    <xdr:to>
      <xdr:col>11</xdr:col>
      <xdr:colOff>9525</xdr:colOff>
      <xdr:row>79</xdr:row>
      <xdr:rowOff>51563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1320800" y="13568680"/>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110253</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1828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101109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160782</xdr:rowOff>
    </xdr:from>
    <xdr:to>
      <xdr:col>24</xdr:col>
      <xdr:colOff>76200</xdr:colOff>
      <xdr:row>78</xdr:row>
      <xdr:rowOff>90932</xdr:rowOff>
    </xdr:to>
    <xdr:sp macro="" textlink="">
      <xdr:nvSpPr>
        <xdr:cNvPr id="375" name="楕円 374">
          <a:extLst>
            <a:ext uri="{FF2B5EF4-FFF2-40B4-BE49-F238E27FC236}">
              <a16:creationId xmlns:a16="http://schemas.microsoft.com/office/drawing/2014/main" id="{00000000-0008-0000-0400-000077010000}"/>
            </a:ext>
          </a:extLst>
        </xdr:cNvPr>
        <xdr:cNvSpPr/>
      </xdr:nvSpPr>
      <xdr:spPr>
        <a:xfrm>
          <a:off x="47752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5859</xdr:rowOff>
    </xdr:from>
    <xdr:ext cx="762000" cy="259045"/>
    <xdr:sp macro="" textlink="">
      <xdr:nvSpPr>
        <xdr:cNvPr id="376" name="公債費該当値テキスト">
          <a:extLst>
            <a:ext uri="{FF2B5EF4-FFF2-40B4-BE49-F238E27FC236}">
              <a16:creationId xmlns:a16="http://schemas.microsoft.com/office/drawing/2014/main" id="{00000000-0008-0000-0400-000078010000}"/>
            </a:ext>
          </a:extLst>
        </xdr:cNvPr>
        <xdr:cNvSpPr txBox="1"/>
      </xdr:nvSpPr>
      <xdr:spPr>
        <a:xfrm>
          <a:off x="4914900" y="1320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67056</xdr:rowOff>
    </xdr:from>
    <xdr:to>
      <xdr:col>20</xdr:col>
      <xdr:colOff>38100</xdr:colOff>
      <xdr:row>78</xdr:row>
      <xdr:rowOff>168656</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3937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153433</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526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112776</xdr:rowOff>
    </xdr:from>
    <xdr:to>
      <xdr:col>15</xdr:col>
      <xdr:colOff>149225</xdr:colOff>
      <xdr:row>79</xdr:row>
      <xdr:rowOff>42926</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048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27703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763</xdr:rowOff>
    </xdr:from>
    <xdr:to>
      <xdr:col>11</xdr:col>
      <xdr:colOff>60325</xdr:colOff>
      <xdr:row>79</xdr:row>
      <xdr:rowOff>102363</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2159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87140</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144780</xdr:rowOff>
    </xdr:from>
    <xdr:to>
      <xdr:col>6</xdr:col>
      <xdr:colOff>171450</xdr:colOff>
      <xdr:row>79</xdr:row>
      <xdr:rowOff>74930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1270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59707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a:extLst>
            <a:ext uri="{FF2B5EF4-FFF2-40B4-BE49-F238E27FC236}">
              <a16:creationId xmlns:a16="http://schemas.microsoft.com/office/drawing/2014/main" id="{00000000-0008-0000-0400-00008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全国平均を</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ポイント、県平均を</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ポイント、類似団体平均を</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ポイント上回っており、対前年度比でも</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増加している。今後は、公共施設の老朽化に伴う建て替えなどが控えていることから、普通建設事業費については増加が予測される。今後もより計画的・効率的な建設事業の実施を推進し、バランスの取れた経費投入ができる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a:extLst>
            <a:ext uri="{FF2B5EF4-FFF2-40B4-BE49-F238E27FC236}">
              <a16:creationId xmlns:a16="http://schemas.microsoft.com/office/drawing/2014/main" id="{00000000-0008-0000-0400-00008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80</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933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163847</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138430</xdr:rowOff>
    </xdr:from>
    <xdr:to>
      <xdr:col>82</xdr:col>
      <xdr:colOff>107950</xdr:colOff>
      <xdr:row>79</xdr:row>
      <xdr:rowOff>46989</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5671800" y="13511530"/>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104139</xdr:rowOff>
    </xdr:from>
    <xdr:to>
      <xdr:col>78</xdr:col>
      <xdr:colOff>69850</xdr:colOff>
      <xdr:row>78</xdr:row>
      <xdr:rowOff>138430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34772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148589</xdr:rowOff>
    </xdr:from>
    <xdr:to>
      <xdr:col>78</xdr:col>
      <xdr:colOff>120650</xdr:colOff>
      <xdr:row>77</xdr:row>
      <xdr:rowOff>78739</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88916</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138430</xdr:rowOff>
    </xdr:from>
    <xdr:to>
      <xdr:col>73</xdr:col>
      <xdr:colOff>180975</xdr:colOff>
      <xdr:row>78</xdr:row>
      <xdr:rowOff>104139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3168630"/>
          <a:ext cx="889000" cy="30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95250</xdr:rowOff>
    </xdr:from>
    <xdr:to>
      <xdr:col>74</xdr:col>
      <xdr:colOff>31750</xdr:colOff>
      <xdr:row>77</xdr:row>
      <xdr:rowOff>25400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35577</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149861</xdr:rowOff>
    </xdr:from>
    <xdr:to>
      <xdr:col>69</xdr:col>
      <xdr:colOff>92075</xdr:colOff>
      <xdr:row>76</xdr:row>
      <xdr:rowOff>138430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004800" y="13008611"/>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157497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55897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167639</xdr:rowOff>
    </xdr:from>
    <xdr:to>
      <xdr:col>82</xdr:col>
      <xdr:colOff>158750</xdr:colOff>
      <xdr:row>79</xdr:row>
      <xdr:rowOff>97789</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139716</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87630</xdr:rowOff>
    </xdr:from>
    <xdr:to>
      <xdr:col>78</xdr:col>
      <xdr:colOff>120650</xdr:colOff>
      <xdr:row>79</xdr:row>
      <xdr:rowOff>17780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2557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54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53339</xdr:rowOff>
    </xdr:from>
    <xdr:to>
      <xdr:col>74</xdr:col>
      <xdr:colOff>31750</xdr:colOff>
      <xdr:row>78</xdr:row>
      <xdr:rowOff>154939</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139716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87630</xdr:rowOff>
    </xdr:from>
    <xdr:to>
      <xdr:col>69</xdr:col>
      <xdr:colOff>142875</xdr:colOff>
      <xdr:row>77</xdr:row>
      <xdr:rowOff>17780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2557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99060</xdr:rowOff>
    </xdr:from>
    <xdr:to>
      <xdr:col>65</xdr:col>
      <xdr:colOff>53975</xdr:colOff>
      <xdr:row>76</xdr:row>
      <xdr:rowOff>29211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39387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沖縄県久米島町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92723</xdr:rowOff>
    </xdr:from>
    <xdr:to>
      <xdr:col>29</xdr:col>
      <xdr:colOff>127000</xdr:colOff>
      <xdr:row>19</xdr:row>
      <xdr:rowOff>102073</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197748"/>
          <a:ext cx="0" cy="12095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74150</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37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102073</xdr:rowOff>
    </xdr:from>
    <xdr:to>
      <xdr:col>30</xdr:col>
      <xdr:colOff>25400</xdr:colOff>
      <xdr:row>19</xdr:row>
      <xdr:rowOff>102073</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40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7650</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94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92723</xdr:rowOff>
    </xdr:from>
    <xdr:to>
      <xdr:col>30</xdr:col>
      <xdr:colOff>25400</xdr:colOff>
      <xdr:row>12</xdr:row>
      <xdr:rowOff>92723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197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118995</xdr:rowOff>
    </xdr:from>
    <xdr:to>
      <xdr:col>29</xdr:col>
      <xdr:colOff>127000</xdr:colOff>
      <xdr:row>15</xdr:row>
      <xdr:rowOff>122493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2738370"/>
          <a:ext cx="647700" cy="3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40758</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831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68681</xdr:rowOff>
    </xdr:from>
    <xdr:to>
      <xdr:col>29</xdr:col>
      <xdr:colOff>177800</xdr:colOff>
      <xdr:row>16</xdr:row>
      <xdr:rowOff>170281</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122493</xdr:rowOff>
    </xdr:from>
    <xdr:to>
      <xdr:col>26</xdr:col>
      <xdr:colOff>50800</xdr:colOff>
      <xdr:row>15</xdr:row>
      <xdr:rowOff>123813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2741868"/>
          <a:ext cx="698500" cy="1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78597</xdr:rowOff>
    </xdr:from>
    <xdr:to>
      <xdr:col>26</xdr:col>
      <xdr:colOff>101600</xdr:colOff>
      <xdr:row>17</xdr:row>
      <xdr:rowOff>8747</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164974</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955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123813</xdr:rowOff>
    </xdr:from>
    <xdr:to>
      <xdr:col>22</xdr:col>
      <xdr:colOff>114300</xdr:colOff>
      <xdr:row>15</xdr:row>
      <xdr:rowOff>134563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2743188"/>
          <a:ext cx="698500" cy="10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100548</xdr:rowOff>
    </xdr:from>
    <xdr:to>
      <xdr:col>22</xdr:col>
      <xdr:colOff>165100</xdr:colOff>
      <xdr:row>17</xdr:row>
      <xdr:rowOff>30698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15475</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97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134563</xdr:rowOff>
    </xdr:from>
    <xdr:to>
      <xdr:col>18</xdr:col>
      <xdr:colOff>177800</xdr:colOff>
      <xdr:row>15</xdr:row>
      <xdr:rowOff>162904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2753938"/>
          <a:ext cx="698500" cy="283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120042</xdr:rowOff>
    </xdr:from>
    <xdr:to>
      <xdr:col>19</xdr:col>
      <xdr:colOff>38100</xdr:colOff>
      <xdr:row>17</xdr:row>
      <xdr:rowOff>50192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34969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99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136484</xdr:rowOff>
    </xdr:from>
    <xdr:to>
      <xdr:col>15</xdr:col>
      <xdr:colOff>101600</xdr:colOff>
      <xdr:row>17</xdr:row>
      <xdr:rowOff>66634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51411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68195</xdr:rowOff>
    </xdr:from>
    <xdr:to>
      <xdr:col>29</xdr:col>
      <xdr:colOff>177800</xdr:colOff>
      <xdr:row>15</xdr:row>
      <xdr:rowOff>169795</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2687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84722</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2532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71693</xdr:rowOff>
    </xdr:from>
    <xdr:to>
      <xdr:col>26</xdr:col>
      <xdr:colOff>101600</xdr:colOff>
      <xdr:row>16</xdr:row>
      <xdr:rowOff>1843</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2691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12020</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245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73013</xdr:rowOff>
    </xdr:from>
    <xdr:to>
      <xdr:col>22</xdr:col>
      <xdr:colOff>165100</xdr:colOff>
      <xdr:row>16</xdr:row>
      <xdr:rowOff>3163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2692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13340</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246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83763</xdr:rowOff>
    </xdr:from>
    <xdr:to>
      <xdr:col>19</xdr:col>
      <xdr:colOff>38100</xdr:colOff>
      <xdr:row>16</xdr:row>
      <xdr:rowOff>13913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2703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24090</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247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112104</xdr:rowOff>
    </xdr:from>
    <xdr:to>
      <xdr:col>15</xdr:col>
      <xdr:colOff>101600</xdr:colOff>
      <xdr:row>16</xdr:row>
      <xdr:rowOff>42254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2731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52431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250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249542</xdr:rowOff>
    </xdr:from>
    <xdr:to>
      <xdr:col>29</xdr:col>
      <xdr:colOff>127000</xdr:colOff>
      <xdr:row>38</xdr:row>
      <xdr:rowOff>165798</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174092"/>
          <a:ext cx="0" cy="1459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137875</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60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165798</xdr:rowOff>
    </xdr:from>
    <xdr:to>
      <xdr:col>30</xdr:col>
      <xdr:colOff>25400</xdr:colOff>
      <xdr:row>38</xdr:row>
      <xdr:rowOff>165798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63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164469</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91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249542</xdr:rowOff>
    </xdr:from>
    <xdr:to>
      <xdr:col>30</xdr:col>
      <xdr:colOff>25400</xdr:colOff>
      <xdr:row>33</xdr:row>
      <xdr:rowOff>249542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174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247980</xdr:rowOff>
    </xdr:from>
    <xdr:to>
      <xdr:col>29</xdr:col>
      <xdr:colOff>127000</xdr:colOff>
      <xdr:row>35</xdr:row>
      <xdr:rowOff>249530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6858330"/>
          <a:ext cx="647700" cy="1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221137</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488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33160</xdr:rowOff>
    </xdr:from>
    <xdr:to>
      <xdr:col>29</xdr:col>
      <xdr:colOff>177800</xdr:colOff>
      <xdr:row>35</xdr:row>
      <xdr:rowOff>134760</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242862</xdr:rowOff>
    </xdr:from>
    <xdr:to>
      <xdr:col>26</xdr:col>
      <xdr:colOff>50800</xdr:colOff>
      <xdr:row>35</xdr:row>
      <xdr:rowOff>249530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4305300" y="6853212"/>
          <a:ext cx="698500" cy="6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27762</xdr:rowOff>
    </xdr:from>
    <xdr:to>
      <xdr:col>26</xdr:col>
      <xdr:colOff>101600</xdr:colOff>
      <xdr:row>35</xdr:row>
      <xdr:rowOff>129362</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139539</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4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157531</xdr:rowOff>
    </xdr:from>
    <xdr:to>
      <xdr:col>22</xdr:col>
      <xdr:colOff>114300</xdr:colOff>
      <xdr:row>35</xdr:row>
      <xdr:rowOff>242862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3606800" y="6767881"/>
          <a:ext cx="698500" cy="85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21501</xdr:rowOff>
    </xdr:from>
    <xdr:to>
      <xdr:col>22</xdr:col>
      <xdr:colOff>165100</xdr:colOff>
      <xdr:row>35</xdr:row>
      <xdr:rowOff>123101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133278</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4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157531</xdr:rowOff>
    </xdr:from>
    <xdr:to>
      <xdr:col>18</xdr:col>
      <xdr:colOff>177800</xdr:colOff>
      <xdr:row>35</xdr:row>
      <xdr:rowOff>158610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2908300" y="6767881"/>
          <a:ext cx="698500" cy="1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47295</xdr:rowOff>
    </xdr:from>
    <xdr:to>
      <xdr:col>19</xdr:col>
      <xdr:colOff>38100</xdr:colOff>
      <xdr:row>35</xdr:row>
      <xdr:rowOff>148895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159072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70688</xdr:rowOff>
    </xdr:from>
    <xdr:to>
      <xdr:col>15</xdr:col>
      <xdr:colOff>101600</xdr:colOff>
      <xdr:row>35</xdr:row>
      <xdr:rowOff>172288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681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182465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449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197180</xdr:rowOff>
    </xdr:from>
    <xdr:to>
      <xdr:col>29</xdr:col>
      <xdr:colOff>177800</xdr:colOff>
      <xdr:row>35</xdr:row>
      <xdr:rowOff>298780</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807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169257</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77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198730</xdr:rowOff>
    </xdr:from>
    <xdr:to>
      <xdr:col>26</xdr:col>
      <xdr:colOff>101600</xdr:colOff>
      <xdr:row>35</xdr:row>
      <xdr:rowOff>300330</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809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285107</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895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192062</xdr:rowOff>
    </xdr:from>
    <xdr:to>
      <xdr:col>22</xdr:col>
      <xdr:colOff>165100</xdr:colOff>
      <xdr:row>35</xdr:row>
      <xdr:rowOff>293662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802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278439</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88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106731</xdr:rowOff>
    </xdr:from>
    <xdr:to>
      <xdr:col>19</xdr:col>
      <xdr:colOff>38100</xdr:colOff>
      <xdr:row>35</xdr:row>
      <xdr:rowOff>208331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717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193108</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803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107810</xdr:rowOff>
    </xdr:from>
    <xdr:to>
      <xdr:col>15</xdr:col>
      <xdr:colOff>101600</xdr:colOff>
      <xdr:row>35</xdr:row>
      <xdr:rowOff>209410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718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194187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80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沖縄県久米島町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7,772
7,727
63.65
8,359,012
7,995,549
301,712
3,796,208
6,263,849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22207</xdr:rowOff>
    </xdr:from>
    <xdr:to>
      <xdr:col>24</xdr:col>
      <xdr:colOff>62865</xdr:colOff>
      <xdr:row>38</xdr:row>
      <xdr:rowOff>91625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65707"/>
          <a:ext cx="1270" cy="144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95452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91625</xdr:rowOff>
    </xdr:from>
    <xdr:to>
      <xdr:col>24</xdr:col>
      <xdr:colOff>152400</xdr:colOff>
      <xdr:row>38</xdr:row>
      <xdr:rowOff>91625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0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4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22207</xdr:rowOff>
    </xdr:from>
    <xdr:to>
      <xdr:col>24</xdr:col>
      <xdr:colOff>152400</xdr:colOff>
      <xdr:row>30</xdr:row>
      <xdr:rowOff>22207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6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135524</xdr:rowOff>
    </xdr:from>
    <xdr:to>
      <xdr:col>24</xdr:col>
      <xdr:colOff>63500</xdr:colOff>
      <xdr:row>31</xdr:row>
      <xdr:rowOff>161966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450474"/>
          <a:ext cx="838200" cy="2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141919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71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163492</xdr:rowOff>
    </xdr:from>
    <xdr:to>
      <xdr:col>24</xdr:col>
      <xdr:colOff>114300</xdr:colOff>
      <xdr:row>35</xdr:row>
      <xdr:rowOff>93642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135524</xdr:rowOff>
    </xdr:from>
    <xdr:to>
      <xdr:col>19</xdr:col>
      <xdr:colOff>177800</xdr:colOff>
      <xdr:row>31</xdr:row>
      <xdr:rowOff>170675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450474"/>
          <a:ext cx="889000" cy="3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13027</xdr:rowOff>
    </xdr:from>
    <xdr:to>
      <xdr:col>20</xdr:col>
      <xdr:colOff>38100</xdr:colOff>
      <xdr:row>35</xdr:row>
      <xdr:rowOff>114627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105754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0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170675</xdr:rowOff>
    </xdr:from>
    <xdr:to>
      <xdr:col>15</xdr:col>
      <xdr:colOff>50800</xdr:colOff>
      <xdr:row>32</xdr:row>
      <xdr:rowOff>37729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485625"/>
          <a:ext cx="889000" cy="3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29022</xdr:rowOff>
    </xdr:from>
    <xdr:to>
      <xdr:col>15</xdr:col>
      <xdr:colOff>101600</xdr:colOff>
      <xdr:row>35</xdr:row>
      <xdr:rowOff>130622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121749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12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37729</xdr:rowOff>
    </xdr:from>
    <xdr:to>
      <xdr:col>10</xdr:col>
      <xdr:colOff>114300</xdr:colOff>
      <xdr:row>32</xdr:row>
      <xdr:rowOff>73277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524129"/>
          <a:ext cx="889000" cy="3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34791</xdr:rowOff>
    </xdr:from>
    <xdr:to>
      <xdr:col>10</xdr:col>
      <xdr:colOff>165100</xdr:colOff>
      <xdr:row>35</xdr:row>
      <xdr:rowOff>136391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127518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135145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111166</xdr:rowOff>
    </xdr:from>
    <xdr:to>
      <xdr:col>24</xdr:col>
      <xdr:colOff>114300</xdr:colOff>
      <xdr:row>32</xdr:row>
      <xdr:rowOff>41316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42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134043</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277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84724</xdr:rowOff>
    </xdr:from>
    <xdr:to>
      <xdr:col>20</xdr:col>
      <xdr:colOff>38100</xdr:colOff>
      <xdr:row>32</xdr:row>
      <xdr:rowOff>14874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39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31401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174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119875</xdr:rowOff>
    </xdr:from>
    <xdr:to>
      <xdr:col>15</xdr:col>
      <xdr:colOff>101600</xdr:colOff>
      <xdr:row>32</xdr:row>
      <xdr:rowOff>50025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43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66552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210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158379</xdr:rowOff>
    </xdr:from>
    <xdr:to>
      <xdr:col>10</xdr:col>
      <xdr:colOff>165100</xdr:colOff>
      <xdr:row>32</xdr:row>
      <xdr:rowOff>88529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47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105056</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248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22477</xdr:rowOff>
    </xdr:from>
    <xdr:to>
      <xdr:col>6</xdr:col>
      <xdr:colOff>38100</xdr:colOff>
      <xdr:row>32</xdr:row>
      <xdr:rowOff>124077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50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140604</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284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48937</xdr:rowOff>
    </xdr:from>
    <xdr:to>
      <xdr:col>24</xdr:col>
      <xdr:colOff>62865</xdr:colOff>
      <xdr:row>57</xdr:row>
      <xdr:rowOff>9682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21437"/>
          <a:ext cx="1270" cy="116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13509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7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9682</xdr:rowOff>
    </xdr:from>
    <xdr:to>
      <xdr:col>24</xdr:col>
      <xdr:colOff>152400</xdr:colOff>
      <xdr:row>57</xdr:row>
      <xdr:rowOff>9682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78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167064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39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48937</xdr:rowOff>
    </xdr:from>
    <xdr:to>
      <xdr:col>24</xdr:col>
      <xdr:colOff>152400</xdr:colOff>
      <xdr:row>50</xdr:row>
      <xdr:rowOff>48937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2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83940</xdr:rowOff>
    </xdr:from>
    <xdr:to>
      <xdr:col>24</xdr:col>
      <xdr:colOff>63500</xdr:colOff>
      <xdr:row>53</xdr:row>
      <xdr:rowOff>153453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170790"/>
          <a:ext cx="838200" cy="6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63683</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321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85256</xdr:rowOff>
    </xdr:from>
    <xdr:to>
      <xdr:col>24</xdr:col>
      <xdr:colOff>114300</xdr:colOff>
      <xdr:row>55</xdr:row>
      <xdr:rowOff>15406</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3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69058</xdr:rowOff>
    </xdr:from>
    <xdr:to>
      <xdr:col>19</xdr:col>
      <xdr:colOff>177800</xdr:colOff>
      <xdr:row>53</xdr:row>
      <xdr:rowOff>153453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155908"/>
          <a:ext cx="889000" cy="8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120049</xdr:rowOff>
    </xdr:from>
    <xdr:to>
      <xdr:col>20</xdr:col>
      <xdr:colOff>38100</xdr:colOff>
      <xdr:row>55</xdr:row>
      <xdr:rowOff>50199</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41326</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471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69058</xdr:rowOff>
    </xdr:from>
    <xdr:to>
      <xdr:col>15</xdr:col>
      <xdr:colOff>50800</xdr:colOff>
      <xdr:row>54</xdr:row>
      <xdr:rowOff>54510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155908"/>
          <a:ext cx="889000" cy="15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136065</xdr:rowOff>
    </xdr:from>
    <xdr:to>
      <xdr:col>15</xdr:col>
      <xdr:colOff>101600</xdr:colOff>
      <xdr:row>55</xdr:row>
      <xdr:rowOff>66215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57342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48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54510</xdr:rowOff>
    </xdr:from>
    <xdr:to>
      <xdr:col>10</xdr:col>
      <xdr:colOff>114300</xdr:colOff>
      <xdr:row>54</xdr:row>
      <xdr:rowOff>133021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312810"/>
          <a:ext cx="889000" cy="7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697</xdr:rowOff>
    </xdr:from>
    <xdr:to>
      <xdr:col>10</xdr:col>
      <xdr:colOff>165100</xdr:colOff>
      <xdr:row>55</xdr:row>
      <xdr:rowOff>102297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93424</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52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130571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5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33140</xdr:rowOff>
    </xdr:from>
    <xdr:to>
      <xdr:col>24</xdr:col>
      <xdr:colOff>114300</xdr:colOff>
      <xdr:row>53</xdr:row>
      <xdr:rowOff>134740</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11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56017</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89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102653</xdr:rowOff>
    </xdr:from>
    <xdr:to>
      <xdr:col>20</xdr:col>
      <xdr:colOff>38100</xdr:colOff>
      <xdr:row>54</xdr:row>
      <xdr:rowOff>32803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18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49330</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8964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18258</xdr:rowOff>
    </xdr:from>
    <xdr:to>
      <xdr:col>15</xdr:col>
      <xdr:colOff>101600</xdr:colOff>
      <xdr:row>53</xdr:row>
      <xdr:rowOff>119858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10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136385</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888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3710</xdr:rowOff>
    </xdr:from>
    <xdr:to>
      <xdr:col>10</xdr:col>
      <xdr:colOff>165100</xdr:colOff>
      <xdr:row>54</xdr:row>
      <xdr:rowOff>105310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26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121837</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037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82221</xdr:rowOff>
    </xdr:from>
    <xdr:to>
      <xdr:col>6</xdr:col>
      <xdr:colOff>38100</xdr:colOff>
      <xdr:row>55</xdr:row>
      <xdr:rowOff>12371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34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28898</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11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41036</xdr:rowOff>
    </xdr:from>
    <xdr:to>
      <xdr:col>24</xdr:col>
      <xdr:colOff>62865</xdr:colOff>
      <xdr:row>78</xdr:row>
      <xdr:rowOff>138968</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213986"/>
          <a:ext cx="1270" cy="129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142795</xdr:rowOff>
    </xdr:from>
    <xdr:ext cx="313932"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15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138968</xdr:rowOff>
    </xdr:from>
    <xdr:to>
      <xdr:col>24</xdr:col>
      <xdr:colOff>152400</xdr:colOff>
      <xdr:row>78</xdr:row>
      <xdr:rowOff>138968</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1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159163</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9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41036</xdr:rowOff>
    </xdr:from>
    <xdr:to>
      <xdr:col>24</xdr:col>
      <xdr:colOff>152400</xdr:colOff>
      <xdr:row>71</xdr:row>
      <xdr:rowOff>41036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21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148410</xdr:rowOff>
    </xdr:from>
    <xdr:to>
      <xdr:col>24</xdr:col>
      <xdr:colOff>63500</xdr:colOff>
      <xdr:row>76</xdr:row>
      <xdr:rowOff>159291</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178610"/>
          <a:ext cx="838200" cy="1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90929</xdr:rowOff>
    </xdr:from>
    <xdr:ext cx="534377"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294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68052</xdr:rowOff>
    </xdr:from>
    <xdr:to>
      <xdr:col>24</xdr:col>
      <xdr:colOff>114300</xdr:colOff>
      <xdr:row>76</xdr:row>
      <xdr:rowOff>169652</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159291</xdr:rowOff>
    </xdr:from>
    <xdr:to>
      <xdr:col>19</xdr:col>
      <xdr:colOff>177800</xdr:colOff>
      <xdr:row>77</xdr:row>
      <xdr:rowOff>91466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189491"/>
          <a:ext cx="889000" cy="10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66337</xdr:rowOff>
    </xdr:from>
    <xdr:to>
      <xdr:col>20</xdr:col>
      <xdr:colOff>38100</xdr:colOff>
      <xdr:row>76</xdr:row>
      <xdr:rowOff>167937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13014</xdr:rowOff>
    </xdr:from>
    <xdr:ext cx="534377"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30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91466</xdr:rowOff>
    </xdr:from>
    <xdr:to>
      <xdr:col>15</xdr:col>
      <xdr:colOff>50800</xdr:colOff>
      <xdr:row>77</xdr:row>
      <xdr:rowOff>105707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3293116"/>
          <a:ext cx="889000" cy="1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73400</xdr:rowOff>
    </xdr:from>
    <xdr:to>
      <xdr:col>15</xdr:col>
      <xdr:colOff>101600</xdr:colOff>
      <xdr:row>77</xdr:row>
      <xdr:rowOff>3550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20078</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41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105707</xdr:rowOff>
    </xdr:from>
    <xdr:to>
      <xdr:col>10</xdr:col>
      <xdr:colOff>114300</xdr:colOff>
      <xdr:row>77</xdr:row>
      <xdr:rowOff>119469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3307357"/>
          <a:ext cx="889000" cy="1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91232</xdr:rowOff>
    </xdr:from>
    <xdr:to>
      <xdr:col>10</xdr:col>
      <xdr:colOff>165100</xdr:colOff>
      <xdr:row>77</xdr:row>
      <xdr:rowOff>21382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37909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52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101130</xdr:rowOff>
    </xdr:from>
    <xdr:to>
      <xdr:col>6</xdr:col>
      <xdr:colOff>38100</xdr:colOff>
      <xdr:row>77</xdr:row>
      <xdr:rowOff>31280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47807</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63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97610</xdr:rowOff>
    </xdr:from>
    <xdr:to>
      <xdr:col>24</xdr:col>
      <xdr:colOff>114300</xdr:colOff>
      <xdr:row>77</xdr:row>
      <xdr:rowOff>27760</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12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76037</xdr:rowOff>
    </xdr:from>
    <xdr:ext cx="534377"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10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108491</xdr:rowOff>
    </xdr:from>
    <xdr:to>
      <xdr:col>20</xdr:col>
      <xdr:colOff>38100</xdr:colOff>
      <xdr:row>77</xdr:row>
      <xdr:rowOff>38641</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13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29768</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30111" y="1323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40666</xdr:rowOff>
    </xdr:from>
    <xdr:to>
      <xdr:col>15</xdr:col>
      <xdr:colOff>101600</xdr:colOff>
      <xdr:row>77</xdr:row>
      <xdr:rowOff>142266</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24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133393</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33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54907</xdr:rowOff>
    </xdr:from>
    <xdr:to>
      <xdr:col>10</xdr:col>
      <xdr:colOff>165100</xdr:colOff>
      <xdr:row>77</xdr:row>
      <xdr:rowOff>156507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25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147634</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34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68669</xdr:rowOff>
    </xdr:from>
    <xdr:to>
      <xdr:col>6</xdr:col>
      <xdr:colOff>38100</xdr:colOff>
      <xdr:row>77</xdr:row>
      <xdr:rowOff>170269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27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161396</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363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20779</xdr:rowOff>
    </xdr:from>
    <xdr:to>
      <xdr:col>24</xdr:col>
      <xdr:colOff>62865</xdr:colOff>
      <xdr:row>99</xdr:row>
      <xdr:rowOff>73602</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51279"/>
          <a:ext cx="1270" cy="159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77429</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73602</xdr:rowOff>
    </xdr:from>
    <xdr:to>
      <xdr:col>24</xdr:col>
      <xdr:colOff>152400</xdr:colOff>
      <xdr:row>99</xdr:row>
      <xdr:rowOff>73602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138906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2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20779</xdr:rowOff>
    </xdr:from>
    <xdr:to>
      <xdr:col>24</xdr:col>
      <xdr:colOff>152400</xdr:colOff>
      <xdr:row>90</xdr:row>
      <xdr:rowOff>20779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5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6688</xdr:rowOff>
    </xdr:from>
    <xdr:to>
      <xdr:col>24</xdr:col>
      <xdr:colOff>63500</xdr:colOff>
      <xdr:row>95</xdr:row>
      <xdr:rowOff>47296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294438"/>
          <a:ext cx="838200" cy="4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136527</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24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158100</xdr:rowOff>
    </xdr:from>
    <xdr:to>
      <xdr:col>24</xdr:col>
      <xdr:colOff>114300</xdr:colOff>
      <xdr:row>96</xdr:row>
      <xdr:rowOff>88250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4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47296</xdr:rowOff>
    </xdr:from>
    <xdr:to>
      <xdr:col>19</xdr:col>
      <xdr:colOff>177800</xdr:colOff>
      <xdr:row>95</xdr:row>
      <xdr:rowOff>110652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335046"/>
          <a:ext cx="889000" cy="6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21659</xdr:rowOff>
    </xdr:from>
    <xdr:to>
      <xdr:col>20</xdr:col>
      <xdr:colOff>38100</xdr:colOff>
      <xdr:row>96</xdr:row>
      <xdr:rowOff>123259</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114386</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7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130262</xdr:rowOff>
    </xdr:from>
    <xdr:to>
      <xdr:col>15</xdr:col>
      <xdr:colOff>50800</xdr:colOff>
      <xdr:row>95</xdr:row>
      <xdr:rowOff>110652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246562"/>
          <a:ext cx="889000" cy="15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30085</xdr:rowOff>
    </xdr:from>
    <xdr:to>
      <xdr:col>15</xdr:col>
      <xdr:colOff>101600</xdr:colOff>
      <xdr:row>96</xdr:row>
      <xdr:rowOff>131685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122812</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130262</xdr:rowOff>
    </xdr:from>
    <xdr:to>
      <xdr:col>10</xdr:col>
      <xdr:colOff>114300</xdr:colOff>
      <xdr:row>95</xdr:row>
      <xdr:rowOff>90976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246562"/>
          <a:ext cx="889000" cy="13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31717</xdr:rowOff>
    </xdr:from>
    <xdr:to>
      <xdr:col>10</xdr:col>
      <xdr:colOff>165100</xdr:colOff>
      <xdr:row>96</xdr:row>
      <xdr:rowOff>133317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124444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155129</xdr:rowOff>
    </xdr:from>
    <xdr:to>
      <xdr:col>6</xdr:col>
      <xdr:colOff>38100</xdr:colOff>
      <xdr:row>97</xdr:row>
      <xdr:rowOff>85279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76406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127338</xdr:rowOff>
    </xdr:from>
    <xdr:to>
      <xdr:col>24</xdr:col>
      <xdr:colOff>114300</xdr:colOff>
      <xdr:row>95</xdr:row>
      <xdr:rowOff>57488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24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150215</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09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167946</xdr:rowOff>
    </xdr:from>
    <xdr:to>
      <xdr:col>20</xdr:col>
      <xdr:colOff>38100</xdr:colOff>
      <xdr:row>95</xdr:row>
      <xdr:rowOff>98096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28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114623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059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59852</xdr:rowOff>
    </xdr:from>
    <xdr:to>
      <xdr:col>15</xdr:col>
      <xdr:colOff>101600</xdr:colOff>
      <xdr:row>95</xdr:row>
      <xdr:rowOff>161452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34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6529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12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79462</xdr:rowOff>
    </xdr:from>
    <xdr:to>
      <xdr:col>10</xdr:col>
      <xdr:colOff>165100</xdr:colOff>
      <xdr:row>95</xdr:row>
      <xdr:rowOff>9612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19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26139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597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40176</xdr:rowOff>
    </xdr:from>
    <xdr:to>
      <xdr:col>6</xdr:col>
      <xdr:colOff>38100</xdr:colOff>
      <xdr:row>95</xdr:row>
      <xdr:rowOff>141776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32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158303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10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41878</xdr:rowOff>
    </xdr:from>
    <xdr:to>
      <xdr:col>54</xdr:col>
      <xdr:colOff>189865</xdr:colOff>
      <xdr:row>37</xdr:row>
      <xdr:rowOff>130217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56828"/>
          <a:ext cx="1270" cy="111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134044</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47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130217</xdr:rowOff>
    </xdr:from>
    <xdr:to>
      <xdr:col>55</xdr:col>
      <xdr:colOff>88900</xdr:colOff>
      <xdr:row>37</xdr:row>
      <xdr:rowOff>130217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47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160005</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3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41878</xdr:rowOff>
    </xdr:from>
    <xdr:to>
      <xdr:col>55</xdr:col>
      <xdr:colOff>88900</xdr:colOff>
      <xdr:row>31</xdr:row>
      <xdr:rowOff>41878</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5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92635</xdr:rowOff>
    </xdr:from>
    <xdr:to>
      <xdr:col>55</xdr:col>
      <xdr:colOff>0</xdr:colOff>
      <xdr:row>37</xdr:row>
      <xdr:rowOff>133170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6436285"/>
          <a:ext cx="838200" cy="4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131067</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960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108190</xdr:rowOff>
    </xdr:from>
    <xdr:to>
      <xdr:col>55</xdr:col>
      <xdr:colOff>50800</xdr:colOff>
      <xdr:row>36</xdr:row>
      <xdr:rowOff>38340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129028</xdr:rowOff>
    </xdr:from>
    <xdr:to>
      <xdr:col>50</xdr:col>
      <xdr:colOff>114300</xdr:colOff>
      <xdr:row>37</xdr:row>
      <xdr:rowOff>133170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8750300" y="6472678"/>
          <a:ext cx="889000" cy="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120317</xdr:rowOff>
    </xdr:from>
    <xdr:to>
      <xdr:col>50</xdr:col>
      <xdr:colOff>165100</xdr:colOff>
      <xdr:row>36</xdr:row>
      <xdr:rowOff>50467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66994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89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129028</xdr:rowOff>
    </xdr:from>
    <xdr:to>
      <xdr:col>45</xdr:col>
      <xdr:colOff>177800</xdr:colOff>
      <xdr:row>37</xdr:row>
      <xdr:rowOff>160171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472678"/>
          <a:ext cx="889000" cy="3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123163</xdr:rowOff>
    </xdr:from>
    <xdr:to>
      <xdr:col>46</xdr:col>
      <xdr:colOff>38100</xdr:colOff>
      <xdr:row>36</xdr:row>
      <xdr:rowOff>53313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69840</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589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94978</xdr:rowOff>
    </xdr:from>
    <xdr:to>
      <xdr:col>41</xdr:col>
      <xdr:colOff>50800</xdr:colOff>
      <xdr:row>37</xdr:row>
      <xdr:rowOff>160171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438628"/>
          <a:ext cx="889000" cy="6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142503</xdr:rowOff>
    </xdr:from>
    <xdr:to>
      <xdr:col>41</xdr:col>
      <xdr:colOff>101600</xdr:colOff>
      <xdr:row>36</xdr:row>
      <xdr:rowOff>72653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89180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159877</xdr:rowOff>
    </xdr:from>
    <xdr:to>
      <xdr:col>36</xdr:col>
      <xdr:colOff>165100</xdr:colOff>
      <xdr:row>36</xdr:row>
      <xdr:rowOff>90027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106554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41835</xdr:rowOff>
    </xdr:from>
    <xdr:to>
      <xdr:col>55</xdr:col>
      <xdr:colOff>50800</xdr:colOff>
      <xdr:row>37</xdr:row>
      <xdr:rowOff>143435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38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128212</xdr:rowOff>
    </xdr:from>
    <xdr:ext cx="534377"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30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82370</xdr:rowOff>
    </xdr:from>
    <xdr:to>
      <xdr:col>50</xdr:col>
      <xdr:colOff>165100</xdr:colOff>
      <xdr:row>38</xdr:row>
      <xdr:rowOff>12520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42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3646</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72111" y="651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78228</xdr:rowOff>
    </xdr:from>
    <xdr:to>
      <xdr:col>46</xdr:col>
      <xdr:colOff>38100</xdr:colOff>
      <xdr:row>38</xdr:row>
      <xdr:rowOff>8378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4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170956</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51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109371</xdr:rowOff>
    </xdr:from>
    <xdr:to>
      <xdr:col>41</xdr:col>
      <xdr:colOff>101600</xdr:colOff>
      <xdr:row>38</xdr:row>
      <xdr:rowOff>39522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45302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30648</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54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44178</xdr:rowOff>
    </xdr:from>
    <xdr:to>
      <xdr:col>36</xdr:col>
      <xdr:colOff>165100</xdr:colOff>
      <xdr:row>37</xdr:row>
      <xdr:rowOff>145778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38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136905</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48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117101</xdr:rowOff>
    </xdr:from>
    <xdr:to>
      <xdr:col>54</xdr:col>
      <xdr:colOff>189865</xdr:colOff>
      <xdr:row>58</xdr:row>
      <xdr:rowOff>136720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61051"/>
          <a:ext cx="1270" cy="121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140547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136720</xdr:rowOff>
    </xdr:from>
    <xdr:to>
      <xdr:col>55</xdr:col>
      <xdr:colOff>88900</xdr:colOff>
      <xdr:row>58</xdr:row>
      <xdr:rowOff>136720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8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63778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63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117101</xdr:rowOff>
    </xdr:from>
    <xdr:to>
      <xdr:col>55</xdr:col>
      <xdr:colOff>88900</xdr:colOff>
      <xdr:row>51</xdr:row>
      <xdr:rowOff>117101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61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134644</xdr:rowOff>
    </xdr:from>
    <xdr:to>
      <xdr:col>55</xdr:col>
      <xdr:colOff>0</xdr:colOff>
      <xdr:row>57</xdr:row>
      <xdr:rowOff>65816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735844"/>
          <a:ext cx="838200" cy="10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123955</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725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145528</xdr:rowOff>
    </xdr:from>
    <xdr:to>
      <xdr:col>55</xdr:col>
      <xdr:colOff>50800</xdr:colOff>
      <xdr:row>57</xdr:row>
      <xdr:rowOff>75678</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139860</xdr:rowOff>
    </xdr:from>
    <xdr:to>
      <xdr:col>50</xdr:col>
      <xdr:colOff>114300</xdr:colOff>
      <xdr:row>57</xdr:row>
      <xdr:rowOff>65816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741060"/>
          <a:ext cx="889000" cy="9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17468</xdr:rowOff>
    </xdr:from>
    <xdr:to>
      <xdr:col>50</xdr:col>
      <xdr:colOff>165100</xdr:colOff>
      <xdr:row>57</xdr:row>
      <xdr:rowOff>119068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110195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882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139860</xdr:rowOff>
    </xdr:from>
    <xdr:to>
      <xdr:col>45</xdr:col>
      <xdr:colOff>177800</xdr:colOff>
      <xdr:row>57</xdr:row>
      <xdr:rowOff>60179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741060"/>
          <a:ext cx="889000" cy="9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121533</xdr:rowOff>
    </xdr:from>
    <xdr:to>
      <xdr:col>46</xdr:col>
      <xdr:colOff>38100</xdr:colOff>
      <xdr:row>57</xdr:row>
      <xdr:rowOff>51683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42810</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81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147509</xdr:rowOff>
    </xdr:from>
    <xdr:to>
      <xdr:col>41</xdr:col>
      <xdr:colOff>50800</xdr:colOff>
      <xdr:row>57</xdr:row>
      <xdr:rowOff>60179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748709"/>
          <a:ext cx="889000" cy="8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14856</xdr:rowOff>
    </xdr:from>
    <xdr:to>
      <xdr:col>41</xdr:col>
      <xdr:colOff>101600</xdr:colOff>
      <xdr:row>57</xdr:row>
      <xdr:rowOff>116456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107583</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88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27572</xdr:rowOff>
    </xdr:from>
    <xdr:to>
      <xdr:col>36</xdr:col>
      <xdr:colOff>165100</xdr:colOff>
      <xdr:row>57</xdr:row>
      <xdr:rowOff>129172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8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120299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89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83844</xdr:rowOff>
    </xdr:from>
    <xdr:to>
      <xdr:col>55</xdr:col>
      <xdr:colOff>50800</xdr:colOff>
      <xdr:row>57</xdr:row>
      <xdr:rowOff>13994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68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106721</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536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15016</xdr:rowOff>
    </xdr:from>
    <xdr:to>
      <xdr:col>50</xdr:col>
      <xdr:colOff>165100</xdr:colOff>
      <xdr:row>57</xdr:row>
      <xdr:rowOff>116616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78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133143</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562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89060</xdr:rowOff>
    </xdr:from>
    <xdr:to>
      <xdr:col>46</xdr:col>
      <xdr:colOff>38100</xdr:colOff>
      <xdr:row>57</xdr:row>
      <xdr:rowOff>19210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6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35737</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465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9379</xdr:rowOff>
    </xdr:from>
    <xdr:to>
      <xdr:col>41</xdr:col>
      <xdr:colOff>101600</xdr:colOff>
      <xdr:row>57</xdr:row>
      <xdr:rowOff>110979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78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127506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55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96709</xdr:rowOff>
    </xdr:from>
    <xdr:to>
      <xdr:col>36</xdr:col>
      <xdr:colOff>165100</xdr:colOff>
      <xdr:row>57</xdr:row>
      <xdr:rowOff>26859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69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43386</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47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145982</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47482"/>
          <a:ext cx="1270" cy="136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92659</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2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145982</xdr:rowOff>
    </xdr:from>
    <xdr:to>
      <xdr:col>55</xdr:col>
      <xdr:colOff>88900</xdr:colOff>
      <xdr:row>70</xdr:row>
      <xdr:rowOff>145982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4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112849</xdr:rowOff>
    </xdr:from>
    <xdr:to>
      <xdr:col>55</xdr:col>
      <xdr:colOff>0</xdr:colOff>
      <xdr:row>77</xdr:row>
      <xdr:rowOff>33570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2800149"/>
          <a:ext cx="838200" cy="43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39758</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41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61331</xdr:rowOff>
    </xdr:from>
    <xdr:to>
      <xdr:col>55</xdr:col>
      <xdr:colOff>50800</xdr:colOff>
      <xdr:row>77</xdr:row>
      <xdr:rowOff>162931</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33570</xdr:rowOff>
    </xdr:from>
    <xdr:to>
      <xdr:col>50</xdr:col>
      <xdr:colOff>114300</xdr:colOff>
      <xdr:row>77</xdr:row>
      <xdr:rowOff>53046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235220"/>
          <a:ext cx="889000" cy="1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79400</xdr:rowOff>
    </xdr:from>
    <xdr:to>
      <xdr:col>50</xdr:col>
      <xdr:colOff>165100</xdr:colOff>
      <xdr:row>78</xdr:row>
      <xdr:rowOff>9550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677</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37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53046</xdr:rowOff>
    </xdr:from>
    <xdr:to>
      <xdr:col>45</xdr:col>
      <xdr:colOff>177800</xdr:colOff>
      <xdr:row>78</xdr:row>
      <xdr:rowOff>1169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254696"/>
          <a:ext cx="889000" cy="11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118078</xdr:rowOff>
    </xdr:from>
    <xdr:to>
      <xdr:col>46</xdr:col>
      <xdr:colOff>38100</xdr:colOff>
      <xdr:row>77</xdr:row>
      <xdr:rowOff>48228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64756</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15827</xdr:rowOff>
    </xdr:from>
    <xdr:to>
      <xdr:col>41</xdr:col>
      <xdr:colOff>50800</xdr:colOff>
      <xdr:row>78</xdr:row>
      <xdr:rowOff>1169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046027"/>
          <a:ext cx="889000" cy="32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9485</xdr:rowOff>
    </xdr:from>
    <xdr:to>
      <xdr:col>41</xdr:col>
      <xdr:colOff>101600</xdr:colOff>
      <xdr:row>77</xdr:row>
      <xdr:rowOff>111085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127612</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109035</xdr:rowOff>
    </xdr:from>
    <xdr:to>
      <xdr:col>36</xdr:col>
      <xdr:colOff>165100</xdr:colOff>
      <xdr:row>77</xdr:row>
      <xdr:rowOff>39185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30312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2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62049</xdr:rowOff>
    </xdr:from>
    <xdr:to>
      <xdr:col>55</xdr:col>
      <xdr:colOff>50800</xdr:colOff>
      <xdr:row>74</xdr:row>
      <xdr:rowOff>163649</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274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84926</xdr:rowOff>
    </xdr:from>
    <xdr:ext cx="599010"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2600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154220</xdr:rowOff>
    </xdr:from>
    <xdr:to>
      <xdr:col>50</xdr:col>
      <xdr:colOff>165100</xdr:colOff>
      <xdr:row>77</xdr:row>
      <xdr:rowOff>84370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18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100897</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295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2246</xdr:rowOff>
    </xdr:from>
    <xdr:to>
      <xdr:col>46</xdr:col>
      <xdr:colOff>38100</xdr:colOff>
      <xdr:row>77</xdr:row>
      <xdr:rowOff>103846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20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94973</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29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121819</xdr:rowOff>
    </xdr:from>
    <xdr:to>
      <xdr:col>41</xdr:col>
      <xdr:colOff>101600</xdr:colOff>
      <xdr:row>78</xdr:row>
      <xdr:rowOff>51969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32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43096</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41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136476</xdr:rowOff>
    </xdr:from>
    <xdr:to>
      <xdr:col>36</xdr:col>
      <xdr:colOff>165100</xdr:colOff>
      <xdr:row>76</xdr:row>
      <xdr:rowOff>66625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29952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83153</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672795" y="12770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27687</xdr:rowOff>
    </xdr:from>
    <xdr:to>
      <xdr:col>54</xdr:col>
      <xdr:colOff>189865</xdr:colOff>
      <xdr:row>99</xdr:row>
      <xdr:rowOff>88246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629637"/>
          <a:ext cx="1270" cy="143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92073</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88246</xdr:rowOff>
    </xdr:from>
    <xdr:to>
      <xdr:col>55</xdr:col>
      <xdr:colOff>88900</xdr:colOff>
      <xdr:row>99</xdr:row>
      <xdr:rowOff>88246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145814</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0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27687</xdr:rowOff>
    </xdr:from>
    <xdr:to>
      <xdr:col>55</xdr:col>
      <xdr:colOff>88900</xdr:colOff>
      <xdr:row>91</xdr:row>
      <xdr:rowOff>27687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107307</xdr:rowOff>
    </xdr:from>
    <xdr:to>
      <xdr:col>55</xdr:col>
      <xdr:colOff>0</xdr:colOff>
      <xdr:row>98</xdr:row>
      <xdr:rowOff>73481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737957"/>
          <a:ext cx="838200" cy="13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45705</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04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22828</xdr:rowOff>
    </xdr:from>
    <xdr:to>
      <xdr:col>55</xdr:col>
      <xdr:colOff>50800</xdr:colOff>
      <xdr:row>97</xdr:row>
      <xdr:rowOff>124428</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5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87733</xdr:rowOff>
    </xdr:from>
    <xdr:to>
      <xdr:col>50</xdr:col>
      <xdr:colOff>114300</xdr:colOff>
      <xdr:row>97</xdr:row>
      <xdr:rowOff>107307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546933"/>
          <a:ext cx="889000" cy="19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68645</xdr:rowOff>
    </xdr:from>
    <xdr:to>
      <xdr:col>50</xdr:col>
      <xdr:colOff>165100</xdr:colOff>
      <xdr:row>97</xdr:row>
      <xdr:rowOff>170245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6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161372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79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87733</xdr:rowOff>
    </xdr:from>
    <xdr:to>
      <xdr:col>45</xdr:col>
      <xdr:colOff>177800</xdr:colOff>
      <xdr:row>96</xdr:row>
      <xdr:rowOff>164607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546933"/>
          <a:ext cx="889000" cy="7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69642</xdr:rowOff>
    </xdr:from>
    <xdr:to>
      <xdr:col>46</xdr:col>
      <xdr:colOff>38100</xdr:colOff>
      <xdr:row>97</xdr:row>
      <xdr:rowOff>171242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162369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79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164607</xdr:rowOff>
    </xdr:from>
    <xdr:to>
      <xdr:col>41</xdr:col>
      <xdr:colOff>50800</xdr:colOff>
      <xdr:row>97</xdr:row>
      <xdr:rowOff>102664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623807"/>
          <a:ext cx="889000" cy="10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118777</xdr:rowOff>
    </xdr:from>
    <xdr:to>
      <xdr:col>41</xdr:col>
      <xdr:colOff>101600</xdr:colOff>
      <xdr:row>98</xdr:row>
      <xdr:rowOff>48927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40054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84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xdr:rowOff>
    </xdr:from>
    <xdr:to>
      <xdr:col>36</xdr:col>
      <xdr:colOff>165100</xdr:colOff>
      <xdr:row>98</xdr:row>
      <xdr:rowOff>101771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92898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89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22681</xdr:rowOff>
    </xdr:from>
    <xdr:to>
      <xdr:col>55</xdr:col>
      <xdr:colOff>50800</xdr:colOff>
      <xdr:row>98</xdr:row>
      <xdr:rowOff>124281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2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1108</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80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56507</xdr:rowOff>
    </xdr:from>
    <xdr:to>
      <xdr:col>50</xdr:col>
      <xdr:colOff>165100</xdr:colOff>
      <xdr:row>97</xdr:row>
      <xdr:rowOff>158107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68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3184</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462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36933</xdr:rowOff>
    </xdr:from>
    <xdr:to>
      <xdr:col>46</xdr:col>
      <xdr:colOff>38100</xdr:colOff>
      <xdr:row>96</xdr:row>
      <xdr:rowOff>138533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49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155060</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6271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113807</xdr:rowOff>
    </xdr:from>
    <xdr:to>
      <xdr:col>41</xdr:col>
      <xdr:colOff>101600</xdr:colOff>
      <xdr:row>97</xdr:row>
      <xdr:rowOff>43957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57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60484</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6348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51864</xdr:rowOff>
    </xdr:from>
    <xdr:to>
      <xdr:col>36</xdr:col>
      <xdr:colOff>165100</xdr:colOff>
      <xdr:row>97</xdr:row>
      <xdr:rowOff>153464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68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169991</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672795" y="16457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48567</xdr:rowOff>
    </xdr:from>
    <xdr:to>
      <xdr:col>85</xdr:col>
      <xdr:colOff>126364</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363517"/>
          <a:ext cx="1269" cy="142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166694</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13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48567</xdr:rowOff>
    </xdr:from>
    <xdr:to>
      <xdr:col>86</xdr:col>
      <xdr:colOff>25400</xdr:colOff>
      <xdr:row>31</xdr:row>
      <xdr:rowOff>48567</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36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85858</xdr:rowOff>
    </xdr:from>
    <xdr:to>
      <xdr:col>85</xdr:col>
      <xdr:colOff>127000</xdr:colOff>
      <xdr:row>39</xdr:row>
      <xdr:rowOff>96883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772408"/>
          <a:ext cx="838200" cy="1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17098</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532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165671</xdr:rowOff>
    </xdr:from>
    <xdr:to>
      <xdr:col>85</xdr:col>
      <xdr:colOff>177800</xdr:colOff>
      <xdr:row>39</xdr:row>
      <xdr:rowOff>95821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6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77220</xdr:rowOff>
    </xdr:from>
    <xdr:to>
      <xdr:col>81</xdr:col>
      <xdr:colOff>50800</xdr:colOff>
      <xdr:row>39</xdr:row>
      <xdr:rowOff>96883</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763770"/>
          <a:ext cx="889000" cy="1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167610</xdr:rowOff>
    </xdr:from>
    <xdr:to>
      <xdr:col>81</xdr:col>
      <xdr:colOff>101600</xdr:colOff>
      <xdr:row>39</xdr:row>
      <xdr:rowOff>97760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68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114287</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45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77220</xdr:rowOff>
    </xdr:from>
    <xdr:to>
      <xdr:col>76</xdr:col>
      <xdr:colOff>114300</xdr:colOff>
      <xdr:row>39</xdr:row>
      <xdr:rowOff>78892</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6763770"/>
          <a:ext cx="889000" cy="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168032</xdr:rowOff>
    </xdr:from>
    <xdr:to>
      <xdr:col>76</xdr:col>
      <xdr:colOff>165100</xdr:colOff>
      <xdr:row>39</xdr:row>
      <xdr:rowOff>98182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68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114709</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45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48943</xdr:rowOff>
    </xdr:from>
    <xdr:to>
      <xdr:col>71</xdr:col>
      <xdr:colOff>177800</xdr:colOff>
      <xdr:row>39</xdr:row>
      <xdr:rowOff>78892</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735493"/>
          <a:ext cx="889000" cy="2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6817</xdr:rowOff>
    </xdr:from>
    <xdr:to>
      <xdr:col>72</xdr:col>
      <xdr:colOff>38100</xdr:colOff>
      <xdr:row>39</xdr:row>
      <xdr:rowOff>108417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124944</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46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12659</xdr:rowOff>
    </xdr:from>
    <xdr:to>
      <xdr:col>67</xdr:col>
      <xdr:colOff>101600</xdr:colOff>
      <xdr:row>39</xdr:row>
      <xdr:rowOff>114259</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69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105386</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79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35058</xdr:rowOff>
    </xdr:from>
    <xdr:to>
      <xdr:col>85</xdr:col>
      <xdr:colOff>177800</xdr:colOff>
      <xdr:row>39</xdr:row>
      <xdr:rowOff>136658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72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144097</xdr:rowOff>
    </xdr:from>
    <xdr:ext cx="469744"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65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46083</xdr:rowOff>
    </xdr:from>
    <xdr:to>
      <xdr:col>81</xdr:col>
      <xdr:colOff>101600</xdr:colOff>
      <xdr:row>39</xdr:row>
      <xdr:rowOff>147683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73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138810</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2017" y="6825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26420</xdr:rowOff>
    </xdr:from>
    <xdr:to>
      <xdr:col>76</xdr:col>
      <xdr:colOff>165100</xdr:colOff>
      <xdr:row>39</xdr:row>
      <xdr:rowOff>128020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71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119147</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57428" y="680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28092</xdr:rowOff>
    </xdr:from>
    <xdr:to>
      <xdr:col>72</xdr:col>
      <xdr:colOff>38100</xdr:colOff>
      <xdr:row>39</xdr:row>
      <xdr:rowOff>129692</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71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120819</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68428" y="680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169593</xdr:rowOff>
    </xdr:from>
    <xdr:to>
      <xdr:col>67</xdr:col>
      <xdr:colOff>101600</xdr:colOff>
      <xdr:row>39</xdr:row>
      <xdr:rowOff>99743</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68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116269</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47111" y="645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25400</xdr:rowOff>
    </xdr:from>
    <xdr:to>
      <xdr:col>85</xdr:col>
      <xdr:colOff>126364</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flipV="1">
          <a:off x="16317595" y="87693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9161</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10124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143527</xdr:rowOff>
    </xdr:from>
    <xdr:ext cx="378565"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854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25400</xdr:rowOff>
    </xdr:from>
    <xdr:to>
      <xdr:col>86</xdr:col>
      <xdr:colOff>25400</xdr:colOff>
      <xdr:row>51</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876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98061</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87071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75184</xdr:rowOff>
    </xdr:from>
    <xdr:to>
      <xdr:col>85</xdr:col>
      <xdr:colOff>177800</xdr:colOff>
      <xdr:row>59</xdr:row>
      <xdr:rowOff>5334</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72898</xdr:rowOff>
    </xdr:from>
    <xdr:to>
      <xdr:col>81</xdr:col>
      <xdr:colOff>101600</xdr:colOff>
      <xdr:row>59</xdr:row>
      <xdr:rowOff>3048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19575</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36322</xdr:rowOff>
    </xdr:from>
    <xdr:to>
      <xdr:col>76</xdr:col>
      <xdr:colOff>165100</xdr:colOff>
      <xdr:row>58</xdr:row>
      <xdr:rowOff>137922</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154449</xdr:rowOff>
    </xdr:from>
    <xdr:ext cx="313932"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35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47752</xdr:rowOff>
    </xdr:from>
    <xdr:to>
      <xdr:col>72</xdr:col>
      <xdr:colOff>38100</xdr:colOff>
      <xdr:row>58</xdr:row>
      <xdr:rowOff>149352</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165879</xdr:rowOff>
    </xdr:from>
    <xdr:ext cx="313932"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46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38608</xdr:rowOff>
    </xdr:from>
    <xdr:to>
      <xdr:col>67</xdr:col>
      <xdr:colOff>101600</xdr:colOff>
      <xdr:row>58</xdr:row>
      <xdr:rowOff>140208</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156735</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57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53611</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997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15474</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359874"/>
          <a:ext cx="1269" cy="11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133601</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1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15474</xdr:rowOff>
    </xdr:from>
    <xdr:to>
      <xdr:col>86</xdr:col>
      <xdr:colOff>25400</xdr:colOff>
      <xdr:row>72</xdr:row>
      <xdr:rowOff>15474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3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32742</xdr:rowOff>
    </xdr:from>
    <xdr:to>
      <xdr:col>85</xdr:col>
      <xdr:colOff>127000</xdr:colOff>
      <xdr:row>76</xdr:row>
      <xdr:rowOff>73758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062942"/>
          <a:ext cx="838200" cy="4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116546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803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93669</xdr:rowOff>
    </xdr:from>
    <xdr:to>
      <xdr:col>85</xdr:col>
      <xdr:colOff>177800</xdr:colOff>
      <xdr:row>76</xdr:row>
      <xdr:rowOff>23819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11743</xdr:rowOff>
    </xdr:from>
    <xdr:to>
      <xdr:col>81</xdr:col>
      <xdr:colOff>50800</xdr:colOff>
      <xdr:row>76</xdr:row>
      <xdr:rowOff>32742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041943"/>
          <a:ext cx="889000" cy="2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86674</xdr:rowOff>
    </xdr:from>
    <xdr:to>
      <xdr:col>81</xdr:col>
      <xdr:colOff>101600</xdr:colOff>
      <xdr:row>76</xdr:row>
      <xdr:rowOff>16824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33351</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145305</xdr:rowOff>
    </xdr:from>
    <xdr:to>
      <xdr:col>76</xdr:col>
      <xdr:colOff>114300</xdr:colOff>
      <xdr:row>76</xdr:row>
      <xdr:rowOff>11743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004055"/>
          <a:ext cx="889000" cy="3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105153</xdr:rowOff>
    </xdr:from>
    <xdr:to>
      <xdr:col>76</xdr:col>
      <xdr:colOff>165100</xdr:colOff>
      <xdr:row>76</xdr:row>
      <xdr:rowOff>35303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51830</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145305</xdr:rowOff>
    </xdr:from>
    <xdr:to>
      <xdr:col>71</xdr:col>
      <xdr:colOff>177800</xdr:colOff>
      <xdr:row>75</xdr:row>
      <xdr:rowOff>150750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004055"/>
          <a:ext cx="889000" cy="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125348</xdr:rowOff>
    </xdr:from>
    <xdr:to>
      <xdr:col>72</xdr:col>
      <xdr:colOff>38100</xdr:colOff>
      <xdr:row>76</xdr:row>
      <xdr:rowOff>55497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46624</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43727</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22958</xdr:rowOff>
    </xdr:from>
    <xdr:to>
      <xdr:col>85</xdr:col>
      <xdr:colOff>177800</xdr:colOff>
      <xdr:row>76</xdr:row>
      <xdr:rowOff>124558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05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1385</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03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153392</xdr:rowOff>
    </xdr:from>
    <xdr:to>
      <xdr:col>81</xdr:col>
      <xdr:colOff>101600</xdr:colOff>
      <xdr:row>76</xdr:row>
      <xdr:rowOff>83542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01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74669</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10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132393</xdr:rowOff>
    </xdr:from>
    <xdr:to>
      <xdr:col>76</xdr:col>
      <xdr:colOff>165100</xdr:colOff>
      <xdr:row>76</xdr:row>
      <xdr:rowOff>62543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99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53670</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3083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94505</xdr:rowOff>
    </xdr:from>
    <xdr:to>
      <xdr:col>72</xdr:col>
      <xdr:colOff>38100</xdr:colOff>
      <xdr:row>76</xdr:row>
      <xdr:rowOff>24656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95325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41182</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2728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99950</xdr:rowOff>
    </xdr:from>
    <xdr:to>
      <xdr:col>67</xdr:col>
      <xdr:colOff>101600</xdr:colOff>
      <xdr:row>76</xdr:row>
      <xdr:rowOff>30100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95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46627</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273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69910</xdr:rowOff>
    </xdr:from>
    <xdr:to>
      <xdr:col>85</xdr:col>
      <xdr:colOff>126364</xdr:colOff>
      <xdr:row>98</xdr:row>
      <xdr:rowOff>139277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671860"/>
          <a:ext cx="1269" cy="126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143104</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4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139277</xdr:rowOff>
    </xdr:from>
    <xdr:to>
      <xdr:col>86</xdr:col>
      <xdr:colOff>25400</xdr:colOff>
      <xdr:row>98</xdr:row>
      <xdr:rowOff>139277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41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16587</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44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69910</xdr:rowOff>
    </xdr:from>
    <xdr:to>
      <xdr:col>86</xdr:col>
      <xdr:colOff>25400</xdr:colOff>
      <xdr:row>91</xdr:row>
      <xdr:rowOff>69910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6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59761</xdr:rowOff>
    </xdr:from>
    <xdr:to>
      <xdr:col>85</xdr:col>
      <xdr:colOff>127000</xdr:colOff>
      <xdr:row>98</xdr:row>
      <xdr:rowOff>76293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861861"/>
          <a:ext cx="838200" cy="1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163416</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622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140539</xdr:rowOff>
    </xdr:from>
    <xdr:to>
      <xdr:col>85</xdr:col>
      <xdr:colOff>177800</xdr:colOff>
      <xdr:row>98</xdr:row>
      <xdr:rowOff>70689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77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61508</xdr:rowOff>
    </xdr:from>
    <xdr:to>
      <xdr:col>81</xdr:col>
      <xdr:colOff>50800</xdr:colOff>
      <xdr:row>98</xdr:row>
      <xdr:rowOff>76293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592300" y="16863608"/>
          <a:ext cx="889000" cy="1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153025</xdr:rowOff>
    </xdr:from>
    <xdr:to>
      <xdr:col>81</xdr:col>
      <xdr:colOff>101600</xdr:colOff>
      <xdr:row>98</xdr:row>
      <xdr:rowOff>83175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78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99702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55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46490</xdr:rowOff>
    </xdr:from>
    <xdr:to>
      <xdr:col>76</xdr:col>
      <xdr:colOff>114300</xdr:colOff>
      <xdr:row>98</xdr:row>
      <xdr:rowOff>61508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3703300" y="16848590"/>
          <a:ext cx="889000" cy="1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148537</xdr:rowOff>
    </xdr:from>
    <xdr:to>
      <xdr:col>76</xdr:col>
      <xdr:colOff>165100</xdr:colOff>
      <xdr:row>98</xdr:row>
      <xdr:rowOff>78687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7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95214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55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114497</xdr:rowOff>
    </xdr:from>
    <xdr:to>
      <xdr:col>71</xdr:col>
      <xdr:colOff>177800</xdr:colOff>
      <xdr:row>98</xdr:row>
      <xdr:rowOff>46490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6745147"/>
          <a:ext cx="889000" cy="10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144760</xdr:rowOff>
    </xdr:from>
    <xdr:to>
      <xdr:col>72</xdr:col>
      <xdr:colOff>38100</xdr:colOff>
      <xdr:row>98</xdr:row>
      <xdr:rowOff>74910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91437</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55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148873</xdr:rowOff>
    </xdr:from>
    <xdr:to>
      <xdr:col>67</xdr:col>
      <xdr:colOff>101600</xdr:colOff>
      <xdr:row>98</xdr:row>
      <xdr:rowOff>79023</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70150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87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8961</xdr:rowOff>
    </xdr:from>
    <xdr:to>
      <xdr:col>85</xdr:col>
      <xdr:colOff>177800</xdr:colOff>
      <xdr:row>98</xdr:row>
      <xdr:rowOff>110561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81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118966</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74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25493</xdr:rowOff>
    </xdr:from>
    <xdr:to>
      <xdr:col>81</xdr:col>
      <xdr:colOff>101600</xdr:colOff>
      <xdr:row>98</xdr:row>
      <xdr:rowOff>127093</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82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118220</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92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10708</xdr:rowOff>
    </xdr:from>
    <xdr:to>
      <xdr:col>76</xdr:col>
      <xdr:colOff>165100</xdr:colOff>
      <xdr:row>98</xdr:row>
      <xdr:rowOff>112308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8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103435</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90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167140</xdr:rowOff>
    </xdr:from>
    <xdr:to>
      <xdr:col>72</xdr:col>
      <xdr:colOff>38100</xdr:colOff>
      <xdr:row>98</xdr:row>
      <xdr:rowOff>97290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88417</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89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63697</xdr:rowOff>
    </xdr:from>
    <xdr:to>
      <xdr:col>67</xdr:col>
      <xdr:colOff>101600</xdr:colOff>
      <xdr:row>97</xdr:row>
      <xdr:rowOff>165297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69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10374</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4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9672</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53172"/>
          <a:ext cx="1269" cy="150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127799</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9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9672</xdr:rowOff>
    </xdr:from>
    <xdr:to>
      <xdr:col>116</xdr:col>
      <xdr:colOff>152400</xdr:colOff>
      <xdr:row>30</xdr:row>
      <xdr:rowOff>9672</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5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30624</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374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7747</xdr:rowOff>
    </xdr:from>
    <xdr:to>
      <xdr:col>116</xdr:col>
      <xdr:colOff>114300</xdr:colOff>
      <xdr:row>38</xdr:row>
      <xdr:rowOff>109347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131128</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646228"/>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19360</xdr:rowOff>
    </xdr:from>
    <xdr:to>
      <xdr:col>112</xdr:col>
      <xdr:colOff>38100</xdr:colOff>
      <xdr:row>38</xdr:row>
      <xdr:rowOff>120960</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137487</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0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131128</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9545300" y="6646228"/>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12799</xdr:rowOff>
    </xdr:from>
    <xdr:to>
      <xdr:col>107</xdr:col>
      <xdr:colOff>101600</xdr:colOff>
      <xdr:row>38</xdr:row>
      <xdr:rowOff>114399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130926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3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136934</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652034"/>
          <a:ext cx="889000" cy="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22812</xdr:rowOff>
    </xdr:from>
    <xdr:to>
      <xdr:col>102</xdr:col>
      <xdr:colOff>165100</xdr:colOff>
      <xdr:row>38</xdr:row>
      <xdr:rowOff>124412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140939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31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21006</xdr:rowOff>
    </xdr:from>
    <xdr:to>
      <xdr:col>98</xdr:col>
      <xdr:colOff>38100</xdr:colOff>
      <xdr:row>38</xdr:row>
      <xdr:rowOff>122606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139133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31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80328</xdr:rowOff>
    </xdr:from>
    <xdr:to>
      <xdr:col>107</xdr:col>
      <xdr:colOff>101600</xdr:colOff>
      <xdr:row>39</xdr:row>
      <xdr:rowOff>10478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1605</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5017" y="6688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86134</xdr:rowOff>
    </xdr:from>
    <xdr:to>
      <xdr:col>98</xdr:col>
      <xdr:colOff>38100</xdr:colOff>
      <xdr:row>39</xdr:row>
      <xdr:rowOff>16284</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0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7411</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7017" y="6693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2807</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575307"/>
          <a:ext cx="1269" cy="158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120934</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5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2807</xdr:rowOff>
    </xdr:from>
    <xdr:to>
      <xdr:col>116</xdr:col>
      <xdr:colOff>152400</xdr:colOff>
      <xdr:row>50</xdr:row>
      <xdr:rowOff>2807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57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2769</xdr:rowOff>
    </xdr:from>
    <xdr:to>
      <xdr:col>116</xdr:col>
      <xdr:colOff>63500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118319"/>
          <a:ext cx="838200" cy="4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3878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776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152451</xdr:rowOff>
    </xdr:from>
    <xdr:to>
      <xdr:col>116</xdr:col>
      <xdr:colOff>114300</xdr:colOff>
      <xdr:row>58</xdr:row>
      <xdr:rowOff>82601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86157</xdr:rowOff>
    </xdr:from>
    <xdr:to>
      <xdr:col>112</xdr:col>
      <xdr:colOff>38100</xdr:colOff>
      <xdr:row>58</xdr:row>
      <xdr:rowOff>16307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85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32834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63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128105</xdr:rowOff>
    </xdr:from>
    <xdr:to>
      <xdr:col>107</xdr:col>
      <xdr:colOff>101600</xdr:colOff>
      <xdr:row>58</xdr:row>
      <xdr:rowOff>58255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74782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67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133591</xdr:rowOff>
    </xdr:from>
    <xdr:to>
      <xdr:col>102</xdr:col>
      <xdr:colOff>165100</xdr:colOff>
      <xdr:row>58</xdr:row>
      <xdr:rowOff>63741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80268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131420</xdr:rowOff>
    </xdr:from>
    <xdr:to>
      <xdr:col>98</xdr:col>
      <xdr:colOff>38100</xdr:colOff>
      <xdr:row>58</xdr:row>
      <xdr:rowOff>61570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78097</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123419</xdr:rowOff>
    </xdr:from>
    <xdr:to>
      <xdr:col>116</xdr:col>
      <xdr:colOff>114300</xdr:colOff>
      <xdr:row>59</xdr:row>
      <xdr:rowOff>53569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6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38346</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8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54066</xdr:rowOff>
    </xdr:from>
    <xdr:to>
      <xdr:col>116</xdr:col>
      <xdr:colOff>62864</xdr:colOff>
      <xdr:row>78</xdr:row>
      <xdr:rowOff>101760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27016"/>
          <a:ext cx="1269" cy="124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105587</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101760</xdr:rowOff>
    </xdr:from>
    <xdr:to>
      <xdr:col>116</xdr:col>
      <xdr:colOff>152400</xdr:colOff>
      <xdr:row>78</xdr:row>
      <xdr:rowOff>101760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7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743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200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54066</xdr:rowOff>
    </xdr:from>
    <xdr:to>
      <xdr:col>116</xdr:col>
      <xdr:colOff>152400</xdr:colOff>
      <xdr:row>71</xdr:row>
      <xdr:rowOff>54066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2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99726</xdr:rowOff>
    </xdr:from>
    <xdr:to>
      <xdr:col>116</xdr:col>
      <xdr:colOff>63500</xdr:colOff>
      <xdr:row>75</xdr:row>
      <xdr:rowOff>128560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958476"/>
          <a:ext cx="838200" cy="2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46090</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04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67663</xdr:rowOff>
    </xdr:from>
    <xdr:to>
      <xdr:col>116</xdr:col>
      <xdr:colOff>114300</xdr:colOff>
      <xdr:row>75</xdr:row>
      <xdr:rowOff>169264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111224</xdr:rowOff>
    </xdr:from>
    <xdr:to>
      <xdr:col>111</xdr:col>
      <xdr:colOff>177800</xdr:colOff>
      <xdr:row>75</xdr:row>
      <xdr:rowOff>128560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969974"/>
          <a:ext cx="889000" cy="1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66406</xdr:rowOff>
    </xdr:from>
    <xdr:to>
      <xdr:col>112</xdr:col>
      <xdr:colOff>38100</xdr:colOff>
      <xdr:row>75</xdr:row>
      <xdr:rowOff>168005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13083</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0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111224</xdr:rowOff>
    </xdr:from>
    <xdr:to>
      <xdr:col>107</xdr:col>
      <xdr:colOff>50800</xdr:colOff>
      <xdr:row>76</xdr:row>
      <xdr:rowOff>21476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969974"/>
          <a:ext cx="889000" cy="8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65430</xdr:rowOff>
    </xdr:from>
    <xdr:to>
      <xdr:col>107</xdr:col>
      <xdr:colOff>101600</xdr:colOff>
      <xdr:row>75</xdr:row>
      <xdr:rowOff>167030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158157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47665</xdr:rowOff>
    </xdr:from>
    <xdr:to>
      <xdr:col>102</xdr:col>
      <xdr:colOff>114300</xdr:colOff>
      <xdr:row>76</xdr:row>
      <xdr:rowOff>21476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906415"/>
          <a:ext cx="889000" cy="14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71907</xdr:rowOff>
    </xdr:from>
    <xdr:to>
      <xdr:col>102</xdr:col>
      <xdr:colOff>165100</xdr:colOff>
      <xdr:row>76</xdr:row>
      <xdr:rowOff>2057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3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18584</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70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66474</xdr:rowOff>
    </xdr:from>
    <xdr:to>
      <xdr:col>98</xdr:col>
      <xdr:colOff>38100</xdr:colOff>
      <xdr:row>75</xdr:row>
      <xdr:rowOff>168073</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252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159202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01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48926</xdr:rowOff>
    </xdr:from>
    <xdr:to>
      <xdr:col>116</xdr:col>
      <xdr:colOff>114300</xdr:colOff>
      <xdr:row>75</xdr:row>
      <xdr:rowOff>150526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90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71803</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75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77760</xdr:rowOff>
    </xdr:from>
    <xdr:to>
      <xdr:col>112</xdr:col>
      <xdr:colOff>38100</xdr:colOff>
      <xdr:row>76</xdr:row>
      <xdr:rowOff>7910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93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170487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02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60424</xdr:rowOff>
    </xdr:from>
    <xdr:to>
      <xdr:col>107</xdr:col>
      <xdr:colOff>101600</xdr:colOff>
      <xdr:row>75</xdr:row>
      <xdr:rowOff>162024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91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7101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69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142125</xdr:rowOff>
    </xdr:from>
    <xdr:to>
      <xdr:col>102</xdr:col>
      <xdr:colOff>165100</xdr:colOff>
      <xdr:row>76</xdr:row>
      <xdr:rowOff>72275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00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63403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09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168315</xdr:rowOff>
    </xdr:from>
    <xdr:to>
      <xdr:col>98</xdr:col>
      <xdr:colOff>38100</xdr:colOff>
      <xdr:row>75</xdr:row>
      <xdr:rowOff>98465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85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114992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630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性質別歳出について、人件費（全国市町村平均を</a:t>
          </a:r>
          <a:r>
            <a:rPr kumimoji="1" lang="en-US" altLang="ja-JP" sz="1100">
              <a:solidFill>
                <a:schemeClr val="dk1"/>
              </a:solidFill>
              <a:effectLst/>
              <a:latin typeface="+mn-lt"/>
              <a:ea typeface="+mn-ea"/>
              <a:cs typeface="+mn-cs"/>
            </a:rPr>
            <a:t>141,045</a:t>
          </a:r>
          <a:r>
            <a:rPr kumimoji="1" lang="ja-JP" altLang="ja-JP" sz="1100">
              <a:solidFill>
                <a:schemeClr val="dk1"/>
              </a:solidFill>
              <a:effectLst/>
              <a:latin typeface="+mn-lt"/>
              <a:ea typeface="+mn-ea"/>
              <a:cs typeface="+mn-cs"/>
            </a:rPr>
            <a:t>円、沖縄県平均を</a:t>
          </a:r>
          <a:r>
            <a:rPr kumimoji="1" lang="en-US" altLang="ja-JP" sz="1100">
              <a:solidFill>
                <a:schemeClr val="dk1"/>
              </a:solidFill>
              <a:effectLst/>
              <a:latin typeface="+mn-lt"/>
              <a:ea typeface="+mn-ea"/>
              <a:cs typeface="+mn-cs"/>
            </a:rPr>
            <a:t>148,485</a:t>
          </a:r>
          <a:r>
            <a:rPr kumimoji="1" lang="ja-JP" altLang="ja-JP" sz="1100">
              <a:solidFill>
                <a:schemeClr val="dk1"/>
              </a:solidFill>
              <a:effectLst/>
              <a:latin typeface="+mn-lt"/>
              <a:ea typeface="+mn-ea"/>
              <a:cs typeface="+mn-cs"/>
            </a:rPr>
            <a:t>円、類似団体平均を</a:t>
          </a:r>
          <a:r>
            <a:rPr kumimoji="1" lang="en-US" altLang="ja-JP" sz="1100">
              <a:solidFill>
                <a:schemeClr val="dk1"/>
              </a:solidFill>
              <a:effectLst/>
              <a:latin typeface="+mn-lt"/>
              <a:ea typeface="+mn-ea"/>
              <a:cs typeface="+mn-cs"/>
            </a:rPr>
            <a:t>74,367</a:t>
          </a:r>
          <a:r>
            <a:rPr kumimoji="1" lang="ja-JP" altLang="ja-JP" sz="1100">
              <a:solidFill>
                <a:schemeClr val="dk1"/>
              </a:solidFill>
              <a:effectLst/>
              <a:latin typeface="+mn-lt"/>
              <a:ea typeface="+mn-ea"/>
              <a:cs typeface="+mn-cs"/>
            </a:rPr>
            <a:t>円）、物件費（全国市町村平均を</a:t>
          </a:r>
          <a:r>
            <a:rPr kumimoji="1" lang="en-US" altLang="ja-JP" sz="1100">
              <a:solidFill>
                <a:schemeClr val="dk1"/>
              </a:solidFill>
              <a:effectLst/>
              <a:latin typeface="+mn-lt"/>
              <a:ea typeface="+mn-ea"/>
              <a:cs typeface="+mn-cs"/>
            </a:rPr>
            <a:t>138,370</a:t>
          </a:r>
          <a:r>
            <a:rPr kumimoji="1" lang="ja-JP" altLang="ja-JP" sz="1100">
              <a:solidFill>
                <a:schemeClr val="dk1"/>
              </a:solidFill>
              <a:effectLst/>
              <a:latin typeface="+mn-lt"/>
              <a:ea typeface="+mn-ea"/>
              <a:cs typeface="+mn-cs"/>
            </a:rPr>
            <a:t>円、沖縄県平均を</a:t>
          </a:r>
          <a:r>
            <a:rPr kumimoji="1" lang="en-US" altLang="ja-JP" sz="1100">
              <a:solidFill>
                <a:schemeClr val="dk1"/>
              </a:solidFill>
              <a:effectLst/>
              <a:latin typeface="+mn-lt"/>
              <a:ea typeface="+mn-ea"/>
              <a:cs typeface="+mn-cs"/>
            </a:rPr>
            <a:t>132,996</a:t>
          </a:r>
          <a:r>
            <a:rPr kumimoji="1" lang="ja-JP" altLang="ja-JP" sz="1100">
              <a:solidFill>
                <a:schemeClr val="dk1"/>
              </a:solidFill>
              <a:effectLst/>
              <a:latin typeface="+mn-lt"/>
              <a:ea typeface="+mn-ea"/>
              <a:cs typeface="+mn-cs"/>
            </a:rPr>
            <a:t>円、類似団体平均を</a:t>
          </a:r>
          <a:r>
            <a:rPr kumimoji="1" lang="en-US" altLang="ja-JP" sz="1100">
              <a:solidFill>
                <a:schemeClr val="dk1"/>
              </a:solidFill>
              <a:effectLst/>
              <a:latin typeface="+mn-lt"/>
              <a:ea typeface="+mn-ea"/>
              <a:cs typeface="+mn-cs"/>
            </a:rPr>
            <a:t>48,899</a:t>
          </a:r>
          <a:r>
            <a:rPr kumimoji="1" lang="ja-JP" altLang="ja-JP" sz="1100">
              <a:solidFill>
                <a:schemeClr val="dk1"/>
              </a:solidFill>
              <a:effectLst/>
              <a:latin typeface="+mn-lt"/>
              <a:ea typeface="+mn-ea"/>
              <a:cs typeface="+mn-cs"/>
            </a:rPr>
            <a:t>円）、普通建設事業費（全国市町村平均を</a:t>
          </a:r>
          <a:r>
            <a:rPr kumimoji="1" lang="en-US" altLang="ja-JP" sz="1100">
              <a:solidFill>
                <a:schemeClr val="dk1"/>
              </a:solidFill>
              <a:effectLst/>
              <a:latin typeface="+mn-lt"/>
              <a:ea typeface="+mn-ea"/>
              <a:cs typeface="+mn-cs"/>
            </a:rPr>
            <a:t>160,835</a:t>
          </a:r>
          <a:r>
            <a:rPr kumimoji="1" lang="ja-JP" altLang="ja-JP" sz="1100">
              <a:solidFill>
                <a:schemeClr val="dk1"/>
              </a:solidFill>
              <a:effectLst/>
              <a:latin typeface="+mn-lt"/>
              <a:ea typeface="+mn-ea"/>
              <a:cs typeface="+mn-cs"/>
            </a:rPr>
            <a:t>円、沖縄県平均を</a:t>
          </a:r>
          <a:r>
            <a:rPr kumimoji="1" lang="en-US" altLang="ja-JP" sz="1100">
              <a:solidFill>
                <a:schemeClr val="dk1"/>
              </a:solidFill>
              <a:effectLst/>
              <a:latin typeface="+mn-lt"/>
              <a:ea typeface="+mn-ea"/>
              <a:cs typeface="+mn-cs"/>
            </a:rPr>
            <a:t>121,463</a:t>
          </a:r>
          <a:r>
            <a:rPr kumimoji="1" lang="ja-JP" altLang="ja-JP" sz="1100">
              <a:solidFill>
                <a:schemeClr val="dk1"/>
              </a:solidFill>
              <a:effectLst/>
              <a:latin typeface="+mn-lt"/>
              <a:ea typeface="+mn-ea"/>
              <a:cs typeface="+mn-cs"/>
            </a:rPr>
            <a:t>円）が大きく上回っており、特に物件費においては</a:t>
          </a:r>
          <a:r>
            <a:rPr kumimoji="1" lang="ja-JP" altLang="ja-JP" sz="1100" b="0" i="0" baseline="0">
              <a:solidFill>
                <a:schemeClr val="dk1"/>
              </a:solidFill>
              <a:effectLst/>
              <a:latin typeface="+mn-lt"/>
              <a:ea typeface="+mn-ea"/>
              <a:cs typeface="+mn-cs"/>
            </a:rPr>
            <a:t>当該数値は対前年度比</a:t>
          </a:r>
          <a:r>
            <a:rPr kumimoji="1" lang="en-US" altLang="ja-JP" sz="1100" b="0" i="0" baseline="0">
              <a:solidFill>
                <a:schemeClr val="dk1"/>
              </a:solidFill>
              <a:effectLst/>
              <a:latin typeface="+mn-lt"/>
              <a:ea typeface="+mn-ea"/>
              <a:cs typeface="+mn-cs"/>
            </a:rPr>
            <a:t>15,204</a:t>
          </a:r>
          <a:r>
            <a:rPr kumimoji="1" lang="ja-JP" altLang="ja-JP" sz="1100" b="0" i="0" baseline="0">
              <a:solidFill>
                <a:schemeClr val="dk1"/>
              </a:solidFill>
              <a:effectLst/>
              <a:latin typeface="+mn-lt"/>
              <a:ea typeface="+mn-ea"/>
              <a:cs typeface="+mn-cs"/>
            </a:rPr>
            <a:t>円増加し、依然と高い位置にある。公共施設の老朽化に伴う修繕等により、物件費、維持補修費共に増加したことが要因である。ごみ処理施設、保育所、消防、上下水道及び空港等の施設運営を直営で行っていることと人件費の割合においても高い水準であることから、今後は公共施設総合管理計画に基づき、施設管理の合理化、効率化を進め物件費、維持補修費の低減を図るとともに、民間で実施可能な分野については指定管理者制度等を活用し、民営化や民間委託を推進し、物件費及び人件費のコスト抑制に努める。また、扶助費については、全国市町村、沖縄県平均を下回る数値となっているが、高齢化の進展に伴う社会保障関連経費の増加が見込まれること介護予防や資格審査等の適格化に努め適正な支出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沖縄県久米島町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7,772
7,727
63.65
8,359,012
7,995,549
301,712
3,796,208
6,263,849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93726</xdr:rowOff>
    </xdr:from>
    <xdr:to>
      <xdr:col>24</xdr:col>
      <xdr:colOff>62865</xdr:colOff>
      <xdr:row>38</xdr:row>
      <xdr:rowOff>163957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08676"/>
          <a:ext cx="1270" cy="1270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167784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163957</xdr:rowOff>
    </xdr:from>
    <xdr:to>
      <xdr:col>24</xdr:col>
      <xdr:colOff>152400</xdr:colOff>
      <xdr:row>38</xdr:row>
      <xdr:rowOff>163957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40403</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93726</xdr:rowOff>
    </xdr:from>
    <xdr:to>
      <xdr:col>24</xdr:col>
      <xdr:colOff>152400</xdr:colOff>
      <xdr:row>31</xdr:row>
      <xdr:rowOff>93726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131445</xdr:rowOff>
    </xdr:from>
    <xdr:to>
      <xdr:col>24</xdr:col>
      <xdr:colOff>63500</xdr:colOff>
      <xdr:row>35</xdr:row>
      <xdr:rowOff>152908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32195"/>
          <a:ext cx="838200" cy="2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77487</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8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99060</xdr:rowOff>
    </xdr:from>
    <xdr:to>
      <xdr:col>24</xdr:col>
      <xdr:colOff>114300</xdr:colOff>
      <xdr:row>36</xdr:row>
      <xdr:rowOff>29210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151384</xdr:rowOff>
    </xdr:from>
    <xdr:to>
      <xdr:col>19</xdr:col>
      <xdr:colOff>177800</xdr:colOff>
      <xdr:row>35</xdr:row>
      <xdr:rowOff>152908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5213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107188</xdr:rowOff>
    </xdr:from>
    <xdr:to>
      <xdr:col>20</xdr:col>
      <xdr:colOff>38100</xdr:colOff>
      <xdr:row>36</xdr:row>
      <xdr:rowOff>37338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28465</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151384</xdr:rowOff>
    </xdr:from>
    <xdr:to>
      <xdr:col>15</xdr:col>
      <xdr:colOff>50800</xdr:colOff>
      <xdr:row>35</xdr:row>
      <xdr:rowOff>167513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52134"/>
          <a:ext cx="889000" cy="1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111506</xdr:rowOff>
    </xdr:from>
    <xdr:to>
      <xdr:col>15</xdr:col>
      <xdr:colOff>101600</xdr:colOff>
      <xdr:row>36</xdr:row>
      <xdr:rowOff>41656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32783</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101092</xdr:rowOff>
    </xdr:from>
    <xdr:to>
      <xdr:col>10</xdr:col>
      <xdr:colOff>114300</xdr:colOff>
      <xdr:row>35</xdr:row>
      <xdr:rowOff>167513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01842"/>
          <a:ext cx="889000" cy="6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140970</xdr:rowOff>
    </xdr:from>
    <xdr:to>
      <xdr:col>10</xdr:col>
      <xdr:colOff>165100</xdr:colOff>
      <xdr:row>36</xdr:row>
      <xdr:rowOff>71120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62247</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56261</xdr:rowOff>
    </xdr:from>
    <xdr:to>
      <xdr:col>6</xdr:col>
      <xdr:colOff>38100</xdr:colOff>
      <xdr:row>35</xdr:row>
      <xdr:rowOff>157861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148988</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80645</xdr:rowOff>
    </xdr:from>
    <xdr:to>
      <xdr:col>24</xdr:col>
      <xdr:colOff>114300</xdr:colOff>
      <xdr:row>36</xdr:row>
      <xdr:rowOff>10795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8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103522</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3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102108</xdr:rowOff>
    </xdr:from>
    <xdr:to>
      <xdr:col>20</xdr:col>
      <xdr:colOff>38100</xdr:colOff>
      <xdr:row>36</xdr:row>
      <xdr:rowOff>32258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0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48785</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87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100584</xdr:rowOff>
    </xdr:from>
    <xdr:to>
      <xdr:col>15</xdr:col>
      <xdr:colOff>101600</xdr:colOff>
      <xdr:row>36</xdr:row>
      <xdr:rowOff>30734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0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47261</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87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116713</xdr:rowOff>
    </xdr:from>
    <xdr:to>
      <xdr:col>10</xdr:col>
      <xdr:colOff>165100</xdr:colOff>
      <xdr:row>36</xdr:row>
      <xdr:rowOff>46863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63390</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89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50292</xdr:rowOff>
    </xdr:from>
    <xdr:to>
      <xdr:col>6</xdr:col>
      <xdr:colOff>38100</xdr:colOff>
      <xdr:row>35</xdr:row>
      <xdr:rowOff>151892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5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168419</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82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160021</xdr:rowOff>
    </xdr:from>
    <xdr:to>
      <xdr:col>24</xdr:col>
      <xdr:colOff>62865</xdr:colOff>
      <xdr:row>58</xdr:row>
      <xdr:rowOff>166642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32521"/>
          <a:ext cx="1270" cy="137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170469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166642</xdr:rowOff>
    </xdr:from>
    <xdr:to>
      <xdr:col>24</xdr:col>
      <xdr:colOff>152400</xdr:colOff>
      <xdr:row>58</xdr:row>
      <xdr:rowOff>166642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106698</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907,555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160021</xdr:rowOff>
    </xdr:from>
    <xdr:to>
      <xdr:col>24</xdr:col>
      <xdr:colOff>152400</xdr:colOff>
      <xdr:row>50</xdr:row>
      <xdr:rowOff>160021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3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114174</xdr:rowOff>
    </xdr:from>
    <xdr:to>
      <xdr:col>24</xdr:col>
      <xdr:colOff>63500</xdr:colOff>
      <xdr:row>57</xdr:row>
      <xdr:rowOff>48171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715374"/>
          <a:ext cx="838200" cy="10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52788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25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74361</xdr:rowOff>
    </xdr:from>
    <xdr:to>
      <xdr:col>24</xdr:col>
      <xdr:colOff>114300</xdr:colOff>
      <xdr:row>58</xdr:row>
      <xdr:rowOff>4511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98015</xdr:rowOff>
    </xdr:from>
    <xdr:to>
      <xdr:col>19</xdr:col>
      <xdr:colOff>177800</xdr:colOff>
      <xdr:row>57</xdr:row>
      <xdr:rowOff>48171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699215"/>
          <a:ext cx="889000" cy="12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95855</xdr:rowOff>
    </xdr:from>
    <xdr:to>
      <xdr:col>20</xdr:col>
      <xdr:colOff>38100</xdr:colOff>
      <xdr:row>58</xdr:row>
      <xdr:rowOff>26005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17132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96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98015</xdr:rowOff>
    </xdr:from>
    <xdr:to>
      <xdr:col>15</xdr:col>
      <xdr:colOff>50800</xdr:colOff>
      <xdr:row>57</xdr:row>
      <xdr:rowOff>72454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699215"/>
          <a:ext cx="889000" cy="14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100833</xdr:rowOff>
    </xdr:from>
    <xdr:to>
      <xdr:col>15</xdr:col>
      <xdr:colOff>101600</xdr:colOff>
      <xdr:row>58</xdr:row>
      <xdr:rowOff>30983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22110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96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156115</xdr:rowOff>
    </xdr:from>
    <xdr:to>
      <xdr:col>10</xdr:col>
      <xdr:colOff>114300</xdr:colOff>
      <xdr:row>57</xdr:row>
      <xdr:rowOff>72454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757315"/>
          <a:ext cx="889000" cy="8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111022</xdr:rowOff>
    </xdr:from>
    <xdr:to>
      <xdr:col>10</xdr:col>
      <xdr:colOff>165100</xdr:colOff>
      <xdr:row>58</xdr:row>
      <xdr:rowOff>41172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32299</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97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118899</xdr:rowOff>
    </xdr:from>
    <xdr:to>
      <xdr:col>6</xdr:col>
      <xdr:colOff>38100</xdr:colOff>
      <xdr:row>58</xdr:row>
      <xdr:rowOff>49049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9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40176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984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63374</xdr:rowOff>
    </xdr:from>
    <xdr:to>
      <xdr:col>24</xdr:col>
      <xdr:colOff>114300</xdr:colOff>
      <xdr:row>56</xdr:row>
      <xdr:rowOff>164974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6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86251</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516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168821</xdr:rowOff>
    </xdr:from>
    <xdr:to>
      <xdr:col>20</xdr:col>
      <xdr:colOff>38100</xdr:colOff>
      <xdr:row>57</xdr:row>
      <xdr:rowOff>98971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7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115498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545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47215</xdr:rowOff>
    </xdr:from>
    <xdr:to>
      <xdr:col>15</xdr:col>
      <xdr:colOff>101600</xdr:colOff>
      <xdr:row>56</xdr:row>
      <xdr:rowOff>148815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64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165342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42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21654</xdr:rowOff>
    </xdr:from>
    <xdr:to>
      <xdr:col>10</xdr:col>
      <xdr:colOff>165100</xdr:colOff>
      <xdr:row>57</xdr:row>
      <xdr:rowOff>123254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79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139781</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569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105315</xdr:rowOff>
    </xdr:from>
    <xdr:to>
      <xdr:col>6</xdr:col>
      <xdr:colOff>38100</xdr:colOff>
      <xdr:row>57</xdr:row>
      <xdr:rowOff>35465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70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51992</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481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22319</xdr:rowOff>
    </xdr:from>
    <xdr:to>
      <xdr:col>24</xdr:col>
      <xdr:colOff>62865</xdr:colOff>
      <xdr:row>78</xdr:row>
      <xdr:rowOff>64660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66719"/>
          <a:ext cx="1270" cy="10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68487</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64660</xdr:rowOff>
    </xdr:from>
    <xdr:to>
      <xdr:col>24</xdr:col>
      <xdr:colOff>152400</xdr:colOff>
      <xdr:row>78</xdr:row>
      <xdr:rowOff>64660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140446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22319</xdr:rowOff>
    </xdr:from>
    <xdr:to>
      <xdr:col>24</xdr:col>
      <xdr:colOff>152400</xdr:colOff>
      <xdr:row>72</xdr:row>
      <xdr:rowOff>22319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6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81307</xdr:rowOff>
    </xdr:from>
    <xdr:to>
      <xdr:col>24</xdr:col>
      <xdr:colOff>63500</xdr:colOff>
      <xdr:row>76</xdr:row>
      <xdr:rowOff>106955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11507"/>
          <a:ext cx="838200" cy="2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30098</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88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7221</xdr:rowOff>
    </xdr:from>
    <xdr:to>
      <xdr:col>24</xdr:col>
      <xdr:colOff>114300</xdr:colOff>
      <xdr:row>76</xdr:row>
      <xdr:rowOff>108821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84762</xdr:rowOff>
    </xdr:from>
    <xdr:to>
      <xdr:col>19</xdr:col>
      <xdr:colOff>177800</xdr:colOff>
      <xdr:row>76</xdr:row>
      <xdr:rowOff>106955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114962"/>
          <a:ext cx="889000" cy="2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32747</xdr:rowOff>
    </xdr:from>
    <xdr:to>
      <xdr:col>20</xdr:col>
      <xdr:colOff>38100</xdr:colOff>
      <xdr:row>76</xdr:row>
      <xdr:rowOff>134347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150874</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84762</xdr:rowOff>
    </xdr:from>
    <xdr:to>
      <xdr:col>15</xdr:col>
      <xdr:colOff>50800</xdr:colOff>
      <xdr:row>76</xdr:row>
      <xdr:rowOff>108761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14962"/>
          <a:ext cx="889000" cy="2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14901</xdr:rowOff>
    </xdr:from>
    <xdr:to>
      <xdr:col>15</xdr:col>
      <xdr:colOff>101600</xdr:colOff>
      <xdr:row>76</xdr:row>
      <xdr:rowOff>116501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133029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63032</xdr:rowOff>
    </xdr:from>
    <xdr:to>
      <xdr:col>10</xdr:col>
      <xdr:colOff>114300</xdr:colOff>
      <xdr:row>76</xdr:row>
      <xdr:rowOff>108761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093232"/>
          <a:ext cx="889000" cy="4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51643</xdr:rowOff>
    </xdr:from>
    <xdr:to>
      <xdr:col>10</xdr:col>
      <xdr:colOff>165100</xdr:colOff>
      <xdr:row>76</xdr:row>
      <xdr:rowOff>153243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169770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100966</xdr:rowOff>
    </xdr:from>
    <xdr:to>
      <xdr:col>6</xdr:col>
      <xdr:colOff>38100</xdr:colOff>
      <xdr:row>77</xdr:row>
      <xdr:rowOff>31116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22243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30507</xdr:rowOff>
    </xdr:from>
    <xdr:to>
      <xdr:col>24</xdr:col>
      <xdr:colOff>114300</xdr:colOff>
      <xdr:row>76</xdr:row>
      <xdr:rowOff>132107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6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8934</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3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56155</xdr:rowOff>
    </xdr:from>
    <xdr:to>
      <xdr:col>20</xdr:col>
      <xdr:colOff>38100</xdr:colOff>
      <xdr:row>76</xdr:row>
      <xdr:rowOff>157755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8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148882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179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33962</xdr:rowOff>
    </xdr:from>
    <xdr:to>
      <xdr:col>15</xdr:col>
      <xdr:colOff>101600</xdr:colOff>
      <xdr:row>76</xdr:row>
      <xdr:rowOff>135562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6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126689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156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57961</xdr:rowOff>
    </xdr:from>
    <xdr:to>
      <xdr:col>10</xdr:col>
      <xdr:colOff>165100</xdr:colOff>
      <xdr:row>76</xdr:row>
      <xdr:rowOff>159561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150688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180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12232</xdr:rowOff>
    </xdr:from>
    <xdr:to>
      <xdr:col>6</xdr:col>
      <xdr:colOff>38100</xdr:colOff>
      <xdr:row>76</xdr:row>
      <xdr:rowOff>113832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4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130359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817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112757</xdr:rowOff>
    </xdr:from>
    <xdr:to>
      <xdr:col>24</xdr:col>
      <xdr:colOff>62865</xdr:colOff>
      <xdr:row>98</xdr:row>
      <xdr:rowOff>30347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886157"/>
          <a:ext cx="1270" cy="94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34174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3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30347</xdr:rowOff>
    </xdr:from>
    <xdr:to>
      <xdr:col>24</xdr:col>
      <xdr:colOff>152400</xdr:colOff>
      <xdr:row>98</xdr:row>
      <xdr:rowOff>30347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32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59434</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66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112757</xdr:rowOff>
    </xdr:from>
    <xdr:to>
      <xdr:col>24</xdr:col>
      <xdr:colOff>152400</xdr:colOff>
      <xdr:row>92</xdr:row>
      <xdr:rowOff>112757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88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67015</xdr:rowOff>
    </xdr:from>
    <xdr:to>
      <xdr:col>24</xdr:col>
      <xdr:colOff>63500</xdr:colOff>
      <xdr:row>97</xdr:row>
      <xdr:rowOff>107207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697665"/>
          <a:ext cx="838200" cy="4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52633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40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29756</xdr:rowOff>
    </xdr:from>
    <xdr:to>
      <xdr:col>24</xdr:col>
      <xdr:colOff>114300</xdr:colOff>
      <xdr:row>96</xdr:row>
      <xdr:rowOff>131356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106567</xdr:rowOff>
    </xdr:from>
    <xdr:to>
      <xdr:col>19</xdr:col>
      <xdr:colOff>177800</xdr:colOff>
      <xdr:row>97</xdr:row>
      <xdr:rowOff>107207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737217"/>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52643</xdr:rowOff>
    </xdr:from>
    <xdr:to>
      <xdr:col>20</xdr:col>
      <xdr:colOff>38100</xdr:colOff>
      <xdr:row>96</xdr:row>
      <xdr:rowOff>154243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170770</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106567</xdr:rowOff>
    </xdr:from>
    <xdr:to>
      <xdr:col>15</xdr:col>
      <xdr:colOff>50800</xdr:colOff>
      <xdr:row>97</xdr:row>
      <xdr:rowOff>118445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737217"/>
          <a:ext cx="889000" cy="1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38356</xdr:rowOff>
    </xdr:from>
    <xdr:to>
      <xdr:col>15</xdr:col>
      <xdr:colOff>101600</xdr:colOff>
      <xdr:row>96</xdr:row>
      <xdr:rowOff>139956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156483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117104</xdr:rowOff>
    </xdr:from>
    <xdr:to>
      <xdr:col>10</xdr:col>
      <xdr:colOff>114300</xdr:colOff>
      <xdr:row>97</xdr:row>
      <xdr:rowOff>118445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747754"/>
          <a:ext cx="8890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59337</xdr:rowOff>
    </xdr:from>
    <xdr:to>
      <xdr:col>10</xdr:col>
      <xdr:colOff>165100</xdr:colOff>
      <xdr:row>96</xdr:row>
      <xdr:rowOff>160937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6014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73881</xdr:rowOff>
    </xdr:from>
    <xdr:to>
      <xdr:col>6</xdr:col>
      <xdr:colOff>38100</xdr:colOff>
      <xdr:row>97</xdr:row>
      <xdr:rowOff>4031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20558</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0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16215</xdr:rowOff>
    </xdr:from>
    <xdr:to>
      <xdr:col>24</xdr:col>
      <xdr:colOff>114300</xdr:colOff>
      <xdr:row>97</xdr:row>
      <xdr:rowOff>117815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4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166092</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2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56407</xdr:rowOff>
    </xdr:from>
    <xdr:to>
      <xdr:col>20</xdr:col>
      <xdr:colOff>38100</xdr:colOff>
      <xdr:row>97</xdr:row>
      <xdr:rowOff>158007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8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149134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77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55767</xdr:rowOff>
    </xdr:from>
    <xdr:to>
      <xdr:col>15</xdr:col>
      <xdr:colOff>101600</xdr:colOff>
      <xdr:row>97</xdr:row>
      <xdr:rowOff>157367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8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148494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7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67645</xdr:rowOff>
    </xdr:from>
    <xdr:to>
      <xdr:col>10</xdr:col>
      <xdr:colOff>165100</xdr:colOff>
      <xdr:row>97</xdr:row>
      <xdr:rowOff>169245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9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160372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9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66304</xdr:rowOff>
    </xdr:from>
    <xdr:to>
      <xdr:col>6</xdr:col>
      <xdr:colOff>38100</xdr:colOff>
      <xdr:row>97</xdr:row>
      <xdr:rowOff>167904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9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159031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8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90551</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34051"/>
          <a:ext cx="1270" cy="155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37228</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0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90551</xdr:rowOff>
    </xdr:from>
    <xdr:to>
      <xdr:col>55</xdr:col>
      <xdr:colOff>88900</xdr:colOff>
      <xdr:row>30</xdr:row>
      <xdr:rowOff>90551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3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159620</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032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136743</xdr:rowOff>
    </xdr:from>
    <xdr:to>
      <xdr:col>55</xdr:col>
      <xdr:colOff>50800</xdr:colOff>
      <xdr:row>39</xdr:row>
      <xdr:rowOff>66893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134130</xdr:rowOff>
    </xdr:from>
    <xdr:to>
      <xdr:col>50</xdr:col>
      <xdr:colOff>165100</xdr:colOff>
      <xdr:row>39</xdr:row>
      <xdr:rowOff>64280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80807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424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125150</xdr:rowOff>
    </xdr:from>
    <xdr:to>
      <xdr:col>46</xdr:col>
      <xdr:colOff>38100</xdr:colOff>
      <xdr:row>39</xdr:row>
      <xdr:rowOff>55300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4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71826</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415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70630</xdr:rowOff>
    </xdr:from>
    <xdr:to>
      <xdr:col>41</xdr:col>
      <xdr:colOff>50800</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57180"/>
          <a:ext cx="889000" cy="2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140988</xdr:rowOff>
    </xdr:from>
    <xdr:to>
      <xdr:col>41</xdr:col>
      <xdr:colOff>101600</xdr:colOff>
      <xdr:row>39</xdr:row>
      <xdr:rowOff>71138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65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87665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43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146448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19830</xdr:rowOff>
    </xdr:from>
    <xdr:to>
      <xdr:col>36</xdr:col>
      <xdr:colOff>165100</xdr:colOff>
      <xdr:row>39</xdr:row>
      <xdr:rowOff>121430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7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112557</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799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77800</xdr:rowOff>
    </xdr:from>
    <xdr:to>
      <xdr:col>54</xdr:col>
      <xdr:colOff>189865</xdr:colOff>
      <xdr:row>58</xdr:row>
      <xdr:rowOff>106089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821750"/>
          <a:ext cx="1270" cy="1228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109916</xdr:rowOff>
    </xdr:from>
    <xdr:ext cx="534377"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5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106089</xdr:rowOff>
    </xdr:from>
    <xdr:to>
      <xdr:col>55</xdr:col>
      <xdr:colOff>88900</xdr:colOff>
      <xdr:row>58</xdr:row>
      <xdr:rowOff>106089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5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24477</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552,078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77800</xdr:rowOff>
    </xdr:from>
    <xdr:to>
      <xdr:col>55</xdr:col>
      <xdr:colOff>88900</xdr:colOff>
      <xdr:row>51</xdr:row>
      <xdr:rowOff>77800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82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23935</xdr:rowOff>
    </xdr:from>
    <xdr:to>
      <xdr:col>55</xdr:col>
      <xdr:colOff>0</xdr:colOff>
      <xdr:row>57</xdr:row>
      <xdr:rowOff>55600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796585"/>
          <a:ext cx="838200" cy="3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169214</xdr:rowOff>
    </xdr:from>
    <xdr:ext cx="599010"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70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19337</xdr:rowOff>
    </xdr:from>
    <xdr:to>
      <xdr:col>55</xdr:col>
      <xdr:colOff>50800</xdr:colOff>
      <xdr:row>57</xdr:row>
      <xdr:rowOff>120937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9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23935</xdr:rowOff>
    </xdr:from>
    <xdr:to>
      <xdr:col>50</xdr:col>
      <xdr:colOff>114300</xdr:colOff>
      <xdr:row>57</xdr:row>
      <xdr:rowOff>65526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796585"/>
          <a:ext cx="889000" cy="4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32900</xdr:rowOff>
    </xdr:from>
    <xdr:to>
      <xdr:col>50</xdr:col>
      <xdr:colOff>165100</xdr:colOff>
      <xdr:row>57</xdr:row>
      <xdr:rowOff>134500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125627</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89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19049</xdr:rowOff>
    </xdr:from>
    <xdr:to>
      <xdr:col>45</xdr:col>
      <xdr:colOff>177800</xdr:colOff>
      <xdr:row>57</xdr:row>
      <xdr:rowOff>65526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791699"/>
          <a:ext cx="889000" cy="4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153422</xdr:rowOff>
    </xdr:from>
    <xdr:to>
      <xdr:col>46</xdr:col>
      <xdr:colOff>38100</xdr:colOff>
      <xdr:row>57</xdr:row>
      <xdr:rowOff>83572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100099</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50795" y="952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110451</xdr:rowOff>
    </xdr:from>
    <xdr:to>
      <xdr:col>41</xdr:col>
      <xdr:colOff>50800</xdr:colOff>
      <xdr:row>57</xdr:row>
      <xdr:rowOff>19049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711651"/>
          <a:ext cx="889000" cy="8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35693</xdr:rowOff>
    </xdr:from>
    <xdr:to>
      <xdr:col>41</xdr:col>
      <xdr:colOff>101600</xdr:colOff>
      <xdr:row>57</xdr:row>
      <xdr:rowOff>137293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128420</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90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150844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92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4800</xdr:rowOff>
    </xdr:from>
    <xdr:to>
      <xdr:col>55</xdr:col>
      <xdr:colOff>50800</xdr:colOff>
      <xdr:row>57</xdr:row>
      <xdr:rowOff>106400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7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27677</xdr:rowOff>
    </xdr:from>
    <xdr:ext cx="599010"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62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144585</xdr:rowOff>
    </xdr:from>
    <xdr:to>
      <xdr:col>50</xdr:col>
      <xdr:colOff>165100</xdr:colOff>
      <xdr:row>57</xdr:row>
      <xdr:rowOff>74735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74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91262</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39795" y="9521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14726</xdr:rowOff>
    </xdr:from>
    <xdr:to>
      <xdr:col>46</xdr:col>
      <xdr:colOff>38100</xdr:colOff>
      <xdr:row>57</xdr:row>
      <xdr:rowOff>116326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78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107453</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50795" y="9880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139699</xdr:rowOff>
    </xdr:from>
    <xdr:to>
      <xdr:col>41</xdr:col>
      <xdr:colOff>101600</xdr:colOff>
      <xdr:row>57</xdr:row>
      <xdr:rowOff>69849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74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86376</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61795" y="9516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59651</xdr:rowOff>
    </xdr:from>
    <xdr:to>
      <xdr:col>36</xdr:col>
      <xdr:colOff>165100</xdr:colOff>
      <xdr:row>56</xdr:row>
      <xdr:rowOff>161251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66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6328</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672795" y="9436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126536</xdr:rowOff>
    </xdr:from>
    <xdr:to>
      <xdr:col>54</xdr:col>
      <xdr:colOff>189865</xdr:colOff>
      <xdr:row>79</xdr:row>
      <xdr:rowOff>22600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1956586"/>
          <a:ext cx="1270" cy="16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26427</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7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22600</xdr:rowOff>
    </xdr:from>
    <xdr:to>
      <xdr:col>55</xdr:col>
      <xdr:colOff>88900</xdr:colOff>
      <xdr:row>79</xdr:row>
      <xdr:rowOff>22600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6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73213</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7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126536</xdr:rowOff>
    </xdr:from>
    <xdr:to>
      <xdr:col>55</xdr:col>
      <xdr:colOff>88900</xdr:colOff>
      <xdr:row>69</xdr:row>
      <xdr:rowOff>126536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195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26638</xdr:rowOff>
    </xdr:from>
    <xdr:to>
      <xdr:col>55</xdr:col>
      <xdr:colOff>0</xdr:colOff>
      <xdr:row>76</xdr:row>
      <xdr:rowOff>77615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2713938"/>
          <a:ext cx="838200" cy="39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123372</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982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144945</xdr:rowOff>
    </xdr:from>
    <xdr:to>
      <xdr:col>55</xdr:col>
      <xdr:colOff>50800</xdr:colOff>
      <xdr:row>76</xdr:row>
      <xdr:rowOff>75096</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0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77615</xdr:rowOff>
    </xdr:from>
    <xdr:to>
      <xdr:col>50</xdr:col>
      <xdr:colOff>114300</xdr:colOff>
      <xdr:row>76</xdr:row>
      <xdr:rowOff>100457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107815"/>
          <a:ext cx="889000" cy="2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153042</xdr:rowOff>
    </xdr:from>
    <xdr:to>
      <xdr:col>50</xdr:col>
      <xdr:colOff>165100</xdr:colOff>
      <xdr:row>76</xdr:row>
      <xdr:rowOff>83192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01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99718</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78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100457</xdr:rowOff>
    </xdr:from>
    <xdr:to>
      <xdr:col>45</xdr:col>
      <xdr:colOff>177800</xdr:colOff>
      <xdr:row>77</xdr:row>
      <xdr:rowOff>9341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130657"/>
          <a:ext cx="889000" cy="8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153308</xdr:rowOff>
    </xdr:from>
    <xdr:to>
      <xdr:col>46</xdr:col>
      <xdr:colOff>38100</xdr:colOff>
      <xdr:row>76</xdr:row>
      <xdr:rowOff>83458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01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99985</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78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151530</xdr:rowOff>
    </xdr:from>
    <xdr:to>
      <xdr:col>41</xdr:col>
      <xdr:colOff>50800</xdr:colOff>
      <xdr:row>77</xdr:row>
      <xdr:rowOff>9341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010280"/>
          <a:ext cx="889000" cy="20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142069</xdr:rowOff>
    </xdr:from>
    <xdr:to>
      <xdr:col>41</xdr:col>
      <xdr:colOff>101600</xdr:colOff>
      <xdr:row>76</xdr:row>
      <xdr:rowOff>72219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00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88746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277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163615</xdr:rowOff>
    </xdr:from>
    <xdr:to>
      <xdr:col>36</xdr:col>
      <xdr:colOff>165100</xdr:colOff>
      <xdr:row>76</xdr:row>
      <xdr:rowOff>93765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84892</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1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147288</xdr:rowOff>
    </xdr:from>
    <xdr:to>
      <xdr:col>55</xdr:col>
      <xdr:colOff>50800</xdr:colOff>
      <xdr:row>74</xdr:row>
      <xdr:rowOff>77438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66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170165</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51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26815</xdr:rowOff>
    </xdr:from>
    <xdr:to>
      <xdr:col>50</xdr:col>
      <xdr:colOff>165100</xdr:colOff>
      <xdr:row>76</xdr:row>
      <xdr:rowOff>128415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0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119542</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14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49657</xdr:rowOff>
    </xdr:from>
    <xdr:to>
      <xdr:col>46</xdr:col>
      <xdr:colOff>38100</xdr:colOff>
      <xdr:row>76</xdr:row>
      <xdr:rowOff>151257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07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142384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17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129991</xdr:rowOff>
    </xdr:from>
    <xdr:to>
      <xdr:col>41</xdr:col>
      <xdr:colOff>101600</xdr:colOff>
      <xdr:row>77</xdr:row>
      <xdr:rowOff>60141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16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51268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25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100730</xdr:rowOff>
    </xdr:from>
    <xdr:to>
      <xdr:col>36</xdr:col>
      <xdr:colOff>165100</xdr:colOff>
      <xdr:row>76</xdr:row>
      <xdr:rowOff>30880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295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47407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73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14556</xdr:rowOff>
    </xdr:from>
    <xdr:to>
      <xdr:col>54</xdr:col>
      <xdr:colOff>189865</xdr:colOff>
      <xdr:row>98</xdr:row>
      <xdr:rowOff>39363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787956"/>
          <a:ext cx="1270" cy="105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43190</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39363</xdr:rowOff>
    </xdr:from>
    <xdr:to>
      <xdr:col>55</xdr:col>
      <xdr:colOff>88900</xdr:colOff>
      <xdr:row>98</xdr:row>
      <xdr:rowOff>39363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4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132683</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56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14556</xdr:rowOff>
    </xdr:from>
    <xdr:to>
      <xdr:col>55</xdr:col>
      <xdr:colOff>88900</xdr:colOff>
      <xdr:row>92</xdr:row>
      <xdr:rowOff>14556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78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39948</xdr:rowOff>
    </xdr:from>
    <xdr:to>
      <xdr:col>55</xdr:col>
      <xdr:colOff>0</xdr:colOff>
      <xdr:row>96</xdr:row>
      <xdr:rowOff>162861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499148"/>
          <a:ext cx="838200" cy="12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5424</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293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153997</xdr:rowOff>
    </xdr:from>
    <xdr:to>
      <xdr:col>55</xdr:col>
      <xdr:colOff>50800</xdr:colOff>
      <xdr:row>96</xdr:row>
      <xdr:rowOff>84147</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138206</xdr:rowOff>
    </xdr:from>
    <xdr:to>
      <xdr:col>50</xdr:col>
      <xdr:colOff>114300</xdr:colOff>
      <xdr:row>96</xdr:row>
      <xdr:rowOff>39948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425956"/>
          <a:ext cx="889000" cy="7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164982</xdr:rowOff>
    </xdr:from>
    <xdr:to>
      <xdr:col>50</xdr:col>
      <xdr:colOff>165100</xdr:colOff>
      <xdr:row>96</xdr:row>
      <xdr:rowOff>95132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86259</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54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138206</xdr:rowOff>
    </xdr:from>
    <xdr:to>
      <xdr:col>45</xdr:col>
      <xdr:colOff>177800</xdr:colOff>
      <xdr:row>96</xdr:row>
      <xdr:rowOff>43569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425956"/>
          <a:ext cx="889000" cy="7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159643</xdr:rowOff>
    </xdr:from>
    <xdr:to>
      <xdr:col>46</xdr:col>
      <xdr:colOff>38100</xdr:colOff>
      <xdr:row>96</xdr:row>
      <xdr:rowOff>89793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80920</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54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43569</xdr:rowOff>
    </xdr:from>
    <xdr:to>
      <xdr:col>41</xdr:col>
      <xdr:colOff>50800</xdr:colOff>
      <xdr:row>96</xdr:row>
      <xdr:rowOff>101665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502769"/>
          <a:ext cx="889000" cy="5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10874</xdr:rowOff>
    </xdr:from>
    <xdr:to>
      <xdr:col>41</xdr:col>
      <xdr:colOff>101600</xdr:colOff>
      <xdr:row>96</xdr:row>
      <xdr:rowOff>112474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103601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56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24750</xdr:rowOff>
    </xdr:from>
    <xdr:to>
      <xdr:col>36</xdr:col>
      <xdr:colOff>165100</xdr:colOff>
      <xdr:row>96</xdr:row>
      <xdr:rowOff>126350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142877</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112061</xdr:rowOff>
    </xdr:from>
    <xdr:to>
      <xdr:col>55</xdr:col>
      <xdr:colOff>50800</xdr:colOff>
      <xdr:row>97</xdr:row>
      <xdr:rowOff>42211</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57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90488</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54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160598</xdr:rowOff>
    </xdr:from>
    <xdr:to>
      <xdr:col>50</xdr:col>
      <xdr:colOff>165100</xdr:colOff>
      <xdr:row>96</xdr:row>
      <xdr:rowOff>90748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44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107275</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22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87406</xdr:rowOff>
    </xdr:from>
    <xdr:to>
      <xdr:col>46</xdr:col>
      <xdr:colOff>38100</xdr:colOff>
      <xdr:row>96</xdr:row>
      <xdr:rowOff>17556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37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34083</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50795" y="16150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164219</xdr:rowOff>
    </xdr:from>
    <xdr:to>
      <xdr:col>41</xdr:col>
      <xdr:colOff>101600</xdr:colOff>
      <xdr:row>96</xdr:row>
      <xdr:rowOff>94369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45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110896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22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50865</xdr:rowOff>
    </xdr:from>
    <xdr:to>
      <xdr:col>36</xdr:col>
      <xdr:colOff>165100</xdr:colOff>
      <xdr:row>96</xdr:row>
      <xdr:rowOff>152465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51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143592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60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138206</xdr:rowOff>
    </xdr:from>
    <xdr:to>
      <xdr:col>85</xdr:col>
      <xdr:colOff>126364</xdr:colOff>
      <xdr:row>38</xdr:row>
      <xdr:rowOff>59477</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110256"/>
          <a:ext cx="1269" cy="146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63304</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5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59477</xdr:rowOff>
    </xdr:from>
    <xdr:to>
      <xdr:col>86</xdr:col>
      <xdr:colOff>25400</xdr:colOff>
      <xdr:row>38</xdr:row>
      <xdr:rowOff>59477</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57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84883</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488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138206</xdr:rowOff>
    </xdr:from>
    <xdr:to>
      <xdr:col>86</xdr:col>
      <xdr:colOff>25400</xdr:colOff>
      <xdr:row>29</xdr:row>
      <xdr:rowOff>138206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11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63439</xdr:rowOff>
    </xdr:from>
    <xdr:to>
      <xdr:col>85</xdr:col>
      <xdr:colOff>127000</xdr:colOff>
      <xdr:row>37</xdr:row>
      <xdr:rowOff>115042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407089"/>
          <a:ext cx="838200" cy="5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11254</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183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159827</xdr:rowOff>
    </xdr:from>
    <xdr:to>
      <xdr:col>85</xdr:col>
      <xdr:colOff>177800</xdr:colOff>
      <xdr:row>37</xdr:row>
      <xdr:rowOff>89977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63439</xdr:rowOff>
    </xdr:from>
    <xdr:to>
      <xdr:col>81</xdr:col>
      <xdr:colOff>50800</xdr:colOff>
      <xdr:row>37</xdr:row>
      <xdr:rowOff>141171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407089"/>
          <a:ext cx="889000" cy="7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19573</xdr:rowOff>
    </xdr:from>
    <xdr:to>
      <xdr:col>81</xdr:col>
      <xdr:colOff>101600</xdr:colOff>
      <xdr:row>37</xdr:row>
      <xdr:rowOff>121173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112300</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45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106180</xdr:rowOff>
    </xdr:from>
    <xdr:to>
      <xdr:col>76</xdr:col>
      <xdr:colOff>114300</xdr:colOff>
      <xdr:row>37</xdr:row>
      <xdr:rowOff>141171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449830"/>
          <a:ext cx="889000" cy="3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23520</xdr:rowOff>
    </xdr:from>
    <xdr:to>
      <xdr:col>76</xdr:col>
      <xdr:colOff>165100</xdr:colOff>
      <xdr:row>37</xdr:row>
      <xdr:rowOff>125120</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141647</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14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83145</xdr:rowOff>
    </xdr:from>
    <xdr:to>
      <xdr:col>71</xdr:col>
      <xdr:colOff>177800</xdr:colOff>
      <xdr:row>37</xdr:row>
      <xdr:rowOff>106180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426795"/>
          <a:ext cx="889000" cy="2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5499</xdr:rowOff>
    </xdr:from>
    <xdr:to>
      <xdr:col>72</xdr:col>
      <xdr:colOff>38100</xdr:colOff>
      <xdr:row>37</xdr:row>
      <xdr:rowOff>107099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34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123626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12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158333</xdr:rowOff>
    </xdr:from>
    <xdr:to>
      <xdr:col>67</xdr:col>
      <xdr:colOff>101600</xdr:colOff>
      <xdr:row>37</xdr:row>
      <xdr:rowOff>88483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105010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10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64242</xdr:rowOff>
    </xdr:from>
    <xdr:to>
      <xdr:col>85</xdr:col>
      <xdr:colOff>177800</xdr:colOff>
      <xdr:row>37</xdr:row>
      <xdr:rowOff>165842</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40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150619</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32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12639</xdr:rowOff>
    </xdr:from>
    <xdr:to>
      <xdr:col>81</xdr:col>
      <xdr:colOff>101600</xdr:colOff>
      <xdr:row>37</xdr:row>
      <xdr:rowOff>114239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35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130766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13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90371</xdr:rowOff>
    </xdr:from>
    <xdr:to>
      <xdr:col>76</xdr:col>
      <xdr:colOff>165100</xdr:colOff>
      <xdr:row>38</xdr:row>
      <xdr:rowOff>20521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43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11647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52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55380</xdr:rowOff>
    </xdr:from>
    <xdr:to>
      <xdr:col>72</xdr:col>
      <xdr:colOff>38100</xdr:colOff>
      <xdr:row>37</xdr:row>
      <xdr:rowOff>156980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39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148107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49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32345</xdr:rowOff>
    </xdr:from>
    <xdr:to>
      <xdr:col>67</xdr:col>
      <xdr:colOff>101600</xdr:colOff>
      <xdr:row>37</xdr:row>
      <xdr:rowOff>133945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37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125072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46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74579</xdr:rowOff>
    </xdr:from>
    <xdr:to>
      <xdr:col>85</xdr:col>
      <xdr:colOff>126364</xdr:colOff>
      <xdr:row>59</xdr:row>
      <xdr:rowOff>97752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818529"/>
          <a:ext cx="1269" cy="1394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101579</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2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97752</xdr:rowOff>
    </xdr:from>
    <xdr:to>
      <xdr:col>86</xdr:col>
      <xdr:colOff>25400</xdr:colOff>
      <xdr:row>59</xdr:row>
      <xdr:rowOff>97752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21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21256</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59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74579</xdr:rowOff>
    </xdr:from>
    <xdr:to>
      <xdr:col>86</xdr:col>
      <xdr:colOff>25400</xdr:colOff>
      <xdr:row>51</xdr:row>
      <xdr:rowOff>74579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81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67737</xdr:rowOff>
    </xdr:from>
    <xdr:to>
      <xdr:col>85</xdr:col>
      <xdr:colOff>127000</xdr:colOff>
      <xdr:row>58</xdr:row>
      <xdr:rowOff>22009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668937"/>
          <a:ext cx="838200" cy="29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110349</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711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131922</xdr:rowOff>
    </xdr:from>
    <xdr:to>
      <xdr:col>85</xdr:col>
      <xdr:colOff>177800</xdr:colOff>
      <xdr:row>57</xdr:row>
      <xdr:rowOff>62072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15357</xdr:rowOff>
    </xdr:from>
    <xdr:to>
      <xdr:col>81</xdr:col>
      <xdr:colOff>50800</xdr:colOff>
      <xdr:row>58</xdr:row>
      <xdr:rowOff>22009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959457"/>
          <a:ext cx="889000" cy="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171364</xdr:rowOff>
    </xdr:from>
    <xdr:to>
      <xdr:col>81</xdr:col>
      <xdr:colOff>101600</xdr:colOff>
      <xdr:row>57</xdr:row>
      <xdr:rowOff>101514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7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118041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54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1305</xdr:rowOff>
    </xdr:from>
    <xdr:to>
      <xdr:col>76</xdr:col>
      <xdr:colOff>114300</xdr:colOff>
      <xdr:row>58</xdr:row>
      <xdr:rowOff>15357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703300" y="9945405"/>
          <a:ext cx="889000" cy="1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150523</xdr:rowOff>
    </xdr:from>
    <xdr:to>
      <xdr:col>76</xdr:col>
      <xdr:colOff>165100</xdr:colOff>
      <xdr:row>57</xdr:row>
      <xdr:rowOff>80673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5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97200</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52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1305</xdr:rowOff>
    </xdr:from>
    <xdr:to>
      <xdr:col>71</xdr:col>
      <xdr:colOff>177800</xdr:colOff>
      <xdr:row>58</xdr:row>
      <xdr:rowOff>42842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945405"/>
          <a:ext cx="889000" cy="4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6993</xdr:rowOff>
    </xdr:from>
    <xdr:to>
      <xdr:col>72</xdr:col>
      <xdr:colOff>38100</xdr:colOff>
      <xdr:row>57</xdr:row>
      <xdr:rowOff>108593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7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125120</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55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9637</xdr:rowOff>
    </xdr:from>
    <xdr:to>
      <xdr:col>67</xdr:col>
      <xdr:colOff>101600</xdr:colOff>
      <xdr:row>57</xdr:row>
      <xdr:rowOff>111237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78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127764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55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16937</xdr:rowOff>
    </xdr:from>
    <xdr:to>
      <xdr:col>85</xdr:col>
      <xdr:colOff>177800</xdr:colOff>
      <xdr:row>56</xdr:row>
      <xdr:rowOff>118537</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61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39814</xdr:rowOff>
    </xdr:from>
    <xdr:ext cx="599010"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469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142659</xdr:rowOff>
    </xdr:from>
    <xdr:to>
      <xdr:col>81</xdr:col>
      <xdr:colOff>101600</xdr:colOff>
      <xdr:row>58</xdr:row>
      <xdr:rowOff>72809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91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63936</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1000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136007</xdr:rowOff>
    </xdr:from>
    <xdr:to>
      <xdr:col>76</xdr:col>
      <xdr:colOff>165100</xdr:colOff>
      <xdr:row>58</xdr:row>
      <xdr:rowOff>66157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90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57284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1000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121955</xdr:rowOff>
    </xdr:from>
    <xdr:to>
      <xdr:col>72</xdr:col>
      <xdr:colOff>38100</xdr:colOff>
      <xdr:row>58</xdr:row>
      <xdr:rowOff>52105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89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43232</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98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163492</xdr:rowOff>
    </xdr:from>
    <xdr:to>
      <xdr:col>67</xdr:col>
      <xdr:colOff>101600</xdr:colOff>
      <xdr:row>58</xdr:row>
      <xdr:rowOff>93642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93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84769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1002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48567</xdr:rowOff>
    </xdr:from>
    <xdr:to>
      <xdr:col>85</xdr:col>
      <xdr:colOff>126364</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221517"/>
          <a:ext cx="1269" cy="142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166694</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9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48567</xdr:rowOff>
    </xdr:from>
    <xdr:to>
      <xdr:col>86</xdr:col>
      <xdr:colOff>25400</xdr:colOff>
      <xdr:row>71</xdr:row>
      <xdr:rowOff>48567</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22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85858</xdr:rowOff>
    </xdr:from>
    <xdr:to>
      <xdr:col>85</xdr:col>
      <xdr:colOff>127000</xdr:colOff>
      <xdr:row>79</xdr:row>
      <xdr:rowOff>96882</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5481300" y="13630408"/>
          <a:ext cx="838200" cy="1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17098</xdr:rowOff>
    </xdr:from>
    <xdr:ext cx="534377"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90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165671</xdr:rowOff>
    </xdr:from>
    <xdr:to>
      <xdr:col>85</xdr:col>
      <xdr:colOff>177800</xdr:colOff>
      <xdr:row>79</xdr:row>
      <xdr:rowOff>95821</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53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77220</xdr:rowOff>
    </xdr:from>
    <xdr:to>
      <xdr:col>81</xdr:col>
      <xdr:colOff>50800</xdr:colOff>
      <xdr:row>79</xdr:row>
      <xdr:rowOff>96882</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621770"/>
          <a:ext cx="889000" cy="1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167577</xdr:rowOff>
    </xdr:from>
    <xdr:to>
      <xdr:col>81</xdr:col>
      <xdr:colOff>101600</xdr:colOff>
      <xdr:row>79</xdr:row>
      <xdr:rowOff>97727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54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114254</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31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77220</xdr:rowOff>
    </xdr:from>
    <xdr:to>
      <xdr:col>76</xdr:col>
      <xdr:colOff>114300</xdr:colOff>
      <xdr:row>79</xdr:row>
      <xdr:rowOff>78893</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3703300" y="13621770"/>
          <a:ext cx="889000" cy="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168032</xdr:rowOff>
    </xdr:from>
    <xdr:to>
      <xdr:col>76</xdr:col>
      <xdr:colOff>165100</xdr:colOff>
      <xdr:row>79</xdr:row>
      <xdr:rowOff>98182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54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114709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31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48943</xdr:rowOff>
    </xdr:from>
    <xdr:to>
      <xdr:col>71</xdr:col>
      <xdr:colOff>177800</xdr:colOff>
      <xdr:row>79</xdr:row>
      <xdr:rowOff>78893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593493"/>
          <a:ext cx="889000" cy="2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6817</xdr:rowOff>
    </xdr:from>
    <xdr:to>
      <xdr:col>72</xdr:col>
      <xdr:colOff>38100</xdr:colOff>
      <xdr:row>79</xdr:row>
      <xdr:rowOff>108417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55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124944</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32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12658</xdr:rowOff>
    </xdr:from>
    <xdr:to>
      <xdr:col>67</xdr:col>
      <xdr:colOff>101600</xdr:colOff>
      <xdr:row>79</xdr:row>
      <xdr:rowOff>114258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55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105385</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64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35058</xdr:rowOff>
    </xdr:from>
    <xdr:to>
      <xdr:col>85</xdr:col>
      <xdr:colOff>177800</xdr:colOff>
      <xdr:row>79</xdr:row>
      <xdr:rowOff>136658</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7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144097</xdr:rowOff>
    </xdr:from>
    <xdr:ext cx="469744"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51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46082</xdr:rowOff>
    </xdr:from>
    <xdr:to>
      <xdr:col>81</xdr:col>
      <xdr:colOff>101600</xdr:colOff>
      <xdr:row>79</xdr:row>
      <xdr:rowOff>147682</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9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138809</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2017" y="13683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26420</xdr:rowOff>
    </xdr:from>
    <xdr:to>
      <xdr:col>76</xdr:col>
      <xdr:colOff>165100</xdr:colOff>
      <xdr:row>79</xdr:row>
      <xdr:rowOff>128020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7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119147</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66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28093</xdr:rowOff>
    </xdr:from>
    <xdr:to>
      <xdr:col>72</xdr:col>
      <xdr:colOff>38100</xdr:colOff>
      <xdr:row>79</xdr:row>
      <xdr:rowOff>129693</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7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120820</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66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169593</xdr:rowOff>
    </xdr:from>
    <xdr:to>
      <xdr:col>67</xdr:col>
      <xdr:colOff>101600</xdr:colOff>
      <xdr:row>79</xdr:row>
      <xdr:rowOff>99743</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4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116270</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47111" y="1331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9773</xdr:rowOff>
    </xdr:from>
    <xdr:to>
      <xdr:col>85</xdr:col>
      <xdr:colOff>126364</xdr:colOff>
      <xdr:row>98</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783173"/>
          <a:ext cx="1269" cy="1158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143527</xdr:rowOff>
    </xdr:from>
    <xdr:ext cx="249299"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127900</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55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9773</xdr:rowOff>
    </xdr:from>
    <xdr:to>
      <xdr:col>86</xdr:col>
      <xdr:colOff>25400</xdr:colOff>
      <xdr:row>92</xdr:row>
      <xdr:rowOff>9773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78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32742</xdr:rowOff>
    </xdr:from>
    <xdr:to>
      <xdr:col>85</xdr:col>
      <xdr:colOff>127000</xdr:colOff>
      <xdr:row>96</xdr:row>
      <xdr:rowOff>73758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5481300" y="16491942"/>
          <a:ext cx="838200" cy="4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116468</xdr:rowOff>
    </xdr:from>
    <xdr:ext cx="599010"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232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93591</xdr:rowOff>
    </xdr:from>
    <xdr:to>
      <xdr:col>85</xdr:col>
      <xdr:colOff>177800</xdr:colOff>
      <xdr:row>96</xdr:row>
      <xdr:rowOff>23741</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11743</xdr:rowOff>
    </xdr:from>
    <xdr:to>
      <xdr:col>81</xdr:col>
      <xdr:colOff>50800</xdr:colOff>
      <xdr:row>96</xdr:row>
      <xdr:rowOff>32742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4592300" y="16470943"/>
          <a:ext cx="889000" cy="2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86623</xdr:rowOff>
    </xdr:from>
    <xdr:to>
      <xdr:col>81</xdr:col>
      <xdr:colOff>101600</xdr:colOff>
      <xdr:row>96</xdr:row>
      <xdr:rowOff>16773</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33300</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181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145306</xdr:rowOff>
    </xdr:from>
    <xdr:to>
      <xdr:col>76</xdr:col>
      <xdr:colOff>114300</xdr:colOff>
      <xdr:row>96</xdr:row>
      <xdr:rowOff>11743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3703300" y="16433056"/>
          <a:ext cx="889000" cy="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105130</xdr:rowOff>
    </xdr:from>
    <xdr:to>
      <xdr:col>76</xdr:col>
      <xdr:colOff>165100</xdr:colOff>
      <xdr:row>96</xdr:row>
      <xdr:rowOff>35280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51807</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292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145306</xdr:rowOff>
    </xdr:from>
    <xdr:to>
      <xdr:col>71</xdr:col>
      <xdr:colOff>177800</xdr:colOff>
      <xdr:row>95</xdr:row>
      <xdr:rowOff>150750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814300" y="16433056"/>
          <a:ext cx="889000" cy="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125244</xdr:rowOff>
    </xdr:from>
    <xdr:to>
      <xdr:col>72</xdr:col>
      <xdr:colOff>38100</xdr:colOff>
      <xdr:row>96</xdr:row>
      <xdr:rowOff>55394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46521</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03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43584</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14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22958</xdr:rowOff>
    </xdr:from>
    <xdr:to>
      <xdr:col>85</xdr:col>
      <xdr:colOff>177800</xdr:colOff>
      <xdr:row>96</xdr:row>
      <xdr:rowOff>124558</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48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1385</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46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153392</xdr:rowOff>
    </xdr:from>
    <xdr:to>
      <xdr:col>81</xdr:col>
      <xdr:colOff>101600</xdr:colOff>
      <xdr:row>96</xdr:row>
      <xdr:rowOff>83542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44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74669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53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132393</xdr:rowOff>
    </xdr:from>
    <xdr:to>
      <xdr:col>76</xdr:col>
      <xdr:colOff>165100</xdr:colOff>
      <xdr:row>96</xdr:row>
      <xdr:rowOff>62543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42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53670</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292795" y="16512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94506</xdr:rowOff>
    </xdr:from>
    <xdr:to>
      <xdr:col>72</xdr:col>
      <xdr:colOff>38100</xdr:colOff>
      <xdr:row>96</xdr:row>
      <xdr:rowOff>24656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38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41183</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03795" y="16157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99950</xdr:rowOff>
    </xdr:from>
    <xdr:to>
      <xdr:col>67</xdr:col>
      <xdr:colOff>101600</xdr:colOff>
      <xdr:row>96</xdr:row>
      <xdr:rowOff>30100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38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46627</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14795" y="16162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22885</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166385"/>
          <a:ext cx="1269" cy="148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2623</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89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141012</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4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22885</xdr:rowOff>
    </xdr:from>
    <xdr:to>
      <xdr:col>116</xdr:col>
      <xdr:colOff>152400</xdr:colOff>
      <xdr:row>30</xdr:row>
      <xdr:rowOff>22885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16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91523</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351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68646</xdr:rowOff>
    </xdr:from>
    <xdr:to>
      <xdr:col>116</xdr:col>
      <xdr:colOff>114300</xdr:colOff>
      <xdr:row>38</xdr:row>
      <xdr:rowOff>170246</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83093</xdr:rowOff>
    </xdr:from>
    <xdr:to>
      <xdr:col>112</xdr:col>
      <xdr:colOff>38100</xdr:colOff>
      <xdr:row>39</xdr:row>
      <xdr:rowOff>13243</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29770</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86294</xdr:rowOff>
    </xdr:from>
    <xdr:to>
      <xdr:col>107</xdr:col>
      <xdr:colOff>101600</xdr:colOff>
      <xdr:row>39</xdr:row>
      <xdr:rowOff>16444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0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32971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37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87346</xdr:rowOff>
    </xdr:from>
    <xdr:to>
      <xdr:col>102</xdr:col>
      <xdr:colOff>165100</xdr:colOff>
      <xdr:row>39</xdr:row>
      <xdr:rowOff>17496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0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34022</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88333" y="6377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87117</xdr:rowOff>
    </xdr:from>
    <xdr:to>
      <xdr:col>98</xdr:col>
      <xdr:colOff>38100</xdr:colOff>
      <xdr:row>39</xdr:row>
      <xdr:rowOff>17267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0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33794</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99333" y="63774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47073</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6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目的別歳出について、総務費が対前年度比</a:t>
          </a:r>
          <a:r>
            <a:rPr kumimoji="1" lang="en-US" altLang="ja-JP" sz="1100">
              <a:solidFill>
                <a:schemeClr val="dk1"/>
              </a:solidFill>
              <a:effectLst/>
              <a:latin typeface="+mn-lt"/>
              <a:ea typeface="+mn-ea"/>
              <a:cs typeface="+mn-cs"/>
            </a:rPr>
            <a:t>64,579</a:t>
          </a:r>
          <a:r>
            <a:rPr kumimoji="1" lang="ja-JP" altLang="ja-JP" sz="1100">
              <a:solidFill>
                <a:schemeClr val="dk1"/>
              </a:solidFill>
              <a:effectLst/>
              <a:latin typeface="+mn-lt"/>
              <a:ea typeface="+mn-ea"/>
              <a:cs typeface="+mn-cs"/>
            </a:rPr>
            <a:t>円、全国平均を</a:t>
          </a:r>
          <a:r>
            <a:rPr kumimoji="1" lang="en-US" altLang="ja-JP" sz="1100">
              <a:solidFill>
                <a:schemeClr val="dk1"/>
              </a:solidFill>
              <a:effectLst/>
              <a:latin typeface="+mn-lt"/>
              <a:ea typeface="+mn-ea"/>
              <a:cs typeface="+mn-cs"/>
            </a:rPr>
            <a:t>251,339</a:t>
          </a:r>
          <a:r>
            <a:rPr kumimoji="1" lang="ja-JP" altLang="ja-JP" sz="1100">
              <a:solidFill>
                <a:schemeClr val="dk1"/>
              </a:solidFill>
              <a:effectLst/>
              <a:latin typeface="+mn-lt"/>
              <a:ea typeface="+mn-ea"/>
              <a:cs typeface="+mn-cs"/>
            </a:rPr>
            <a:t>円、沖縄県平均を</a:t>
          </a:r>
          <a:r>
            <a:rPr kumimoji="1" lang="en-US" altLang="ja-JP" sz="1100">
              <a:solidFill>
                <a:schemeClr val="dk1"/>
              </a:solidFill>
              <a:effectLst/>
              <a:latin typeface="+mn-lt"/>
              <a:ea typeface="+mn-ea"/>
              <a:cs typeface="+mn-cs"/>
            </a:rPr>
            <a:t>219,215</a:t>
          </a:r>
          <a:r>
            <a:rPr kumimoji="1" lang="ja-JP" altLang="ja-JP" sz="1100">
              <a:solidFill>
                <a:schemeClr val="dk1"/>
              </a:solidFill>
              <a:effectLst/>
              <a:latin typeface="+mn-lt"/>
              <a:ea typeface="+mn-ea"/>
              <a:cs typeface="+mn-cs"/>
            </a:rPr>
            <a:t>円、類似団体平均を</a:t>
          </a:r>
          <a:r>
            <a:rPr kumimoji="1" lang="en-US" altLang="ja-JP" sz="1100">
              <a:solidFill>
                <a:schemeClr val="dk1"/>
              </a:solidFill>
              <a:effectLst/>
              <a:latin typeface="+mn-lt"/>
              <a:ea typeface="+mn-ea"/>
              <a:cs typeface="+mn-cs"/>
            </a:rPr>
            <a:t>111,729</a:t>
          </a:r>
          <a:r>
            <a:rPr kumimoji="1" lang="ja-JP" altLang="ja-JP" sz="1100">
              <a:solidFill>
                <a:schemeClr val="dk1"/>
              </a:solidFill>
              <a:effectLst/>
              <a:latin typeface="+mn-lt"/>
              <a:ea typeface="+mn-ea"/>
              <a:cs typeface="+mn-cs"/>
            </a:rPr>
            <a:t>円と上回っており、沖縄振興特別推進交付金事業や沖縄離島活性化推進等が影響している。また、農林水産費においても、全国平均を</a:t>
          </a:r>
          <a:r>
            <a:rPr kumimoji="1" lang="en-US" altLang="ja-JP" sz="1100">
              <a:solidFill>
                <a:schemeClr val="dk1"/>
              </a:solidFill>
              <a:effectLst/>
              <a:latin typeface="+mn-lt"/>
              <a:ea typeface="+mn-ea"/>
              <a:cs typeface="+mn-cs"/>
            </a:rPr>
            <a:t>100,972</a:t>
          </a:r>
          <a:r>
            <a:rPr kumimoji="1" lang="ja-JP" altLang="ja-JP" sz="1100">
              <a:solidFill>
                <a:schemeClr val="dk1"/>
              </a:solidFill>
              <a:effectLst/>
              <a:latin typeface="+mn-lt"/>
              <a:ea typeface="+mn-ea"/>
              <a:cs typeface="+mn-cs"/>
            </a:rPr>
            <a:t>円、沖縄県平均を</a:t>
          </a:r>
          <a:r>
            <a:rPr kumimoji="1" lang="en-US" altLang="ja-JP" sz="1100">
              <a:solidFill>
                <a:schemeClr val="dk1"/>
              </a:solidFill>
              <a:effectLst/>
              <a:latin typeface="+mn-lt"/>
              <a:ea typeface="+mn-ea"/>
              <a:cs typeface="+mn-cs"/>
            </a:rPr>
            <a:t>91,976</a:t>
          </a:r>
          <a:r>
            <a:rPr kumimoji="1" lang="ja-JP" altLang="ja-JP" sz="1100">
              <a:solidFill>
                <a:schemeClr val="dk1"/>
              </a:solidFill>
              <a:effectLst/>
              <a:latin typeface="+mn-lt"/>
              <a:ea typeface="+mn-ea"/>
              <a:cs typeface="+mn-cs"/>
            </a:rPr>
            <a:t>円、類似団体平均</a:t>
          </a:r>
          <a:r>
            <a:rPr kumimoji="1" lang="en-US" altLang="ja-JP" sz="1100">
              <a:solidFill>
                <a:schemeClr val="dk1"/>
              </a:solidFill>
              <a:effectLst/>
              <a:latin typeface="+mn-lt"/>
              <a:ea typeface="+mn-ea"/>
              <a:cs typeface="+mn-cs"/>
            </a:rPr>
            <a:t>6,359</a:t>
          </a:r>
          <a:r>
            <a:rPr kumimoji="1" lang="ja-JP" altLang="ja-JP" sz="1100">
              <a:solidFill>
                <a:schemeClr val="dk1"/>
              </a:solidFill>
              <a:effectLst/>
              <a:latin typeface="+mn-lt"/>
              <a:ea typeface="+mn-ea"/>
              <a:cs typeface="+mn-cs"/>
            </a:rPr>
            <a:t>円上回っている。近年、水産加工施設等の事業が増加したため増加している。教育費が対前年度比</a:t>
          </a:r>
          <a:r>
            <a:rPr kumimoji="1" lang="en-US" altLang="ja-JP" sz="1100">
              <a:solidFill>
                <a:schemeClr val="dk1"/>
              </a:solidFill>
              <a:effectLst/>
              <a:latin typeface="+mn-lt"/>
              <a:ea typeface="+mn-ea"/>
              <a:cs typeface="+mn-cs"/>
            </a:rPr>
            <a:t>38,999</a:t>
          </a:r>
          <a:r>
            <a:rPr kumimoji="1" lang="ja-JP" altLang="ja-JP" sz="1100">
              <a:solidFill>
                <a:schemeClr val="dk1"/>
              </a:solidFill>
              <a:effectLst/>
              <a:latin typeface="+mn-lt"/>
              <a:ea typeface="+mn-ea"/>
              <a:cs typeface="+mn-cs"/>
            </a:rPr>
            <a:t>円、全国平均を</a:t>
          </a:r>
          <a:r>
            <a:rPr kumimoji="1" lang="en-US" altLang="ja-JP" sz="1100">
              <a:solidFill>
                <a:schemeClr val="dk1"/>
              </a:solidFill>
              <a:effectLst/>
              <a:latin typeface="+mn-lt"/>
              <a:ea typeface="+mn-ea"/>
              <a:cs typeface="+mn-cs"/>
            </a:rPr>
            <a:t>55,131</a:t>
          </a:r>
          <a:r>
            <a:rPr kumimoji="1" lang="ja-JP" altLang="ja-JP" sz="1100">
              <a:solidFill>
                <a:schemeClr val="dk1"/>
              </a:solidFill>
              <a:effectLst/>
              <a:latin typeface="+mn-lt"/>
              <a:ea typeface="+mn-ea"/>
              <a:cs typeface="+mn-cs"/>
            </a:rPr>
            <a:t>円、沖縄県平均を</a:t>
          </a:r>
          <a:r>
            <a:rPr kumimoji="1" lang="en-US" altLang="ja-JP" sz="1100">
              <a:solidFill>
                <a:schemeClr val="dk1"/>
              </a:solidFill>
              <a:effectLst/>
              <a:latin typeface="+mn-lt"/>
              <a:ea typeface="+mn-ea"/>
              <a:cs typeface="+mn-cs"/>
            </a:rPr>
            <a:t>47,286</a:t>
          </a:r>
          <a:r>
            <a:rPr kumimoji="1" lang="ja-JP" altLang="ja-JP" sz="1100">
              <a:solidFill>
                <a:schemeClr val="dk1"/>
              </a:solidFill>
              <a:effectLst/>
              <a:latin typeface="+mn-lt"/>
              <a:ea typeface="+mn-ea"/>
              <a:cs typeface="+mn-cs"/>
            </a:rPr>
            <a:t>円、類似団体平均を</a:t>
          </a:r>
          <a:r>
            <a:rPr kumimoji="1" lang="en-US" altLang="ja-JP" sz="1100">
              <a:solidFill>
                <a:schemeClr val="dk1"/>
              </a:solidFill>
              <a:effectLst/>
              <a:latin typeface="+mn-lt"/>
              <a:ea typeface="+mn-ea"/>
              <a:cs typeface="+mn-cs"/>
            </a:rPr>
            <a:t>15,090</a:t>
          </a:r>
          <a:r>
            <a:rPr kumimoji="1" lang="ja-JP" altLang="ja-JP" sz="1100">
              <a:solidFill>
                <a:schemeClr val="dk1"/>
              </a:solidFill>
              <a:effectLst/>
              <a:latin typeface="+mn-lt"/>
              <a:ea typeface="+mn-ea"/>
              <a:cs typeface="+mn-cs"/>
            </a:rPr>
            <a:t>円と上回っており、各学校の老朽化や統廃合も視野に入れて抑制を図る。今後は、大型事業が控えており各事業の精査や廃止を行いながらさらに、高齢化社会の進展や各施設の老朽化に伴う更新整備等により民生費、土木費の増大が見込まれることから適正な支出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沖縄県久米島町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050">
              <a:solidFill>
                <a:schemeClr val="dk1"/>
              </a:solidFill>
              <a:effectLst/>
              <a:latin typeface="+mn-lt"/>
              <a:ea typeface="+mn-ea"/>
              <a:cs typeface="+mn-cs"/>
            </a:rPr>
            <a:t>実質収支比率等に係る経年分析について、財政調整基金残高は、標財比</a:t>
          </a:r>
          <a:r>
            <a:rPr kumimoji="1" lang="en-US" altLang="ja-JP" sz="1050">
              <a:solidFill>
                <a:schemeClr val="dk1"/>
              </a:solidFill>
              <a:effectLst/>
              <a:latin typeface="+mn-lt"/>
              <a:ea typeface="+mn-ea"/>
              <a:cs typeface="+mn-cs"/>
            </a:rPr>
            <a:t>47.96</a:t>
          </a:r>
          <a:r>
            <a:rPr kumimoji="1" lang="ja-JP" altLang="ja-JP" sz="1050">
              <a:solidFill>
                <a:schemeClr val="dk1"/>
              </a:solidFill>
              <a:effectLst/>
              <a:latin typeface="+mn-lt"/>
              <a:ea typeface="+mn-ea"/>
              <a:cs typeface="+mn-cs"/>
            </a:rPr>
            <a:t>となっており、前年度と比較すると</a:t>
          </a:r>
          <a:r>
            <a:rPr kumimoji="1" lang="en-US" altLang="ja-JP" sz="1050">
              <a:solidFill>
                <a:schemeClr val="dk1"/>
              </a:solidFill>
              <a:effectLst/>
              <a:latin typeface="+mn-lt"/>
              <a:ea typeface="+mn-ea"/>
              <a:cs typeface="+mn-cs"/>
            </a:rPr>
            <a:t>1.01</a:t>
          </a:r>
          <a:r>
            <a:rPr kumimoji="1" lang="ja-JP" altLang="ja-JP" sz="1050">
              <a:solidFill>
                <a:schemeClr val="dk1"/>
              </a:solidFill>
              <a:effectLst/>
              <a:latin typeface="+mn-lt"/>
              <a:ea typeface="+mn-ea"/>
              <a:cs typeface="+mn-cs"/>
            </a:rPr>
            <a:t>ポイント増加した。実質収支額は</a:t>
          </a:r>
          <a:r>
            <a:rPr kumimoji="1" lang="en-US" altLang="ja-JP" sz="1050">
              <a:solidFill>
                <a:schemeClr val="dk1"/>
              </a:solidFill>
              <a:effectLst/>
              <a:latin typeface="+mn-lt"/>
              <a:ea typeface="+mn-ea"/>
              <a:cs typeface="+mn-cs"/>
            </a:rPr>
            <a:t>2.85</a:t>
          </a:r>
          <a:r>
            <a:rPr kumimoji="1" lang="ja-JP" altLang="ja-JP" sz="1050">
              <a:solidFill>
                <a:schemeClr val="dk1"/>
              </a:solidFill>
              <a:effectLst/>
              <a:latin typeface="+mn-lt"/>
              <a:ea typeface="+mn-ea"/>
              <a:cs typeface="+mn-cs"/>
            </a:rPr>
            <a:t>ポイント上昇した。</a:t>
          </a:r>
          <a:endParaRPr lang="ja-JP" altLang="ja-JP" sz="1200">
            <a:effectLst/>
          </a:endParaRPr>
        </a:p>
        <a:p>
          <a:r>
            <a:rPr kumimoji="1" lang="ja-JP" altLang="ja-JP" sz="1050">
              <a:solidFill>
                <a:schemeClr val="dk1"/>
              </a:solidFill>
              <a:effectLst/>
              <a:latin typeface="+mn-lt"/>
              <a:ea typeface="+mn-ea"/>
              <a:cs typeface="+mn-cs"/>
            </a:rPr>
            <a:t>　財政調整基金については、毎年繰越金額の</a:t>
          </a:r>
          <a:r>
            <a:rPr kumimoji="1" lang="en-US" altLang="ja-JP" sz="1050">
              <a:solidFill>
                <a:schemeClr val="dk1"/>
              </a:solidFill>
              <a:effectLst/>
              <a:latin typeface="+mn-lt"/>
              <a:ea typeface="+mn-ea"/>
              <a:cs typeface="+mn-cs"/>
            </a:rPr>
            <a:t>2</a:t>
          </a:r>
          <a:r>
            <a:rPr kumimoji="1" lang="ja-JP" altLang="ja-JP" sz="1050">
              <a:solidFill>
                <a:schemeClr val="dk1"/>
              </a:solidFill>
              <a:effectLst/>
              <a:latin typeface="+mn-lt"/>
              <a:ea typeface="+mn-ea"/>
              <a:cs typeface="+mn-cs"/>
            </a:rPr>
            <a:t>分の</a:t>
          </a:r>
          <a:r>
            <a:rPr kumimoji="1" lang="en-US" altLang="ja-JP" sz="1050">
              <a:solidFill>
                <a:schemeClr val="dk1"/>
              </a:solidFill>
              <a:effectLst/>
              <a:latin typeface="+mn-lt"/>
              <a:ea typeface="+mn-ea"/>
              <a:cs typeface="+mn-cs"/>
            </a:rPr>
            <a:t>1</a:t>
          </a:r>
          <a:r>
            <a:rPr kumimoji="1" lang="ja-JP" altLang="ja-JP" sz="1050">
              <a:solidFill>
                <a:schemeClr val="dk1"/>
              </a:solidFill>
              <a:effectLst/>
              <a:latin typeface="+mn-lt"/>
              <a:ea typeface="+mn-ea"/>
              <a:cs typeface="+mn-cs"/>
            </a:rPr>
            <a:t>以上を積み立ているが、令和元年度については、財政調整基金の取崩額より積立額が多かったため、基金残高が前年度比で</a:t>
          </a:r>
          <a:r>
            <a:rPr kumimoji="1" lang="en-US" altLang="ja-JP" sz="1050">
              <a:solidFill>
                <a:schemeClr val="dk1"/>
              </a:solidFill>
              <a:effectLst/>
              <a:latin typeface="+mn-lt"/>
              <a:ea typeface="+mn-ea"/>
              <a:cs typeface="+mn-cs"/>
            </a:rPr>
            <a:t>1.01</a:t>
          </a:r>
          <a:r>
            <a:rPr kumimoji="1" lang="ja-JP" altLang="ja-JP" sz="1050">
              <a:solidFill>
                <a:schemeClr val="dk1"/>
              </a:solidFill>
              <a:effectLst/>
              <a:latin typeface="+mn-lt"/>
              <a:ea typeface="+mn-ea"/>
              <a:cs typeface="+mn-cs"/>
            </a:rPr>
            <a:t>％と若干増加した。今後も事務事業の見直しや定員管理の適正化を図ることで、人件費や物件費等の縮減を行うとともに、適正な基金の運用を行う。</a:t>
          </a:r>
          <a:endParaRPr lang="ja-JP" altLang="ja-JP" sz="12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沖縄県久米島町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連結実質赤字比率に係る赤字・黒字の構成分析は本町では</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会計のうち主な会計で水道事業会計では標準財政規模比</a:t>
          </a:r>
          <a:r>
            <a:rPr kumimoji="1" lang="en-US" altLang="ja-JP" sz="1100">
              <a:solidFill>
                <a:schemeClr val="dk1"/>
              </a:solidFill>
              <a:effectLst/>
              <a:latin typeface="+mn-lt"/>
              <a:ea typeface="+mn-ea"/>
              <a:cs typeface="+mn-cs"/>
            </a:rPr>
            <a:t>7.33</a:t>
          </a:r>
          <a:r>
            <a:rPr kumimoji="1" lang="ja-JP" altLang="ja-JP" sz="1100">
              <a:solidFill>
                <a:schemeClr val="dk1"/>
              </a:solidFill>
              <a:effectLst/>
              <a:latin typeface="+mn-lt"/>
              <a:ea typeface="+mn-ea"/>
              <a:cs typeface="+mn-cs"/>
            </a:rPr>
            <a:t>％、一般会計が標準財政規模比</a:t>
          </a:r>
          <a:r>
            <a:rPr kumimoji="1" lang="en-US" altLang="ja-JP" sz="1100">
              <a:solidFill>
                <a:schemeClr val="dk1"/>
              </a:solidFill>
              <a:effectLst/>
              <a:latin typeface="+mn-lt"/>
              <a:ea typeface="+mn-ea"/>
              <a:cs typeface="+mn-cs"/>
            </a:rPr>
            <a:t>7.94</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令和元年度においてはすべての会計で黒字となったが、国民健康保険特別会計や下水道事業特別会計においては、一般会計からの繰入によるものであることから今後、国民健康保険税の見直しや公営企業会計の独立採算の観点から、出来るだけ繰入を抑制し適正な会計運営を目指す。</a:t>
          </a:r>
          <a:endParaRPr lang="ja-JP" altLang="ja-JP" sz="1400">
            <a:effectLst/>
          </a:endParaRPr>
        </a:p>
        <a:p>
          <a:r>
            <a:rPr kumimoji="1" lang="ja-JP" altLang="ja-JP" sz="1100">
              <a:solidFill>
                <a:schemeClr val="dk1"/>
              </a:solidFill>
              <a:effectLst/>
              <a:latin typeface="+mn-lt"/>
              <a:ea typeface="+mn-ea"/>
              <a:cs typeface="+mn-cs"/>
            </a:rPr>
            <a:t>　そのため、国保税、上下水道の料金の見直しや収納対策の構築、コスト軽減、接続率の向上に向けた取組を強化し、経営健全化に努める。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73618_&#20037;&#31859;&#23798;&#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X51">
            <v>27.6</v>
          </cell>
          <cell r="CF51">
            <v>11.8</v>
          </cell>
          <cell r="CN51">
            <v>3.1</v>
          </cell>
          <cell r="CV51">
            <v>0.1</v>
          </cell>
        </row>
        <row r="53">
          <cell r="BX53">
            <v>52.9</v>
          </cell>
          <cell r="CF53">
            <v>56.6</v>
          </cell>
          <cell r="CN53">
            <v>57.7</v>
          </cell>
          <cell r="CV53">
            <v>59</v>
          </cell>
        </row>
        <row r="55">
          <cell r="AN55" t="str">
            <v>類似団体内平均値</v>
          </cell>
          <cell r="BX55">
            <v>0</v>
          </cell>
          <cell r="CF55">
            <v>0</v>
          </cell>
          <cell r="CN55">
            <v>0</v>
          </cell>
          <cell r="CV55">
            <v>0</v>
          </cell>
        </row>
        <row r="57">
          <cell r="BX57">
            <v>56.3</v>
          </cell>
          <cell r="CF57">
            <v>58.3</v>
          </cell>
          <cell r="CN57">
            <v>60.2</v>
          </cell>
          <cell r="CV57">
            <v>59.9</v>
          </cell>
        </row>
        <row r="72">
          <cell r="BP72" t="str">
            <v>H27</v>
          </cell>
          <cell r="BX72" t="str">
            <v>H28</v>
          </cell>
          <cell r="CF72" t="str">
            <v>H29</v>
          </cell>
          <cell r="CN72" t="str">
            <v>H30</v>
          </cell>
          <cell r="CV72" t="str">
            <v>R01</v>
          </cell>
        </row>
        <row r="73">
          <cell r="AN73" t="str">
            <v>当該団体値</v>
          </cell>
          <cell r="BP73">
            <v>40.700000000000003</v>
          </cell>
          <cell r="BX73">
            <v>27.6</v>
          </cell>
          <cell r="CF73">
            <v>11.8</v>
          </cell>
          <cell r="CN73">
            <v>3.1</v>
          </cell>
          <cell r="CV73">
            <v>0.1</v>
          </cell>
        </row>
        <row r="75">
          <cell r="BP75">
            <v>8.3000000000000007</v>
          </cell>
          <cell r="BX75">
            <v>7.9</v>
          </cell>
          <cell r="CF75">
            <v>7.3</v>
          </cell>
          <cell r="CN75">
            <v>6.8</v>
          </cell>
          <cell r="CV75">
            <v>6.2</v>
          </cell>
        </row>
        <row r="77">
          <cell r="AN77" t="str">
            <v>類似団体内平均値</v>
          </cell>
          <cell r="BP77">
            <v>0</v>
          </cell>
          <cell r="BX77">
            <v>0</v>
          </cell>
          <cell r="CF77">
            <v>0</v>
          </cell>
          <cell r="CN77">
            <v>0</v>
          </cell>
          <cell r="CV77">
            <v>0</v>
          </cell>
        </row>
        <row r="79">
          <cell r="BP79">
            <v>8.6</v>
          </cell>
          <cell r="BX79">
            <v>8.5</v>
          </cell>
          <cell r="CF79">
            <v>8.5</v>
          </cell>
          <cell r="CN79">
            <v>8.6</v>
          </cell>
          <cell r="CV79">
            <v>8.6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8359012</v>
      </c>
      <c r="BO4" s="393"/>
      <c r="BP4" s="393"/>
      <c r="BQ4" s="393"/>
      <c r="BR4" s="393"/>
      <c r="BS4" s="393"/>
      <c r="BT4" s="393"/>
      <c r="BU4" s="394"/>
      <c r="BV4" s="392">
        <v>7669493</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7.9</v>
      </c>
      <c r="CU4" s="399"/>
      <c r="CV4" s="399"/>
      <c r="CW4" s="399"/>
      <c r="CX4" s="399"/>
      <c r="CY4" s="399"/>
      <c r="CZ4" s="399"/>
      <c r="DA4" s="400"/>
      <c r="DB4" s="398">
        <v>5.0999999999999996</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7995549</v>
      </c>
      <c r="BO5" s="430"/>
      <c r="BP5" s="430"/>
      <c r="BQ5" s="430"/>
      <c r="BR5" s="430"/>
      <c r="BS5" s="430"/>
      <c r="BT5" s="430"/>
      <c r="BU5" s="431"/>
      <c r="BV5" s="429">
        <v>7424593</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96.5</v>
      </c>
      <c r="CU5" s="427"/>
      <c r="CV5" s="427"/>
      <c r="CW5" s="427"/>
      <c r="CX5" s="427"/>
      <c r="CY5" s="427"/>
      <c r="CZ5" s="427"/>
      <c r="DA5" s="428"/>
      <c r="DB5" s="426">
        <v>96.1</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363463</v>
      </c>
      <c r="BO6" s="430"/>
      <c r="BP6" s="430"/>
      <c r="BQ6" s="430"/>
      <c r="BR6" s="430"/>
      <c r="BS6" s="430"/>
      <c r="BT6" s="430"/>
      <c r="BU6" s="431"/>
      <c r="BV6" s="429">
        <v>244900</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99.3</v>
      </c>
      <c r="CU6" s="467"/>
      <c r="CV6" s="467"/>
      <c r="CW6" s="467"/>
      <c r="CX6" s="467"/>
      <c r="CY6" s="467"/>
      <c r="CZ6" s="467"/>
      <c r="DA6" s="468"/>
      <c r="DB6" s="466">
        <v>100</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105</v>
      </c>
      <c r="AV7" s="462"/>
      <c r="AW7" s="462"/>
      <c r="AX7" s="462"/>
      <c r="AY7" s="463" t="s">
        <v>106</v>
      </c>
      <c r="AZ7" s="464"/>
      <c r="BA7" s="464"/>
      <c r="BB7" s="464"/>
      <c r="BC7" s="464"/>
      <c r="BD7" s="464"/>
      <c r="BE7" s="464"/>
      <c r="BF7" s="464"/>
      <c r="BG7" s="464"/>
      <c r="BH7" s="464"/>
      <c r="BI7" s="464"/>
      <c r="BJ7" s="464"/>
      <c r="BK7" s="464"/>
      <c r="BL7" s="464"/>
      <c r="BM7" s="465"/>
      <c r="BN7" s="429">
        <v>61751</v>
      </c>
      <c r="BO7" s="430"/>
      <c r="BP7" s="430"/>
      <c r="BQ7" s="430"/>
      <c r="BR7" s="430"/>
      <c r="BS7" s="430"/>
      <c r="BT7" s="430"/>
      <c r="BU7" s="431"/>
      <c r="BV7" s="429">
        <v>47821</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3796208</v>
      </c>
      <c r="CU7" s="430"/>
      <c r="CV7" s="430"/>
      <c r="CW7" s="430"/>
      <c r="CX7" s="430"/>
      <c r="CY7" s="430"/>
      <c r="CZ7" s="430"/>
      <c r="DA7" s="431"/>
      <c r="DB7" s="429">
        <v>3863355</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94</v>
      </c>
      <c r="AV8" s="462"/>
      <c r="AW8" s="462"/>
      <c r="AX8" s="462"/>
      <c r="AY8" s="463" t="s">
        <v>109</v>
      </c>
      <c r="AZ8" s="464"/>
      <c r="BA8" s="464"/>
      <c r="BB8" s="464"/>
      <c r="BC8" s="464"/>
      <c r="BD8" s="464"/>
      <c r="BE8" s="464"/>
      <c r="BF8" s="464"/>
      <c r="BG8" s="464"/>
      <c r="BH8" s="464"/>
      <c r="BI8" s="464"/>
      <c r="BJ8" s="464"/>
      <c r="BK8" s="464"/>
      <c r="BL8" s="464"/>
      <c r="BM8" s="465"/>
      <c r="BN8" s="429">
        <v>301712</v>
      </c>
      <c r="BO8" s="430"/>
      <c r="BP8" s="430"/>
      <c r="BQ8" s="430"/>
      <c r="BR8" s="430"/>
      <c r="BS8" s="430"/>
      <c r="BT8" s="430"/>
      <c r="BU8" s="431"/>
      <c r="BV8" s="429">
        <v>197079</v>
      </c>
      <c r="BW8" s="430"/>
      <c r="BX8" s="430"/>
      <c r="BY8" s="430"/>
      <c r="BZ8" s="430"/>
      <c r="CA8" s="430"/>
      <c r="CB8" s="430"/>
      <c r="CC8" s="431"/>
      <c r="CD8" s="432" t="s">
        <v>110</v>
      </c>
      <c r="CE8" s="433"/>
      <c r="CF8" s="433"/>
      <c r="CG8" s="433"/>
      <c r="CH8" s="433"/>
      <c r="CI8" s="433"/>
      <c r="CJ8" s="433"/>
      <c r="CK8" s="433"/>
      <c r="CL8" s="433"/>
      <c r="CM8" s="433"/>
      <c r="CN8" s="433"/>
      <c r="CO8" s="433"/>
      <c r="CP8" s="433"/>
      <c r="CQ8" s="433"/>
      <c r="CR8" s="433"/>
      <c r="CS8" s="434"/>
      <c r="CT8" s="469">
        <v>0.2</v>
      </c>
      <c r="CU8" s="470"/>
      <c r="CV8" s="470"/>
      <c r="CW8" s="470"/>
      <c r="CX8" s="470"/>
      <c r="CY8" s="470"/>
      <c r="CZ8" s="470"/>
      <c r="DA8" s="471"/>
      <c r="DB8" s="469">
        <v>0.2</v>
      </c>
      <c r="DC8" s="470"/>
      <c r="DD8" s="470"/>
      <c r="DE8" s="470"/>
      <c r="DF8" s="470"/>
      <c r="DG8" s="470"/>
      <c r="DH8" s="470"/>
      <c r="DI8" s="471"/>
      <c r="DJ8" s="186"/>
      <c r="DK8" s="186"/>
      <c r="DL8" s="186"/>
      <c r="DM8" s="186"/>
      <c r="DN8" s="186"/>
      <c r="DO8" s="186"/>
    </row>
    <row r="9" spans="1:119" ht="18.75" customHeight="1" thickBot="1" x14ac:dyDescent="0.2">
      <c r="A9" s="187"/>
      <c r="B9" s="423" t="s">
        <v>111</v>
      </c>
      <c r="C9" s="424"/>
      <c r="D9" s="424"/>
      <c r="E9" s="424"/>
      <c r="F9" s="424"/>
      <c r="G9" s="424"/>
      <c r="H9" s="424"/>
      <c r="I9" s="424"/>
      <c r="J9" s="424"/>
      <c r="K9" s="472"/>
      <c r="L9" s="473" t="s">
        <v>112</v>
      </c>
      <c r="M9" s="474"/>
      <c r="N9" s="474"/>
      <c r="O9" s="474"/>
      <c r="P9" s="474"/>
      <c r="Q9" s="475"/>
      <c r="R9" s="476">
        <v>7755</v>
      </c>
      <c r="S9" s="477"/>
      <c r="T9" s="477"/>
      <c r="U9" s="477"/>
      <c r="V9" s="478"/>
      <c r="W9" s="386" t="s">
        <v>113</v>
      </c>
      <c r="X9" s="387"/>
      <c r="Y9" s="387"/>
      <c r="Z9" s="387"/>
      <c r="AA9" s="387"/>
      <c r="AB9" s="387"/>
      <c r="AC9" s="387"/>
      <c r="AD9" s="387"/>
      <c r="AE9" s="387"/>
      <c r="AF9" s="387"/>
      <c r="AG9" s="387"/>
      <c r="AH9" s="387"/>
      <c r="AI9" s="387"/>
      <c r="AJ9" s="387"/>
      <c r="AK9" s="387"/>
      <c r="AL9" s="388"/>
      <c r="AM9" s="458" t="s">
        <v>114</v>
      </c>
      <c r="AN9" s="459"/>
      <c r="AO9" s="459"/>
      <c r="AP9" s="459"/>
      <c r="AQ9" s="459"/>
      <c r="AR9" s="459"/>
      <c r="AS9" s="459"/>
      <c r="AT9" s="460"/>
      <c r="AU9" s="461" t="s">
        <v>115</v>
      </c>
      <c r="AV9" s="462"/>
      <c r="AW9" s="462"/>
      <c r="AX9" s="462"/>
      <c r="AY9" s="463" t="s">
        <v>116</v>
      </c>
      <c r="AZ9" s="464"/>
      <c r="BA9" s="464"/>
      <c r="BB9" s="464"/>
      <c r="BC9" s="464"/>
      <c r="BD9" s="464"/>
      <c r="BE9" s="464"/>
      <c r="BF9" s="464"/>
      <c r="BG9" s="464"/>
      <c r="BH9" s="464"/>
      <c r="BI9" s="464"/>
      <c r="BJ9" s="464"/>
      <c r="BK9" s="464"/>
      <c r="BL9" s="464"/>
      <c r="BM9" s="465"/>
      <c r="BN9" s="429">
        <v>104633</v>
      </c>
      <c r="BO9" s="430"/>
      <c r="BP9" s="430"/>
      <c r="BQ9" s="430"/>
      <c r="BR9" s="430"/>
      <c r="BS9" s="430"/>
      <c r="BT9" s="430"/>
      <c r="BU9" s="431"/>
      <c r="BV9" s="429">
        <v>58645</v>
      </c>
      <c r="BW9" s="430"/>
      <c r="BX9" s="430"/>
      <c r="BY9" s="430"/>
      <c r="BZ9" s="430"/>
      <c r="CA9" s="430"/>
      <c r="CB9" s="430"/>
      <c r="CC9" s="431"/>
      <c r="CD9" s="432" t="s">
        <v>117</v>
      </c>
      <c r="CE9" s="433"/>
      <c r="CF9" s="433"/>
      <c r="CG9" s="433"/>
      <c r="CH9" s="433"/>
      <c r="CI9" s="433"/>
      <c r="CJ9" s="433"/>
      <c r="CK9" s="433"/>
      <c r="CL9" s="433"/>
      <c r="CM9" s="433"/>
      <c r="CN9" s="433"/>
      <c r="CO9" s="433"/>
      <c r="CP9" s="433"/>
      <c r="CQ9" s="433"/>
      <c r="CR9" s="433"/>
      <c r="CS9" s="434"/>
      <c r="CT9" s="426">
        <v>14.8</v>
      </c>
      <c r="CU9" s="427"/>
      <c r="CV9" s="427"/>
      <c r="CW9" s="427"/>
      <c r="CX9" s="427"/>
      <c r="CY9" s="427"/>
      <c r="CZ9" s="427"/>
      <c r="DA9" s="428"/>
      <c r="DB9" s="426">
        <v>16.7</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118</v>
      </c>
      <c r="M10" s="459"/>
      <c r="N10" s="459"/>
      <c r="O10" s="459"/>
      <c r="P10" s="459"/>
      <c r="Q10" s="460"/>
      <c r="R10" s="480">
        <v>8519</v>
      </c>
      <c r="S10" s="481"/>
      <c r="T10" s="481"/>
      <c r="U10" s="481"/>
      <c r="V10" s="482"/>
      <c r="W10" s="417"/>
      <c r="X10" s="418"/>
      <c r="Y10" s="418"/>
      <c r="Z10" s="418"/>
      <c r="AA10" s="418"/>
      <c r="AB10" s="418"/>
      <c r="AC10" s="418"/>
      <c r="AD10" s="418"/>
      <c r="AE10" s="418"/>
      <c r="AF10" s="418"/>
      <c r="AG10" s="418"/>
      <c r="AH10" s="418"/>
      <c r="AI10" s="418"/>
      <c r="AJ10" s="418"/>
      <c r="AK10" s="418"/>
      <c r="AL10" s="421"/>
      <c r="AM10" s="458" t="s">
        <v>119</v>
      </c>
      <c r="AN10" s="459"/>
      <c r="AO10" s="459"/>
      <c r="AP10" s="459"/>
      <c r="AQ10" s="459"/>
      <c r="AR10" s="459"/>
      <c r="AS10" s="459"/>
      <c r="AT10" s="460"/>
      <c r="AU10" s="461" t="s">
        <v>120</v>
      </c>
      <c r="AV10" s="462"/>
      <c r="AW10" s="462"/>
      <c r="AX10" s="462"/>
      <c r="AY10" s="463" t="s">
        <v>121</v>
      </c>
      <c r="AZ10" s="464"/>
      <c r="BA10" s="464"/>
      <c r="BB10" s="464"/>
      <c r="BC10" s="464"/>
      <c r="BD10" s="464"/>
      <c r="BE10" s="464"/>
      <c r="BF10" s="464"/>
      <c r="BG10" s="464"/>
      <c r="BH10" s="464"/>
      <c r="BI10" s="464"/>
      <c r="BJ10" s="464"/>
      <c r="BK10" s="464"/>
      <c r="BL10" s="464"/>
      <c r="BM10" s="465"/>
      <c r="BN10" s="429">
        <v>98961</v>
      </c>
      <c r="BO10" s="430"/>
      <c r="BP10" s="430"/>
      <c r="BQ10" s="430"/>
      <c r="BR10" s="430"/>
      <c r="BS10" s="430"/>
      <c r="BT10" s="430"/>
      <c r="BU10" s="431"/>
      <c r="BV10" s="429">
        <v>70071</v>
      </c>
      <c r="BW10" s="430"/>
      <c r="BX10" s="430"/>
      <c r="BY10" s="430"/>
      <c r="BZ10" s="430"/>
      <c r="CA10" s="430"/>
      <c r="CB10" s="430"/>
      <c r="CC10" s="43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123</v>
      </c>
      <c r="M11" s="484"/>
      <c r="N11" s="484"/>
      <c r="O11" s="484"/>
      <c r="P11" s="484"/>
      <c r="Q11" s="485"/>
      <c r="R11" s="486" t="s">
        <v>124</v>
      </c>
      <c r="S11" s="487"/>
      <c r="T11" s="487"/>
      <c r="U11" s="487"/>
      <c r="V11" s="488"/>
      <c r="W11" s="417"/>
      <c r="X11" s="418"/>
      <c r="Y11" s="418"/>
      <c r="Z11" s="418"/>
      <c r="AA11" s="418"/>
      <c r="AB11" s="418"/>
      <c r="AC11" s="418"/>
      <c r="AD11" s="418"/>
      <c r="AE11" s="418"/>
      <c r="AF11" s="418"/>
      <c r="AG11" s="418"/>
      <c r="AH11" s="418"/>
      <c r="AI11" s="418"/>
      <c r="AJ11" s="418"/>
      <c r="AK11" s="418"/>
      <c r="AL11" s="421"/>
      <c r="AM11" s="458" t="s">
        <v>125</v>
      </c>
      <c r="AN11" s="459"/>
      <c r="AO11" s="459"/>
      <c r="AP11" s="459"/>
      <c r="AQ11" s="459"/>
      <c r="AR11" s="459"/>
      <c r="AS11" s="459"/>
      <c r="AT11" s="460"/>
      <c r="AU11" s="461" t="s">
        <v>115</v>
      </c>
      <c r="AV11" s="462"/>
      <c r="AW11" s="462"/>
      <c r="AX11" s="462"/>
      <c r="AY11" s="463" t="s">
        <v>126</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127</v>
      </c>
      <c r="CE11" s="433"/>
      <c r="CF11" s="433"/>
      <c r="CG11" s="433"/>
      <c r="CH11" s="433"/>
      <c r="CI11" s="433"/>
      <c r="CJ11" s="433"/>
      <c r="CK11" s="433"/>
      <c r="CL11" s="433"/>
      <c r="CM11" s="433"/>
      <c r="CN11" s="433"/>
      <c r="CO11" s="433"/>
      <c r="CP11" s="433"/>
      <c r="CQ11" s="433"/>
      <c r="CR11" s="433"/>
      <c r="CS11" s="434"/>
      <c r="CT11" s="469" t="s">
        <v>128</v>
      </c>
      <c r="CU11" s="470"/>
      <c r="CV11" s="470"/>
      <c r="CW11" s="470"/>
      <c r="CX11" s="470"/>
      <c r="CY11" s="470"/>
      <c r="CZ11" s="470"/>
      <c r="DA11" s="471"/>
      <c r="DB11" s="469" t="s">
        <v>129</v>
      </c>
      <c r="DC11" s="470"/>
      <c r="DD11" s="470"/>
      <c r="DE11" s="470"/>
      <c r="DF11" s="470"/>
      <c r="DG11" s="470"/>
      <c r="DH11" s="470"/>
      <c r="DI11" s="471"/>
      <c r="DJ11" s="186"/>
      <c r="DK11" s="186"/>
      <c r="DL11" s="186"/>
      <c r="DM11" s="186"/>
      <c r="DN11" s="186"/>
      <c r="DO11" s="186"/>
    </row>
    <row r="12" spans="1:119" ht="18.75" customHeight="1" x14ac:dyDescent="0.15">
      <c r="A12" s="187"/>
      <c r="B12" s="489" t="s">
        <v>130</v>
      </c>
      <c r="C12" s="490"/>
      <c r="D12" s="490"/>
      <c r="E12" s="490"/>
      <c r="F12" s="490"/>
      <c r="G12" s="490"/>
      <c r="H12" s="490"/>
      <c r="I12" s="490"/>
      <c r="J12" s="490"/>
      <c r="K12" s="491"/>
      <c r="L12" s="498" t="s">
        <v>131</v>
      </c>
      <c r="M12" s="499"/>
      <c r="N12" s="499"/>
      <c r="O12" s="499"/>
      <c r="P12" s="499"/>
      <c r="Q12" s="500"/>
      <c r="R12" s="501">
        <v>7772</v>
      </c>
      <c r="S12" s="502"/>
      <c r="T12" s="502"/>
      <c r="U12" s="502"/>
      <c r="V12" s="503"/>
      <c r="W12" s="504" t="s">
        <v>1</v>
      </c>
      <c r="X12" s="462"/>
      <c r="Y12" s="462"/>
      <c r="Z12" s="462"/>
      <c r="AA12" s="462"/>
      <c r="AB12" s="505"/>
      <c r="AC12" s="506" t="s">
        <v>132</v>
      </c>
      <c r="AD12" s="507"/>
      <c r="AE12" s="507"/>
      <c r="AF12" s="507"/>
      <c r="AG12" s="508"/>
      <c r="AH12" s="506" t="s">
        <v>133</v>
      </c>
      <c r="AI12" s="507"/>
      <c r="AJ12" s="507"/>
      <c r="AK12" s="507"/>
      <c r="AL12" s="509"/>
      <c r="AM12" s="458" t="s">
        <v>134</v>
      </c>
      <c r="AN12" s="459"/>
      <c r="AO12" s="459"/>
      <c r="AP12" s="459"/>
      <c r="AQ12" s="459"/>
      <c r="AR12" s="459"/>
      <c r="AS12" s="459"/>
      <c r="AT12" s="460"/>
      <c r="AU12" s="461" t="s">
        <v>115</v>
      </c>
      <c r="AV12" s="462"/>
      <c r="AW12" s="462"/>
      <c r="AX12" s="462"/>
      <c r="AY12" s="463" t="s">
        <v>135</v>
      </c>
      <c r="AZ12" s="464"/>
      <c r="BA12" s="464"/>
      <c r="BB12" s="464"/>
      <c r="BC12" s="464"/>
      <c r="BD12" s="464"/>
      <c r="BE12" s="464"/>
      <c r="BF12" s="464"/>
      <c r="BG12" s="464"/>
      <c r="BH12" s="464"/>
      <c r="BI12" s="464"/>
      <c r="BJ12" s="464"/>
      <c r="BK12" s="464"/>
      <c r="BL12" s="464"/>
      <c r="BM12" s="465"/>
      <c r="BN12" s="429">
        <v>92064</v>
      </c>
      <c r="BO12" s="430"/>
      <c r="BP12" s="430"/>
      <c r="BQ12" s="430"/>
      <c r="BR12" s="430"/>
      <c r="BS12" s="430"/>
      <c r="BT12" s="430"/>
      <c r="BU12" s="431"/>
      <c r="BV12" s="429">
        <v>128042</v>
      </c>
      <c r="BW12" s="430"/>
      <c r="BX12" s="430"/>
      <c r="BY12" s="430"/>
      <c r="BZ12" s="430"/>
      <c r="CA12" s="430"/>
      <c r="CB12" s="430"/>
      <c r="CC12" s="431"/>
      <c r="CD12" s="432" t="s">
        <v>136</v>
      </c>
      <c r="CE12" s="433"/>
      <c r="CF12" s="433"/>
      <c r="CG12" s="433"/>
      <c r="CH12" s="433"/>
      <c r="CI12" s="433"/>
      <c r="CJ12" s="433"/>
      <c r="CK12" s="433"/>
      <c r="CL12" s="433"/>
      <c r="CM12" s="433"/>
      <c r="CN12" s="433"/>
      <c r="CO12" s="433"/>
      <c r="CP12" s="433"/>
      <c r="CQ12" s="433"/>
      <c r="CR12" s="433"/>
      <c r="CS12" s="434"/>
      <c r="CT12" s="469" t="s">
        <v>137</v>
      </c>
      <c r="CU12" s="470"/>
      <c r="CV12" s="470"/>
      <c r="CW12" s="470"/>
      <c r="CX12" s="470"/>
      <c r="CY12" s="470"/>
      <c r="CZ12" s="470"/>
      <c r="DA12" s="471"/>
      <c r="DB12" s="469" t="s">
        <v>137</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138</v>
      </c>
      <c r="N13" s="521"/>
      <c r="O13" s="521"/>
      <c r="P13" s="521"/>
      <c r="Q13" s="522"/>
      <c r="R13" s="513">
        <v>7727</v>
      </c>
      <c r="S13" s="514"/>
      <c r="T13" s="514"/>
      <c r="U13" s="514"/>
      <c r="V13" s="515"/>
      <c r="W13" s="445" t="s">
        <v>139</v>
      </c>
      <c r="X13" s="446"/>
      <c r="Y13" s="446"/>
      <c r="Z13" s="446"/>
      <c r="AA13" s="446"/>
      <c r="AB13" s="436"/>
      <c r="AC13" s="480">
        <v>1057</v>
      </c>
      <c r="AD13" s="481"/>
      <c r="AE13" s="481"/>
      <c r="AF13" s="481"/>
      <c r="AG13" s="523"/>
      <c r="AH13" s="480">
        <v>1114</v>
      </c>
      <c r="AI13" s="481"/>
      <c r="AJ13" s="481"/>
      <c r="AK13" s="481"/>
      <c r="AL13" s="482"/>
      <c r="AM13" s="458" t="s">
        <v>140</v>
      </c>
      <c r="AN13" s="459"/>
      <c r="AO13" s="459"/>
      <c r="AP13" s="459"/>
      <c r="AQ13" s="459"/>
      <c r="AR13" s="459"/>
      <c r="AS13" s="459"/>
      <c r="AT13" s="460"/>
      <c r="AU13" s="461" t="s">
        <v>141</v>
      </c>
      <c r="AV13" s="462"/>
      <c r="AW13" s="462"/>
      <c r="AX13" s="462"/>
      <c r="AY13" s="463" t="s">
        <v>142</v>
      </c>
      <c r="AZ13" s="464"/>
      <c r="BA13" s="464"/>
      <c r="BB13" s="464"/>
      <c r="BC13" s="464"/>
      <c r="BD13" s="464"/>
      <c r="BE13" s="464"/>
      <c r="BF13" s="464"/>
      <c r="BG13" s="464"/>
      <c r="BH13" s="464"/>
      <c r="BI13" s="464"/>
      <c r="BJ13" s="464"/>
      <c r="BK13" s="464"/>
      <c r="BL13" s="464"/>
      <c r="BM13" s="465"/>
      <c r="BN13" s="429">
        <v>111530</v>
      </c>
      <c r="BO13" s="430"/>
      <c r="BP13" s="430"/>
      <c r="BQ13" s="430"/>
      <c r="BR13" s="430"/>
      <c r="BS13" s="430"/>
      <c r="BT13" s="430"/>
      <c r="BU13" s="431"/>
      <c r="BV13" s="429">
        <v>674</v>
      </c>
      <c r="BW13" s="430"/>
      <c r="BX13" s="430"/>
      <c r="BY13" s="430"/>
      <c r="BZ13" s="430"/>
      <c r="CA13" s="430"/>
      <c r="CB13" s="430"/>
      <c r="CC13" s="431"/>
      <c r="CD13" s="432" t="s">
        <v>143</v>
      </c>
      <c r="CE13" s="433"/>
      <c r="CF13" s="433"/>
      <c r="CG13" s="433"/>
      <c r="CH13" s="433"/>
      <c r="CI13" s="433"/>
      <c r="CJ13" s="433"/>
      <c r="CK13" s="433"/>
      <c r="CL13" s="433"/>
      <c r="CM13" s="433"/>
      <c r="CN13" s="433"/>
      <c r="CO13" s="433"/>
      <c r="CP13" s="433"/>
      <c r="CQ13" s="433"/>
      <c r="CR13" s="433"/>
      <c r="CS13" s="434"/>
      <c r="CT13" s="426">
        <v>6.2</v>
      </c>
      <c r="CU13" s="427"/>
      <c r="CV13" s="427"/>
      <c r="CW13" s="427"/>
      <c r="CX13" s="427"/>
      <c r="CY13" s="427"/>
      <c r="CZ13" s="427"/>
      <c r="DA13" s="428"/>
      <c r="DB13" s="426">
        <v>6.8</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144</v>
      </c>
      <c r="M14" s="511"/>
      <c r="N14" s="511"/>
      <c r="O14" s="511"/>
      <c r="P14" s="511"/>
      <c r="Q14" s="512"/>
      <c r="R14" s="513">
        <v>7873</v>
      </c>
      <c r="S14" s="514"/>
      <c r="T14" s="514"/>
      <c r="U14" s="514"/>
      <c r="V14" s="515"/>
      <c r="W14" s="419"/>
      <c r="X14" s="420"/>
      <c r="Y14" s="420"/>
      <c r="Z14" s="420"/>
      <c r="AA14" s="420"/>
      <c r="AB14" s="409"/>
      <c r="AC14" s="516">
        <v>27.1</v>
      </c>
      <c r="AD14" s="517"/>
      <c r="AE14" s="517"/>
      <c r="AF14" s="517"/>
      <c r="AG14" s="518"/>
      <c r="AH14" s="516">
        <v>27.8</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145</v>
      </c>
      <c r="CE14" s="525"/>
      <c r="CF14" s="525"/>
      <c r="CG14" s="525"/>
      <c r="CH14" s="525"/>
      <c r="CI14" s="525"/>
      <c r="CJ14" s="525"/>
      <c r="CK14" s="525"/>
      <c r="CL14" s="525"/>
      <c r="CM14" s="525"/>
      <c r="CN14" s="525"/>
      <c r="CO14" s="525"/>
      <c r="CP14" s="525"/>
      <c r="CQ14" s="525"/>
      <c r="CR14" s="525"/>
      <c r="CS14" s="526"/>
      <c r="CT14" s="527">
        <v>0.1</v>
      </c>
      <c r="CU14" s="528"/>
      <c r="CV14" s="528"/>
      <c r="CW14" s="528"/>
      <c r="CX14" s="528"/>
      <c r="CY14" s="528"/>
      <c r="CZ14" s="528"/>
      <c r="DA14" s="529"/>
      <c r="DB14" s="527">
        <v>3.1</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146</v>
      </c>
      <c r="N15" s="521"/>
      <c r="O15" s="521"/>
      <c r="P15" s="521"/>
      <c r="Q15" s="522"/>
      <c r="R15" s="513">
        <v>7830</v>
      </c>
      <c r="S15" s="514"/>
      <c r="T15" s="514"/>
      <c r="U15" s="514"/>
      <c r="V15" s="515"/>
      <c r="W15" s="445" t="s">
        <v>147</v>
      </c>
      <c r="X15" s="446"/>
      <c r="Y15" s="446"/>
      <c r="Z15" s="446"/>
      <c r="AA15" s="446"/>
      <c r="AB15" s="436"/>
      <c r="AC15" s="480">
        <v>578</v>
      </c>
      <c r="AD15" s="481"/>
      <c r="AE15" s="481"/>
      <c r="AF15" s="481"/>
      <c r="AG15" s="523"/>
      <c r="AH15" s="480">
        <v>623</v>
      </c>
      <c r="AI15" s="481"/>
      <c r="AJ15" s="481"/>
      <c r="AK15" s="481"/>
      <c r="AL15" s="482"/>
      <c r="AM15" s="458"/>
      <c r="AN15" s="459"/>
      <c r="AO15" s="459"/>
      <c r="AP15" s="459"/>
      <c r="AQ15" s="459"/>
      <c r="AR15" s="459"/>
      <c r="AS15" s="459"/>
      <c r="AT15" s="460"/>
      <c r="AU15" s="461"/>
      <c r="AV15" s="462"/>
      <c r="AW15" s="462"/>
      <c r="AX15" s="462"/>
      <c r="AY15" s="389" t="s">
        <v>148</v>
      </c>
      <c r="AZ15" s="390"/>
      <c r="BA15" s="390"/>
      <c r="BB15" s="390"/>
      <c r="BC15" s="390"/>
      <c r="BD15" s="390"/>
      <c r="BE15" s="390"/>
      <c r="BF15" s="390"/>
      <c r="BG15" s="390"/>
      <c r="BH15" s="390"/>
      <c r="BI15" s="390"/>
      <c r="BJ15" s="390"/>
      <c r="BK15" s="390"/>
      <c r="BL15" s="390"/>
      <c r="BM15" s="391"/>
      <c r="BN15" s="392">
        <v>710318</v>
      </c>
      <c r="BO15" s="393"/>
      <c r="BP15" s="393"/>
      <c r="BQ15" s="393"/>
      <c r="BR15" s="393"/>
      <c r="BS15" s="393"/>
      <c r="BT15" s="393"/>
      <c r="BU15" s="394"/>
      <c r="BV15" s="392">
        <v>693565</v>
      </c>
      <c r="BW15" s="393"/>
      <c r="BX15" s="393"/>
      <c r="BY15" s="393"/>
      <c r="BZ15" s="393"/>
      <c r="CA15" s="393"/>
      <c r="CB15" s="393"/>
      <c r="CC15" s="394"/>
      <c r="CD15" s="530" t="s">
        <v>149</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150</v>
      </c>
      <c r="M16" s="541"/>
      <c r="N16" s="541"/>
      <c r="O16" s="541"/>
      <c r="P16" s="541"/>
      <c r="Q16" s="542"/>
      <c r="R16" s="533" t="s">
        <v>151</v>
      </c>
      <c r="S16" s="534"/>
      <c r="T16" s="534"/>
      <c r="U16" s="534"/>
      <c r="V16" s="535"/>
      <c r="W16" s="419"/>
      <c r="X16" s="420"/>
      <c r="Y16" s="420"/>
      <c r="Z16" s="420"/>
      <c r="AA16" s="420"/>
      <c r="AB16" s="409"/>
      <c r="AC16" s="516">
        <v>14.8</v>
      </c>
      <c r="AD16" s="517"/>
      <c r="AE16" s="517"/>
      <c r="AF16" s="517"/>
      <c r="AG16" s="518"/>
      <c r="AH16" s="516">
        <v>15.5</v>
      </c>
      <c r="AI16" s="517"/>
      <c r="AJ16" s="517"/>
      <c r="AK16" s="517"/>
      <c r="AL16" s="519"/>
      <c r="AM16" s="458"/>
      <c r="AN16" s="459"/>
      <c r="AO16" s="459"/>
      <c r="AP16" s="459"/>
      <c r="AQ16" s="459"/>
      <c r="AR16" s="459"/>
      <c r="AS16" s="459"/>
      <c r="AT16" s="460"/>
      <c r="AU16" s="461"/>
      <c r="AV16" s="462"/>
      <c r="AW16" s="462"/>
      <c r="AX16" s="462"/>
      <c r="AY16" s="463" t="s">
        <v>152</v>
      </c>
      <c r="AZ16" s="464"/>
      <c r="BA16" s="464"/>
      <c r="BB16" s="464"/>
      <c r="BC16" s="464"/>
      <c r="BD16" s="464"/>
      <c r="BE16" s="464"/>
      <c r="BF16" s="464"/>
      <c r="BG16" s="464"/>
      <c r="BH16" s="464"/>
      <c r="BI16" s="464"/>
      <c r="BJ16" s="464"/>
      <c r="BK16" s="464"/>
      <c r="BL16" s="464"/>
      <c r="BM16" s="465"/>
      <c r="BN16" s="429">
        <v>3508394</v>
      </c>
      <c r="BO16" s="430"/>
      <c r="BP16" s="430"/>
      <c r="BQ16" s="430"/>
      <c r="BR16" s="430"/>
      <c r="BS16" s="430"/>
      <c r="BT16" s="430"/>
      <c r="BU16" s="431"/>
      <c r="BV16" s="429">
        <v>3538183</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153</v>
      </c>
      <c r="N17" s="537"/>
      <c r="O17" s="537"/>
      <c r="P17" s="537"/>
      <c r="Q17" s="538"/>
      <c r="R17" s="533" t="s">
        <v>151</v>
      </c>
      <c r="S17" s="534"/>
      <c r="T17" s="534"/>
      <c r="U17" s="534"/>
      <c r="V17" s="535"/>
      <c r="W17" s="445" t="s">
        <v>154</v>
      </c>
      <c r="X17" s="446"/>
      <c r="Y17" s="446"/>
      <c r="Z17" s="446"/>
      <c r="AA17" s="446"/>
      <c r="AB17" s="436"/>
      <c r="AC17" s="480">
        <v>2268</v>
      </c>
      <c r="AD17" s="481"/>
      <c r="AE17" s="481"/>
      <c r="AF17" s="481"/>
      <c r="AG17" s="523"/>
      <c r="AH17" s="480">
        <v>2270</v>
      </c>
      <c r="AI17" s="481"/>
      <c r="AJ17" s="481"/>
      <c r="AK17" s="481"/>
      <c r="AL17" s="482"/>
      <c r="AM17" s="458"/>
      <c r="AN17" s="459"/>
      <c r="AO17" s="459"/>
      <c r="AP17" s="459"/>
      <c r="AQ17" s="459"/>
      <c r="AR17" s="459"/>
      <c r="AS17" s="459"/>
      <c r="AT17" s="460"/>
      <c r="AU17" s="461"/>
      <c r="AV17" s="462"/>
      <c r="AW17" s="462"/>
      <c r="AX17" s="462"/>
      <c r="AY17" s="463" t="s">
        <v>155</v>
      </c>
      <c r="AZ17" s="464"/>
      <c r="BA17" s="464"/>
      <c r="BB17" s="464"/>
      <c r="BC17" s="464"/>
      <c r="BD17" s="464"/>
      <c r="BE17" s="464"/>
      <c r="BF17" s="464"/>
      <c r="BG17" s="464"/>
      <c r="BH17" s="464"/>
      <c r="BI17" s="464"/>
      <c r="BJ17" s="464"/>
      <c r="BK17" s="464"/>
      <c r="BL17" s="464"/>
      <c r="BM17" s="465"/>
      <c r="BN17" s="429">
        <v>893158</v>
      </c>
      <c r="BO17" s="430"/>
      <c r="BP17" s="430"/>
      <c r="BQ17" s="430"/>
      <c r="BR17" s="430"/>
      <c r="BS17" s="430"/>
      <c r="BT17" s="430"/>
      <c r="BU17" s="431"/>
      <c r="BV17" s="429">
        <v>866494</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156</v>
      </c>
      <c r="C18" s="472"/>
      <c r="D18" s="472"/>
      <c r="E18" s="544"/>
      <c r="F18" s="544"/>
      <c r="G18" s="544"/>
      <c r="H18" s="544"/>
      <c r="I18" s="544"/>
      <c r="J18" s="544"/>
      <c r="K18" s="544"/>
      <c r="L18" s="545">
        <v>63.65</v>
      </c>
      <c r="M18" s="545"/>
      <c r="N18" s="545"/>
      <c r="O18" s="545"/>
      <c r="P18" s="545"/>
      <c r="Q18" s="545"/>
      <c r="R18" s="546"/>
      <c r="S18" s="546"/>
      <c r="T18" s="546"/>
      <c r="U18" s="546"/>
      <c r="V18" s="547"/>
      <c r="W18" s="447"/>
      <c r="X18" s="448"/>
      <c r="Y18" s="448"/>
      <c r="Z18" s="448"/>
      <c r="AA18" s="448"/>
      <c r="AB18" s="439"/>
      <c r="AC18" s="548">
        <v>58.1</v>
      </c>
      <c r="AD18" s="549"/>
      <c r="AE18" s="549"/>
      <c r="AF18" s="549"/>
      <c r="AG18" s="550"/>
      <c r="AH18" s="548">
        <v>56.7</v>
      </c>
      <c r="AI18" s="549"/>
      <c r="AJ18" s="549"/>
      <c r="AK18" s="549"/>
      <c r="AL18" s="551"/>
      <c r="AM18" s="458"/>
      <c r="AN18" s="459"/>
      <c r="AO18" s="459"/>
      <c r="AP18" s="459"/>
      <c r="AQ18" s="459"/>
      <c r="AR18" s="459"/>
      <c r="AS18" s="459"/>
      <c r="AT18" s="460"/>
      <c r="AU18" s="461"/>
      <c r="AV18" s="462"/>
      <c r="AW18" s="462"/>
      <c r="AX18" s="462"/>
      <c r="AY18" s="463" t="s">
        <v>157</v>
      </c>
      <c r="AZ18" s="464"/>
      <c r="BA18" s="464"/>
      <c r="BB18" s="464"/>
      <c r="BC18" s="464"/>
      <c r="BD18" s="464"/>
      <c r="BE18" s="464"/>
      <c r="BF18" s="464"/>
      <c r="BG18" s="464"/>
      <c r="BH18" s="464"/>
      <c r="BI18" s="464"/>
      <c r="BJ18" s="464"/>
      <c r="BK18" s="464"/>
      <c r="BL18" s="464"/>
      <c r="BM18" s="465"/>
      <c r="BN18" s="429">
        <v>3710903</v>
      </c>
      <c r="BO18" s="430"/>
      <c r="BP18" s="430"/>
      <c r="BQ18" s="430"/>
      <c r="BR18" s="430"/>
      <c r="BS18" s="430"/>
      <c r="BT18" s="430"/>
      <c r="BU18" s="431"/>
      <c r="BV18" s="429">
        <v>3765825</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158</v>
      </c>
      <c r="C19" s="472"/>
      <c r="D19" s="472"/>
      <c r="E19" s="544"/>
      <c r="F19" s="544"/>
      <c r="G19" s="544"/>
      <c r="H19" s="544"/>
      <c r="I19" s="544"/>
      <c r="J19" s="544"/>
      <c r="K19" s="544"/>
      <c r="L19" s="552">
        <v>122</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159</v>
      </c>
      <c r="AZ19" s="464"/>
      <c r="BA19" s="464"/>
      <c r="BB19" s="464"/>
      <c r="BC19" s="464"/>
      <c r="BD19" s="464"/>
      <c r="BE19" s="464"/>
      <c r="BF19" s="464"/>
      <c r="BG19" s="464"/>
      <c r="BH19" s="464"/>
      <c r="BI19" s="464"/>
      <c r="BJ19" s="464"/>
      <c r="BK19" s="464"/>
      <c r="BL19" s="464"/>
      <c r="BM19" s="465"/>
      <c r="BN19" s="429">
        <v>4709969</v>
      </c>
      <c r="BO19" s="430"/>
      <c r="BP19" s="430"/>
      <c r="BQ19" s="430"/>
      <c r="BR19" s="430"/>
      <c r="BS19" s="430"/>
      <c r="BT19" s="430"/>
      <c r="BU19" s="431"/>
      <c r="BV19" s="429">
        <v>4636796</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160</v>
      </c>
      <c r="C20" s="472"/>
      <c r="D20" s="472"/>
      <c r="E20" s="544"/>
      <c r="F20" s="544"/>
      <c r="G20" s="544"/>
      <c r="H20" s="544"/>
      <c r="I20" s="544"/>
      <c r="J20" s="544"/>
      <c r="K20" s="544"/>
      <c r="L20" s="552">
        <v>3365</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161</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162</v>
      </c>
      <c r="C22" s="567"/>
      <c r="D22" s="568"/>
      <c r="E22" s="441" t="s">
        <v>1</v>
      </c>
      <c r="F22" s="446"/>
      <c r="G22" s="446"/>
      <c r="H22" s="446"/>
      <c r="I22" s="446"/>
      <c r="J22" s="446"/>
      <c r="K22" s="436"/>
      <c r="L22" s="441" t="s">
        <v>163</v>
      </c>
      <c r="M22" s="446"/>
      <c r="N22" s="446"/>
      <c r="O22" s="446"/>
      <c r="P22" s="436"/>
      <c r="Q22" s="575" t="s">
        <v>164</v>
      </c>
      <c r="R22" s="576"/>
      <c r="S22" s="576"/>
      <c r="T22" s="576"/>
      <c r="U22" s="576"/>
      <c r="V22" s="577"/>
      <c r="W22" s="581" t="s">
        <v>165</v>
      </c>
      <c r="X22" s="567"/>
      <c r="Y22" s="568"/>
      <c r="Z22" s="441" t="s">
        <v>1</v>
      </c>
      <c r="AA22" s="446"/>
      <c r="AB22" s="446"/>
      <c r="AC22" s="446"/>
      <c r="AD22" s="446"/>
      <c r="AE22" s="446"/>
      <c r="AF22" s="446"/>
      <c r="AG22" s="436"/>
      <c r="AH22" s="594" t="s">
        <v>166</v>
      </c>
      <c r="AI22" s="446"/>
      <c r="AJ22" s="446"/>
      <c r="AK22" s="446"/>
      <c r="AL22" s="436"/>
      <c r="AM22" s="594" t="s">
        <v>167</v>
      </c>
      <c r="AN22" s="595"/>
      <c r="AO22" s="595"/>
      <c r="AP22" s="595"/>
      <c r="AQ22" s="595"/>
      <c r="AR22" s="596"/>
      <c r="AS22" s="575" t="s">
        <v>164</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168</v>
      </c>
      <c r="AZ23" s="390"/>
      <c r="BA23" s="390"/>
      <c r="BB23" s="390"/>
      <c r="BC23" s="390"/>
      <c r="BD23" s="390"/>
      <c r="BE23" s="390"/>
      <c r="BF23" s="390"/>
      <c r="BG23" s="390"/>
      <c r="BH23" s="390"/>
      <c r="BI23" s="390"/>
      <c r="BJ23" s="390"/>
      <c r="BK23" s="390"/>
      <c r="BL23" s="390"/>
      <c r="BM23" s="391"/>
      <c r="BN23" s="429">
        <v>6263849</v>
      </c>
      <c r="BO23" s="430"/>
      <c r="BP23" s="430"/>
      <c r="BQ23" s="430"/>
      <c r="BR23" s="430"/>
      <c r="BS23" s="430"/>
      <c r="BT23" s="430"/>
      <c r="BU23" s="431"/>
      <c r="BV23" s="429">
        <v>6309648</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169</v>
      </c>
      <c r="F24" s="459"/>
      <c r="G24" s="459"/>
      <c r="H24" s="459"/>
      <c r="I24" s="459"/>
      <c r="J24" s="459"/>
      <c r="K24" s="460"/>
      <c r="L24" s="480">
        <v>1</v>
      </c>
      <c r="M24" s="481"/>
      <c r="N24" s="481"/>
      <c r="O24" s="481"/>
      <c r="P24" s="523"/>
      <c r="Q24" s="480">
        <v>7080</v>
      </c>
      <c r="R24" s="481"/>
      <c r="S24" s="481"/>
      <c r="T24" s="481"/>
      <c r="U24" s="481"/>
      <c r="V24" s="523"/>
      <c r="W24" s="582"/>
      <c r="X24" s="570"/>
      <c r="Y24" s="571"/>
      <c r="Z24" s="479" t="s">
        <v>170</v>
      </c>
      <c r="AA24" s="459"/>
      <c r="AB24" s="459"/>
      <c r="AC24" s="459"/>
      <c r="AD24" s="459"/>
      <c r="AE24" s="459"/>
      <c r="AF24" s="459"/>
      <c r="AG24" s="460"/>
      <c r="AH24" s="480">
        <v>161</v>
      </c>
      <c r="AI24" s="481"/>
      <c r="AJ24" s="481"/>
      <c r="AK24" s="481"/>
      <c r="AL24" s="523"/>
      <c r="AM24" s="480">
        <v>488957</v>
      </c>
      <c r="AN24" s="481"/>
      <c r="AO24" s="481"/>
      <c r="AP24" s="481"/>
      <c r="AQ24" s="481"/>
      <c r="AR24" s="523"/>
      <c r="AS24" s="480">
        <v>3037</v>
      </c>
      <c r="AT24" s="481"/>
      <c r="AU24" s="481"/>
      <c r="AV24" s="481"/>
      <c r="AW24" s="481"/>
      <c r="AX24" s="482"/>
      <c r="AY24" s="602" t="s">
        <v>171</v>
      </c>
      <c r="AZ24" s="603"/>
      <c r="BA24" s="603"/>
      <c r="BB24" s="603"/>
      <c r="BC24" s="603"/>
      <c r="BD24" s="603"/>
      <c r="BE24" s="603"/>
      <c r="BF24" s="603"/>
      <c r="BG24" s="603"/>
      <c r="BH24" s="603"/>
      <c r="BI24" s="603"/>
      <c r="BJ24" s="603"/>
      <c r="BK24" s="603"/>
      <c r="BL24" s="603"/>
      <c r="BM24" s="604"/>
      <c r="BN24" s="429">
        <v>5402704</v>
      </c>
      <c r="BO24" s="430"/>
      <c r="BP24" s="430"/>
      <c r="BQ24" s="430"/>
      <c r="BR24" s="430"/>
      <c r="BS24" s="430"/>
      <c r="BT24" s="430"/>
      <c r="BU24" s="431"/>
      <c r="BV24" s="429">
        <v>5338628</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172</v>
      </c>
      <c r="F25" s="459"/>
      <c r="G25" s="459"/>
      <c r="H25" s="459"/>
      <c r="I25" s="459"/>
      <c r="J25" s="459"/>
      <c r="K25" s="460"/>
      <c r="L25" s="480">
        <v>1</v>
      </c>
      <c r="M25" s="481"/>
      <c r="N25" s="481"/>
      <c r="O25" s="481"/>
      <c r="P25" s="523"/>
      <c r="Q25" s="480">
        <v>5790</v>
      </c>
      <c r="R25" s="481"/>
      <c r="S25" s="481"/>
      <c r="T25" s="481"/>
      <c r="U25" s="481"/>
      <c r="V25" s="523"/>
      <c r="W25" s="582"/>
      <c r="X25" s="570"/>
      <c r="Y25" s="571"/>
      <c r="Z25" s="479" t="s">
        <v>173</v>
      </c>
      <c r="AA25" s="459"/>
      <c r="AB25" s="459"/>
      <c r="AC25" s="459"/>
      <c r="AD25" s="459"/>
      <c r="AE25" s="459"/>
      <c r="AF25" s="459"/>
      <c r="AG25" s="460"/>
      <c r="AH25" s="480">
        <v>30</v>
      </c>
      <c r="AI25" s="481"/>
      <c r="AJ25" s="481"/>
      <c r="AK25" s="481"/>
      <c r="AL25" s="523"/>
      <c r="AM25" s="480">
        <v>92550</v>
      </c>
      <c r="AN25" s="481"/>
      <c r="AO25" s="481"/>
      <c r="AP25" s="481"/>
      <c r="AQ25" s="481"/>
      <c r="AR25" s="523"/>
      <c r="AS25" s="480">
        <v>3085</v>
      </c>
      <c r="AT25" s="481"/>
      <c r="AU25" s="481"/>
      <c r="AV25" s="481"/>
      <c r="AW25" s="481"/>
      <c r="AX25" s="482"/>
      <c r="AY25" s="389" t="s">
        <v>174</v>
      </c>
      <c r="AZ25" s="390"/>
      <c r="BA25" s="390"/>
      <c r="BB25" s="390"/>
      <c r="BC25" s="390"/>
      <c r="BD25" s="390"/>
      <c r="BE25" s="390"/>
      <c r="BF25" s="390"/>
      <c r="BG25" s="390"/>
      <c r="BH25" s="390"/>
      <c r="BI25" s="390"/>
      <c r="BJ25" s="390"/>
      <c r="BK25" s="390"/>
      <c r="BL25" s="390"/>
      <c r="BM25" s="391"/>
      <c r="BN25" s="392">
        <v>128428</v>
      </c>
      <c r="BO25" s="393"/>
      <c r="BP25" s="393"/>
      <c r="BQ25" s="393"/>
      <c r="BR25" s="393"/>
      <c r="BS25" s="393"/>
      <c r="BT25" s="393"/>
      <c r="BU25" s="394"/>
      <c r="BV25" s="392">
        <v>136867</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175</v>
      </c>
      <c r="F26" s="459"/>
      <c r="G26" s="459"/>
      <c r="H26" s="459"/>
      <c r="I26" s="459"/>
      <c r="J26" s="459"/>
      <c r="K26" s="460"/>
      <c r="L26" s="480">
        <v>1</v>
      </c>
      <c r="M26" s="481"/>
      <c r="N26" s="481"/>
      <c r="O26" s="481"/>
      <c r="P26" s="523"/>
      <c r="Q26" s="480">
        <v>5370</v>
      </c>
      <c r="R26" s="481"/>
      <c r="S26" s="481"/>
      <c r="T26" s="481"/>
      <c r="U26" s="481"/>
      <c r="V26" s="523"/>
      <c r="W26" s="582"/>
      <c r="X26" s="570"/>
      <c r="Y26" s="571"/>
      <c r="Z26" s="479" t="s">
        <v>176</v>
      </c>
      <c r="AA26" s="592"/>
      <c r="AB26" s="592"/>
      <c r="AC26" s="592"/>
      <c r="AD26" s="592"/>
      <c r="AE26" s="592"/>
      <c r="AF26" s="592"/>
      <c r="AG26" s="593"/>
      <c r="AH26" s="480">
        <v>7</v>
      </c>
      <c r="AI26" s="481"/>
      <c r="AJ26" s="481"/>
      <c r="AK26" s="481"/>
      <c r="AL26" s="523"/>
      <c r="AM26" s="480">
        <v>20888</v>
      </c>
      <c r="AN26" s="481"/>
      <c r="AO26" s="481"/>
      <c r="AP26" s="481"/>
      <c r="AQ26" s="481"/>
      <c r="AR26" s="523"/>
      <c r="AS26" s="480">
        <v>2984</v>
      </c>
      <c r="AT26" s="481"/>
      <c r="AU26" s="481"/>
      <c r="AV26" s="481"/>
      <c r="AW26" s="481"/>
      <c r="AX26" s="482"/>
      <c r="AY26" s="432" t="s">
        <v>177</v>
      </c>
      <c r="AZ26" s="433"/>
      <c r="BA26" s="433"/>
      <c r="BB26" s="433"/>
      <c r="BC26" s="433"/>
      <c r="BD26" s="433"/>
      <c r="BE26" s="433"/>
      <c r="BF26" s="433"/>
      <c r="BG26" s="433"/>
      <c r="BH26" s="433"/>
      <c r="BI26" s="433"/>
      <c r="BJ26" s="433"/>
      <c r="BK26" s="433"/>
      <c r="BL26" s="433"/>
      <c r="BM26" s="434"/>
      <c r="BN26" s="429" t="s">
        <v>129</v>
      </c>
      <c r="BO26" s="430"/>
      <c r="BP26" s="430"/>
      <c r="BQ26" s="430"/>
      <c r="BR26" s="430"/>
      <c r="BS26" s="430"/>
      <c r="BT26" s="430"/>
      <c r="BU26" s="431"/>
      <c r="BV26" s="429" t="s">
        <v>129</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178</v>
      </c>
      <c r="F27" s="459"/>
      <c r="G27" s="459"/>
      <c r="H27" s="459"/>
      <c r="I27" s="459"/>
      <c r="J27" s="459"/>
      <c r="K27" s="460"/>
      <c r="L27" s="480">
        <v>1</v>
      </c>
      <c r="M27" s="481"/>
      <c r="N27" s="481"/>
      <c r="O27" s="481"/>
      <c r="P27" s="523"/>
      <c r="Q27" s="480">
        <v>2640</v>
      </c>
      <c r="R27" s="481"/>
      <c r="S27" s="481"/>
      <c r="T27" s="481"/>
      <c r="U27" s="481"/>
      <c r="V27" s="523"/>
      <c r="W27" s="582"/>
      <c r="X27" s="570"/>
      <c r="Y27" s="571"/>
      <c r="Z27" s="479" t="s">
        <v>179</v>
      </c>
      <c r="AA27" s="459"/>
      <c r="AB27" s="459"/>
      <c r="AC27" s="459"/>
      <c r="AD27" s="459"/>
      <c r="AE27" s="459"/>
      <c r="AF27" s="459"/>
      <c r="AG27" s="460"/>
      <c r="AH27" s="480">
        <v>5</v>
      </c>
      <c r="AI27" s="481"/>
      <c r="AJ27" s="481"/>
      <c r="AK27" s="481"/>
      <c r="AL27" s="523"/>
      <c r="AM27" s="480">
        <v>15937</v>
      </c>
      <c r="AN27" s="481"/>
      <c r="AO27" s="481"/>
      <c r="AP27" s="481"/>
      <c r="AQ27" s="481"/>
      <c r="AR27" s="523"/>
      <c r="AS27" s="480">
        <v>3187</v>
      </c>
      <c r="AT27" s="481"/>
      <c r="AU27" s="481"/>
      <c r="AV27" s="481"/>
      <c r="AW27" s="481"/>
      <c r="AX27" s="482"/>
      <c r="AY27" s="524" t="s">
        <v>180</v>
      </c>
      <c r="AZ27" s="525"/>
      <c r="BA27" s="525"/>
      <c r="BB27" s="525"/>
      <c r="BC27" s="525"/>
      <c r="BD27" s="525"/>
      <c r="BE27" s="525"/>
      <c r="BF27" s="525"/>
      <c r="BG27" s="525"/>
      <c r="BH27" s="525"/>
      <c r="BI27" s="525"/>
      <c r="BJ27" s="525"/>
      <c r="BK27" s="525"/>
      <c r="BL27" s="525"/>
      <c r="BM27" s="526"/>
      <c r="BN27" s="605">
        <v>182833</v>
      </c>
      <c r="BO27" s="606"/>
      <c r="BP27" s="606"/>
      <c r="BQ27" s="606"/>
      <c r="BR27" s="606"/>
      <c r="BS27" s="606"/>
      <c r="BT27" s="606"/>
      <c r="BU27" s="607"/>
      <c r="BV27" s="605">
        <v>182725</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181</v>
      </c>
      <c r="F28" s="459"/>
      <c r="G28" s="459"/>
      <c r="H28" s="459"/>
      <c r="I28" s="459"/>
      <c r="J28" s="459"/>
      <c r="K28" s="460"/>
      <c r="L28" s="480">
        <v>1</v>
      </c>
      <c r="M28" s="481"/>
      <c r="N28" s="481"/>
      <c r="O28" s="481"/>
      <c r="P28" s="523"/>
      <c r="Q28" s="480">
        <v>2190</v>
      </c>
      <c r="R28" s="481"/>
      <c r="S28" s="481"/>
      <c r="T28" s="481"/>
      <c r="U28" s="481"/>
      <c r="V28" s="523"/>
      <c r="W28" s="582"/>
      <c r="X28" s="570"/>
      <c r="Y28" s="571"/>
      <c r="Z28" s="479" t="s">
        <v>182</v>
      </c>
      <c r="AA28" s="459"/>
      <c r="AB28" s="459"/>
      <c r="AC28" s="459"/>
      <c r="AD28" s="459"/>
      <c r="AE28" s="459"/>
      <c r="AF28" s="459"/>
      <c r="AG28" s="460"/>
      <c r="AH28" s="480" t="s">
        <v>183</v>
      </c>
      <c r="AI28" s="481"/>
      <c r="AJ28" s="481"/>
      <c r="AK28" s="481"/>
      <c r="AL28" s="523"/>
      <c r="AM28" s="480" t="s">
        <v>137</v>
      </c>
      <c r="AN28" s="481"/>
      <c r="AO28" s="481"/>
      <c r="AP28" s="481"/>
      <c r="AQ28" s="481"/>
      <c r="AR28" s="523"/>
      <c r="AS28" s="480" t="s">
        <v>129</v>
      </c>
      <c r="AT28" s="481"/>
      <c r="AU28" s="481"/>
      <c r="AV28" s="481"/>
      <c r="AW28" s="481"/>
      <c r="AX28" s="482"/>
      <c r="AY28" s="608" t="s">
        <v>184</v>
      </c>
      <c r="AZ28" s="609"/>
      <c r="BA28" s="609"/>
      <c r="BB28" s="610"/>
      <c r="BC28" s="389" t="s">
        <v>48</v>
      </c>
      <c r="BD28" s="390"/>
      <c r="BE28" s="390"/>
      <c r="BF28" s="390"/>
      <c r="BG28" s="390"/>
      <c r="BH28" s="390"/>
      <c r="BI28" s="390"/>
      <c r="BJ28" s="390"/>
      <c r="BK28" s="390"/>
      <c r="BL28" s="390"/>
      <c r="BM28" s="391"/>
      <c r="BN28" s="392">
        <v>1820781</v>
      </c>
      <c r="BO28" s="393"/>
      <c r="BP28" s="393"/>
      <c r="BQ28" s="393"/>
      <c r="BR28" s="393"/>
      <c r="BS28" s="393"/>
      <c r="BT28" s="393"/>
      <c r="BU28" s="394"/>
      <c r="BV28" s="392">
        <v>1813884</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185</v>
      </c>
      <c r="F29" s="459"/>
      <c r="G29" s="459"/>
      <c r="H29" s="459"/>
      <c r="I29" s="459"/>
      <c r="J29" s="459"/>
      <c r="K29" s="460"/>
      <c r="L29" s="480">
        <v>12</v>
      </c>
      <c r="M29" s="481"/>
      <c r="N29" s="481"/>
      <c r="O29" s="481"/>
      <c r="P29" s="523"/>
      <c r="Q29" s="480">
        <v>2030</v>
      </c>
      <c r="R29" s="481"/>
      <c r="S29" s="481"/>
      <c r="T29" s="481"/>
      <c r="U29" s="481"/>
      <c r="V29" s="523"/>
      <c r="W29" s="583"/>
      <c r="X29" s="584"/>
      <c r="Y29" s="585"/>
      <c r="Z29" s="479" t="s">
        <v>186</v>
      </c>
      <c r="AA29" s="459"/>
      <c r="AB29" s="459"/>
      <c r="AC29" s="459"/>
      <c r="AD29" s="459"/>
      <c r="AE29" s="459"/>
      <c r="AF29" s="459"/>
      <c r="AG29" s="460"/>
      <c r="AH29" s="480">
        <v>166</v>
      </c>
      <c r="AI29" s="481"/>
      <c r="AJ29" s="481"/>
      <c r="AK29" s="481"/>
      <c r="AL29" s="523"/>
      <c r="AM29" s="480">
        <v>504894</v>
      </c>
      <c r="AN29" s="481"/>
      <c r="AO29" s="481"/>
      <c r="AP29" s="481"/>
      <c r="AQ29" s="481"/>
      <c r="AR29" s="523"/>
      <c r="AS29" s="480">
        <v>3042</v>
      </c>
      <c r="AT29" s="481"/>
      <c r="AU29" s="481"/>
      <c r="AV29" s="481"/>
      <c r="AW29" s="481"/>
      <c r="AX29" s="482"/>
      <c r="AY29" s="611"/>
      <c r="AZ29" s="612"/>
      <c r="BA29" s="612"/>
      <c r="BB29" s="613"/>
      <c r="BC29" s="463" t="s">
        <v>187</v>
      </c>
      <c r="BD29" s="464"/>
      <c r="BE29" s="464"/>
      <c r="BF29" s="464"/>
      <c r="BG29" s="464"/>
      <c r="BH29" s="464"/>
      <c r="BI29" s="464"/>
      <c r="BJ29" s="464"/>
      <c r="BK29" s="464"/>
      <c r="BL29" s="464"/>
      <c r="BM29" s="465"/>
      <c r="BN29" s="429">
        <v>59653</v>
      </c>
      <c r="BO29" s="430"/>
      <c r="BP29" s="430"/>
      <c r="BQ29" s="430"/>
      <c r="BR29" s="430"/>
      <c r="BS29" s="430"/>
      <c r="BT29" s="430"/>
      <c r="BU29" s="431"/>
      <c r="BV29" s="429">
        <v>59621</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188</v>
      </c>
      <c r="X30" s="590"/>
      <c r="Y30" s="590"/>
      <c r="Z30" s="590"/>
      <c r="AA30" s="590"/>
      <c r="AB30" s="590"/>
      <c r="AC30" s="590"/>
      <c r="AD30" s="590"/>
      <c r="AE30" s="590"/>
      <c r="AF30" s="590"/>
      <c r="AG30" s="591"/>
      <c r="AH30" s="548">
        <v>96.5</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1789222</v>
      </c>
      <c r="BO30" s="606"/>
      <c r="BP30" s="606"/>
      <c r="BQ30" s="606"/>
      <c r="BR30" s="606"/>
      <c r="BS30" s="606"/>
      <c r="BT30" s="606"/>
      <c r="BU30" s="607"/>
      <c r="BV30" s="605">
        <v>2062291</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195</v>
      </c>
      <c r="D33" s="453"/>
      <c r="E33" s="418" t="s">
        <v>196</v>
      </c>
      <c r="F33" s="418"/>
      <c r="G33" s="418"/>
      <c r="H33" s="418"/>
      <c r="I33" s="418"/>
      <c r="J33" s="418"/>
      <c r="K33" s="418"/>
      <c r="L33" s="418"/>
      <c r="M33" s="418"/>
      <c r="N33" s="418"/>
      <c r="O33" s="418"/>
      <c r="P33" s="418"/>
      <c r="Q33" s="418"/>
      <c r="R33" s="418"/>
      <c r="S33" s="418"/>
      <c r="T33" s="216"/>
      <c r="U33" s="453" t="s">
        <v>195</v>
      </c>
      <c r="V33" s="453"/>
      <c r="W33" s="418" t="s">
        <v>196</v>
      </c>
      <c r="X33" s="418"/>
      <c r="Y33" s="418"/>
      <c r="Z33" s="418"/>
      <c r="AA33" s="418"/>
      <c r="AB33" s="418"/>
      <c r="AC33" s="418"/>
      <c r="AD33" s="418"/>
      <c r="AE33" s="418"/>
      <c r="AF33" s="418"/>
      <c r="AG33" s="418"/>
      <c r="AH33" s="418"/>
      <c r="AI33" s="418"/>
      <c r="AJ33" s="418"/>
      <c r="AK33" s="418"/>
      <c r="AL33" s="216"/>
      <c r="AM33" s="453" t="s">
        <v>195</v>
      </c>
      <c r="AN33" s="453"/>
      <c r="AO33" s="418" t="s">
        <v>196</v>
      </c>
      <c r="AP33" s="418"/>
      <c r="AQ33" s="418"/>
      <c r="AR33" s="418"/>
      <c r="AS33" s="418"/>
      <c r="AT33" s="418"/>
      <c r="AU33" s="418"/>
      <c r="AV33" s="418"/>
      <c r="AW33" s="418"/>
      <c r="AX33" s="418"/>
      <c r="AY33" s="418"/>
      <c r="AZ33" s="418"/>
      <c r="BA33" s="418"/>
      <c r="BB33" s="418"/>
      <c r="BC33" s="418"/>
      <c r="BD33" s="217"/>
      <c r="BE33" s="418" t="s">
        <v>197</v>
      </c>
      <c r="BF33" s="418"/>
      <c r="BG33" s="418" t="s">
        <v>198</v>
      </c>
      <c r="BH33" s="418"/>
      <c r="BI33" s="418"/>
      <c r="BJ33" s="418"/>
      <c r="BK33" s="418"/>
      <c r="BL33" s="418"/>
      <c r="BM33" s="418"/>
      <c r="BN33" s="418"/>
      <c r="BO33" s="418"/>
      <c r="BP33" s="418"/>
      <c r="BQ33" s="418"/>
      <c r="BR33" s="418"/>
      <c r="BS33" s="418"/>
      <c r="BT33" s="418"/>
      <c r="BU33" s="418"/>
      <c r="BV33" s="217"/>
      <c r="BW33" s="453" t="s">
        <v>197</v>
      </c>
      <c r="BX33" s="453"/>
      <c r="BY33" s="418" t="s">
        <v>199</v>
      </c>
      <c r="BZ33" s="418"/>
      <c r="CA33" s="418"/>
      <c r="CB33" s="418"/>
      <c r="CC33" s="418"/>
      <c r="CD33" s="418"/>
      <c r="CE33" s="418"/>
      <c r="CF33" s="418"/>
      <c r="CG33" s="418"/>
      <c r="CH33" s="418"/>
      <c r="CI33" s="418"/>
      <c r="CJ33" s="418"/>
      <c r="CK33" s="418"/>
      <c r="CL33" s="418"/>
      <c r="CM33" s="418"/>
      <c r="CN33" s="216"/>
      <c r="CO33" s="453" t="s">
        <v>200</v>
      </c>
      <c r="CP33" s="453"/>
      <c r="CQ33" s="418" t="s">
        <v>201</v>
      </c>
      <c r="CR33" s="418"/>
      <c r="CS33" s="418"/>
      <c r="CT33" s="418"/>
      <c r="CU33" s="418"/>
      <c r="CV33" s="418"/>
      <c r="CW33" s="418"/>
      <c r="CX33" s="418"/>
      <c r="CY33" s="418"/>
      <c r="CZ33" s="418"/>
      <c r="DA33" s="418"/>
      <c r="DB33" s="418"/>
      <c r="DC33" s="418"/>
      <c r="DD33" s="418"/>
      <c r="DE33" s="418"/>
      <c r="DF33" s="216"/>
      <c r="DG33" s="617" t="s">
        <v>202</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f>IF(AO34="","",MAX(C34:D43,U34:V43)+1)</f>
        <v>4</v>
      </c>
      <c r="AN34" s="618"/>
      <c r="AO34" s="619" t="str">
        <f>IF('各会計、関係団体の財政状況及び健全化判断比率'!B30="","",'各会計、関係団体の財政状況及び健全化判断比率'!B30)</f>
        <v>水道事業会計</v>
      </c>
      <c r="AP34" s="619"/>
      <c r="AQ34" s="619"/>
      <c r="AR34" s="619"/>
      <c r="AS34" s="619"/>
      <c r="AT34" s="619"/>
      <c r="AU34" s="619"/>
      <c r="AV34" s="619"/>
      <c r="AW34" s="619"/>
      <c r="AX34" s="619"/>
      <c r="AY34" s="619"/>
      <c r="AZ34" s="619"/>
      <c r="BA34" s="619"/>
      <c r="BB34" s="619"/>
      <c r="BC34" s="619"/>
      <c r="BD34" s="214"/>
      <c r="BE34" s="618">
        <f>IF(BG34="","",MAX(C34:D43,U34:V43,AM34:AN43)+1)</f>
        <v>5</v>
      </c>
      <c r="BF34" s="618"/>
      <c r="BG34" s="619" t="str">
        <f>IF('各会計、関係団体の財政状況及び健全化判断比率'!B31="","",'各会計、関係団体の財政状況及び健全化判断比率'!B31)</f>
        <v>下水道事業特別会計</v>
      </c>
      <c r="BH34" s="619"/>
      <c r="BI34" s="619"/>
      <c r="BJ34" s="619"/>
      <c r="BK34" s="619"/>
      <c r="BL34" s="619"/>
      <c r="BM34" s="619"/>
      <c r="BN34" s="619"/>
      <c r="BO34" s="619"/>
      <c r="BP34" s="619"/>
      <c r="BQ34" s="619"/>
      <c r="BR34" s="619"/>
      <c r="BS34" s="619"/>
      <c r="BT34" s="619"/>
      <c r="BU34" s="619"/>
      <c r="BV34" s="214"/>
      <c r="BW34" s="618">
        <f>IF(BY34="","",MAX(C34:D43,U34:V43,AM34:AN43,BE34:BF43)+1)</f>
        <v>6</v>
      </c>
      <c r="BX34" s="618"/>
      <c r="BY34" s="619" t="str">
        <f>IF('各会計、関係団体の財政状況及び健全化判断比率'!B68="","",'各会計、関係団体の財政状況及び健全化判断比率'!B68)</f>
        <v>沖縄県自治会館管理組合</v>
      </c>
      <c r="BZ34" s="619"/>
      <c r="CA34" s="619"/>
      <c r="CB34" s="619"/>
      <c r="CC34" s="619"/>
      <c r="CD34" s="619"/>
      <c r="CE34" s="619"/>
      <c r="CF34" s="619"/>
      <c r="CG34" s="619"/>
      <c r="CH34" s="619"/>
      <c r="CI34" s="619"/>
      <c r="CJ34" s="619"/>
      <c r="CK34" s="619"/>
      <c r="CL34" s="619"/>
      <c r="CM34" s="619"/>
      <c r="CN34" s="214"/>
      <c r="CO34" s="618">
        <f>IF(CQ34="","",MAX(C34:D43,U34:V43,AM34:AN43,BE34:BF43,BW34:BX43)+1)</f>
        <v>16</v>
      </c>
      <c r="CP34" s="618"/>
      <c r="CQ34" s="619" t="str">
        <f>IF('各会計、関係団体の財政状況及び健全化判断比率'!BS7="","",'各会計、関係団体の財政状況及び健全化判断比率'!BS7)</f>
        <v>株式会社オーランド</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〇</v>
      </c>
      <c r="DH34" s="620"/>
      <c r="DI34" s="218"/>
      <c r="DJ34" s="186"/>
      <c r="DK34" s="186"/>
      <c r="DL34" s="186"/>
      <c r="DM34" s="186"/>
      <c r="DN34" s="186"/>
      <c r="DO34" s="186"/>
    </row>
    <row r="35" spans="1:119" ht="32.25" customHeight="1" x14ac:dyDescent="0.15">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後期高齢者医療特別会計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7</v>
      </c>
      <c r="BX35" s="618"/>
      <c r="BY35" s="619" t="str">
        <f>IF('各会計、関係団体の財政状況及び健全化判断比率'!B69="","",'各会計、関係団体の財政状況及び健全化判断比率'!B69)</f>
        <v>沖縄県市町村総合事務組合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t="str">
        <f t="shared" ref="U36:U43" si="4">IF(W36="","",U35+1)</f>
        <v/>
      </c>
      <c r="V36" s="618"/>
      <c r="W36" s="619"/>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8</v>
      </c>
      <c r="BX36" s="618"/>
      <c r="BY36" s="619" t="str">
        <f>IF('各会計、関係団体の財政状況及び健全化判断比率'!B70="","",'各会計、関係団体の財政状況及び健全化判断比率'!B70)</f>
        <v>沖縄県町村交通災害共済組合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9</v>
      </c>
      <c r="BX37" s="618"/>
      <c r="BY37" s="619" t="str">
        <f>IF('各会計、関係団体の財政状況及び健全化判断比率'!B71="","",'各会計、関係団体の財政状況及び健全化判断比率'!B71)</f>
        <v>南部広域市町村圏事務組合（一般会計）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10</v>
      </c>
      <c r="BX38" s="618"/>
      <c r="BY38" s="619" t="str">
        <f>IF('各会計、関係団体の財政状況及び健全化判断比率'!B72="","",'各会計、関係団体の財政状況及び健全化判断比率'!B72)</f>
        <v>南部広域市町村圏事務組合（ふるさと市町村圏基金特別会計）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11</v>
      </c>
      <c r="BX39" s="618"/>
      <c r="BY39" s="619" t="str">
        <f>IF('各会計、関係団体の財政状況及び健全化判断比率'!B73="","",'各会計、関係団体の財政状況及び健全化判断比率'!B73)</f>
        <v>南部広域市町村圏事務組合（いなんせ斎苑特別会計）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12</v>
      </c>
      <c r="BX40" s="618"/>
      <c r="BY40" s="619" t="str">
        <f>IF('各会計、関係団体の財政状況及び健全化判断比率'!B74="","",'各会計、関係団体の財政状況及び健全化判断比率'!B74)</f>
        <v>南部広域市町村圏事務組合（南斎場特別会計）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13</v>
      </c>
      <c r="BX41" s="618"/>
      <c r="BY41" s="619" t="str">
        <f>IF('各会計、関係団体の財政状況及び健全化判断比率'!B75="","",'各会計、関係団体の財政状況及び健全化判断比率'!B75)</f>
        <v>沖縄県介護保険広域連合（一般会計）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14</v>
      </c>
      <c r="BX42" s="618"/>
      <c r="BY42" s="619" t="str">
        <f>IF('各会計、関係団体の財政状況及び健全化判断比率'!B76="","",'各会計、関係団体の財政状況及び健全化判断比率'!B76)</f>
        <v>沖縄県介護保険広域連合（特別会計）</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f t="shared" si="2"/>
        <v>15</v>
      </c>
      <c r="BX43" s="618"/>
      <c r="BY43" s="619" t="str">
        <f>IF('各会計、関係団体の財政状況及び健全化判断比率'!B77="","",'各会計、関係団体の財政状況及び健全化判断比率'!B77)</f>
        <v>沖縄県後期高齢者医療広域連合（一般会計）</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NRIQUD1O603LA+u8OsTtiFtYQxPHYXMOjhXSIrgGp5mUynEPNAzTTNF6dJtKAPOAKWb0lbV65rzbeDpn3vU1/g==" saltValue="08JeWYX6NOYmMmBMu8F0B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10" t="s">
        <v>568</v>
      </c>
      <c r="D34" s="1210"/>
      <c r="E34" s="1211"/>
      <c r="F34" s="32">
        <v>7.32</v>
      </c>
      <c r="G34" s="33">
        <v>8.1999999999999993</v>
      </c>
      <c r="H34" s="33">
        <v>3.51</v>
      </c>
      <c r="I34" s="33">
        <v>5.0999999999999996</v>
      </c>
      <c r="J34" s="34">
        <v>7.94</v>
      </c>
      <c r="K34" s="22"/>
      <c r="L34" s="22"/>
      <c r="M34" s="22"/>
      <c r="N34" s="22"/>
      <c r="O34" s="22"/>
      <c r="P34" s="22"/>
    </row>
    <row r="35" spans="1:16" ht="39" customHeight="1" x14ac:dyDescent="0.15">
      <c r="A35" s="22"/>
      <c r="B35" s="35"/>
      <c r="C35" s="1204" t="s">
        <v>569</v>
      </c>
      <c r="D35" s="1205"/>
      <c r="E35" s="1206"/>
      <c r="F35" s="36">
        <v>5.55</v>
      </c>
      <c r="G35" s="37">
        <v>7.38</v>
      </c>
      <c r="H35" s="37">
        <v>8.2100000000000009</v>
      </c>
      <c r="I35" s="37">
        <v>7.49</v>
      </c>
      <c r="J35" s="38">
        <v>7.33</v>
      </c>
      <c r="K35" s="22"/>
      <c r="L35" s="22"/>
      <c r="M35" s="22"/>
      <c r="N35" s="22"/>
      <c r="O35" s="22"/>
      <c r="P35" s="22"/>
    </row>
    <row r="36" spans="1:16" ht="39" customHeight="1" x14ac:dyDescent="0.15">
      <c r="A36" s="22"/>
      <c r="B36" s="35"/>
      <c r="C36" s="1204" t="s">
        <v>570</v>
      </c>
      <c r="D36" s="1205"/>
      <c r="E36" s="1206"/>
      <c r="F36" s="36">
        <v>0.98</v>
      </c>
      <c r="G36" s="37">
        <v>0.45</v>
      </c>
      <c r="H36" s="37">
        <v>1.1100000000000001</v>
      </c>
      <c r="I36" s="37">
        <v>0.39</v>
      </c>
      <c r="J36" s="38">
        <v>0.83</v>
      </c>
      <c r="K36" s="22"/>
      <c r="L36" s="22"/>
      <c r="M36" s="22"/>
      <c r="N36" s="22"/>
      <c r="O36" s="22"/>
      <c r="P36" s="22"/>
    </row>
    <row r="37" spans="1:16" ht="39" customHeight="1" x14ac:dyDescent="0.15">
      <c r="A37" s="22"/>
      <c r="B37" s="35"/>
      <c r="C37" s="1204" t="s">
        <v>571</v>
      </c>
      <c r="D37" s="1205"/>
      <c r="E37" s="1206"/>
      <c r="F37" s="36">
        <v>0.64</v>
      </c>
      <c r="G37" s="37">
        <v>0.08</v>
      </c>
      <c r="H37" s="37">
        <v>0.48</v>
      </c>
      <c r="I37" s="37">
        <v>0.2</v>
      </c>
      <c r="J37" s="38">
        <v>0.2</v>
      </c>
      <c r="K37" s="22"/>
      <c r="L37" s="22"/>
      <c r="M37" s="22"/>
      <c r="N37" s="22"/>
      <c r="O37" s="22"/>
      <c r="P37" s="22"/>
    </row>
    <row r="38" spans="1:16" ht="39" customHeight="1" x14ac:dyDescent="0.15">
      <c r="A38" s="22"/>
      <c r="B38" s="35"/>
      <c r="C38" s="1204" t="s">
        <v>572</v>
      </c>
      <c r="D38" s="1205"/>
      <c r="E38" s="1206"/>
      <c r="F38" s="36">
        <v>0.05</v>
      </c>
      <c r="G38" s="37">
        <v>0.04</v>
      </c>
      <c r="H38" s="37">
        <v>0.03</v>
      </c>
      <c r="I38" s="37">
        <v>0.18</v>
      </c>
      <c r="J38" s="38">
        <v>0.03</v>
      </c>
      <c r="K38" s="22"/>
      <c r="L38" s="22"/>
      <c r="M38" s="22"/>
      <c r="N38" s="22"/>
      <c r="O38" s="22"/>
      <c r="P38" s="22"/>
    </row>
    <row r="39" spans="1:16" ht="39" customHeight="1" x14ac:dyDescent="0.15">
      <c r="A39" s="22"/>
      <c r="B39" s="35"/>
      <c r="C39" s="1204"/>
      <c r="D39" s="1205"/>
      <c r="E39" s="1206"/>
      <c r="F39" s="36"/>
      <c r="G39" s="37"/>
      <c r="H39" s="37"/>
      <c r="I39" s="37"/>
      <c r="J39" s="38"/>
      <c r="K39" s="22"/>
      <c r="L39" s="22"/>
      <c r="M39" s="22"/>
      <c r="N39" s="22"/>
      <c r="O39" s="22"/>
      <c r="P39" s="22"/>
    </row>
    <row r="40" spans="1:16" ht="39" customHeight="1" x14ac:dyDescent="0.15">
      <c r="A40" s="22"/>
      <c r="B40" s="35"/>
      <c r="C40" s="1204"/>
      <c r="D40" s="1205"/>
      <c r="E40" s="1206"/>
      <c r="F40" s="36"/>
      <c r="G40" s="37"/>
      <c r="H40" s="37"/>
      <c r="I40" s="37"/>
      <c r="J40" s="38"/>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573</v>
      </c>
      <c r="D42" s="1205"/>
      <c r="E42" s="1206"/>
      <c r="F42" s="36" t="s">
        <v>521</v>
      </c>
      <c r="G42" s="37" t="s">
        <v>521</v>
      </c>
      <c r="H42" s="37" t="s">
        <v>521</v>
      </c>
      <c r="I42" s="37" t="s">
        <v>521</v>
      </c>
      <c r="J42" s="38" t="s">
        <v>521</v>
      </c>
      <c r="K42" s="22"/>
      <c r="L42" s="22"/>
      <c r="M42" s="22"/>
      <c r="N42" s="22"/>
      <c r="O42" s="22"/>
      <c r="P42" s="22"/>
    </row>
    <row r="43" spans="1:16" ht="39" customHeight="1" thickBot="1" x14ac:dyDescent="0.2">
      <c r="A43" s="22"/>
      <c r="B43" s="40"/>
      <c r="C43" s="1207" t="s">
        <v>574</v>
      </c>
      <c r="D43" s="1208"/>
      <c r="E43" s="1209"/>
      <c r="F43" s="41" t="s">
        <v>521</v>
      </c>
      <c r="G43" s="42" t="s">
        <v>521</v>
      </c>
      <c r="H43" s="42" t="s">
        <v>521</v>
      </c>
      <c r="I43" s="42" t="s">
        <v>521</v>
      </c>
      <c r="J43" s="43" t="s">
        <v>521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DM/Sk9luo9lj6WIRWAM7oBYtzRmjsp3Zf3ctWDl2mapj1asuBHKxHuUAPp+qMDVNO6jPgRy4egro/rn6Ew2QA==" saltValue="8H7Z0fQldvybXDj2oXmDH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E49"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907</v>
      </c>
      <c r="L45" s="60">
        <v>901</v>
      </c>
      <c r="M45" s="60">
        <v>823</v>
      </c>
      <c r="N45" s="60">
        <v>775</v>
      </c>
      <c r="O45" s="61">
        <v>695</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521</v>
      </c>
      <c r="L46" s="64" t="s">
        <v>521</v>
      </c>
      <c r="M46" s="64" t="s">
        <v>521</v>
      </c>
      <c r="N46" s="64" t="s">
        <v>521</v>
      </c>
      <c r="O46" s="65" t="s">
        <v>521</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521</v>
      </c>
      <c r="L47" s="64" t="s">
        <v>521</v>
      </c>
      <c r="M47" s="64" t="s">
        <v>521</v>
      </c>
      <c r="N47" s="64" t="s">
        <v>521</v>
      </c>
      <c r="O47" s="65" t="s">
        <v>521</v>
      </c>
      <c r="P47" s="48"/>
      <c r="Q47" s="48"/>
      <c r="R47" s="48"/>
      <c r="S47" s="48"/>
      <c r="T47" s="48"/>
      <c r="U47" s="48"/>
    </row>
    <row r="48" spans="1:21" ht="30.75" customHeight="1" x14ac:dyDescent="0.15">
      <c r="A48" s="48"/>
      <c r="B48" s="1214"/>
      <c r="C48" s="1215"/>
      <c r="D48" s="62"/>
      <c r="E48" s="1220" t="s">
        <v>15</v>
      </c>
      <c r="F48" s="1220"/>
      <c r="G48" s="1220"/>
      <c r="H48" s="1220"/>
      <c r="I48" s="1220"/>
      <c r="J48" s="1221"/>
      <c r="K48" s="63">
        <v>122</v>
      </c>
      <c r="L48" s="64">
        <v>123</v>
      </c>
      <c r="M48" s="64">
        <v>112</v>
      </c>
      <c r="N48" s="64">
        <v>129</v>
      </c>
      <c r="O48" s="65">
        <v>131</v>
      </c>
      <c r="P48" s="48"/>
      <c r="Q48" s="48"/>
      <c r="R48" s="48"/>
      <c r="S48" s="48"/>
      <c r="T48" s="48"/>
      <c r="U48" s="48"/>
    </row>
    <row r="49" spans="1:21" ht="30.75" customHeight="1" x14ac:dyDescent="0.15">
      <c r="A49" s="48"/>
      <c r="B49" s="1214"/>
      <c r="C49" s="1215"/>
      <c r="D49" s="62"/>
      <c r="E49" s="1220" t="s">
        <v>16</v>
      </c>
      <c r="F49" s="1220"/>
      <c r="G49" s="1220"/>
      <c r="H49" s="1220"/>
      <c r="I49" s="1220"/>
      <c r="J49" s="1221"/>
      <c r="K49" s="63">
        <v>9</v>
      </c>
      <c r="L49" s="64">
        <v>9</v>
      </c>
      <c r="M49" s="64">
        <v>0</v>
      </c>
      <c r="N49" s="64">
        <v>0</v>
      </c>
      <c r="O49" s="65">
        <v>0</v>
      </c>
      <c r="P49" s="48"/>
      <c r="Q49" s="48"/>
      <c r="R49" s="48"/>
      <c r="S49" s="48"/>
      <c r="T49" s="48"/>
      <c r="U49" s="48"/>
    </row>
    <row r="50" spans="1:21" ht="30.75" customHeight="1" x14ac:dyDescent="0.15">
      <c r="A50" s="48"/>
      <c r="B50" s="1214"/>
      <c r="C50" s="1215"/>
      <c r="D50" s="62"/>
      <c r="E50" s="1220" t="s">
        <v>17</v>
      </c>
      <c r="F50" s="1220"/>
      <c r="G50" s="1220"/>
      <c r="H50" s="1220"/>
      <c r="I50" s="1220"/>
      <c r="J50" s="1221"/>
      <c r="K50" s="63" t="s">
        <v>521</v>
      </c>
      <c r="L50" s="64" t="s">
        <v>521</v>
      </c>
      <c r="M50" s="64" t="s">
        <v>521</v>
      </c>
      <c r="N50" s="64" t="s">
        <v>521</v>
      </c>
      <c r="O50" s="65" t="s">
        <v>521</v>
      </c>
      <c r="P50" s="48"/>
      <c r="Q50" s="48"/>
      <c r="R50" s="48"/>
      <c r="S50" s="48"/>
      <c r="T50" s="48"/>
      <c r="U50" s="48"/>
    </row>
    <row r="51" spans="1:21" ht="30.75" customHeight="1" x14ac:dyDescent="0.15">
      <c r="A51" s="48"/>
      <c r="B51" s="1216"/>
      <c r="C51" s="1217"/>
      <c r="D51" s="66"/>
      <c r="E51" s="1220" t="s">
        <v>18</v>
      </c>
      <c r="F51" s="1220"/>
      <c r="G51" s="1220"/>
      <c r="H51" s="1220"/>
      <c r="I51" s="1220"/>
      <c r="J51" s="1221"/>
      <c r="K51" s="63">
        <v>0</v>
      </c>
      <c r="L51" s="64">
        <v>0</v>
      </c>
      <c r="M51" s="64" t="s">
        <v>521</v>
      </c>
      <c r="N51" s="64">
        <v>0</v>
      </c>
      <c r="O51" s="65">
        <v>0</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775</v>
      </c>
      <c r="L52" s="64">
        <v>774</v>
      </c>
      <c r="M52" s="64">
        <v>733</v>
      </c>
      <c r="N52" s="64">
        <v>709</v>
      </c>
      <c r="O52" s="65">
        <v>632</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263</v>
      </c>
      <c r="L53" s="69">
        <v>259</v>
      </c>
      <c r="M53" s="69">
        <v>202</v>
      </c>
      <c r="N53" s="69">
        <v>195</v>
      </c>
      <c r="O53" s="70">
        <v>194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28" t="s">
        <v>25</v>
      </c>
      <c r="C57" s="1229"/>
      <c r="D57" s="1232" t="s">
        <v>26</v>
      </c>
      <c r="E57" s="1233"/>
      <c r="F57" s="1233"/>
      <c r="G57" s="1233"/>
      <c r="H57" s="1233"/>
      <c r="I57" s="1233"/>
      <c r="J57" s="1234"/>
      <c r="K57" s="83"/>
      <c r="L57" s="84"/>
      <c r="M57" s="84"/>
      <c r="N57" s="84"/>
      <c r="O57" s="85"/>
    </row>
    <row r="58" spans="1:21" ht="31.5" customHeight="1" thickBot="1" x14ac:dyDescent="0.2">
      <c r="B58" s="1230"/>
      <c r="C58" s="1231"/>
      <c r="D58" s="1235" t="s">
        <v>27</v>
      </c>
      <c r="E58" s="1236"/>
      <c r="F58" s="1236"/>
      <c r="G58" s="1236"/>
      <c r="H58" s="1236"/>
      <c r="I58" s="1236"/>
      <c r="J58" s="123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GPgvsb/Gb5d1KOYv/sqz+F/QuODNVnpwBVG8NCeBmQIToCsSapzi4dwksHv5/n+1cSicA30L3ryMvNRZWO+qg==" saltValue="F8wcXdk99SKB/AiVLL4Oj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E37"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38" t="s">
        <v>30</v>
      </c>
      <c r="C41" s="1239"/>
      <c r="D41" s="102"/>
      <c r="E41" s="1244" t="s">
        <v>31</v>
      </c>
      <c r="F41" s="1244"/>
      <c r="G41" s="1244"/>
      <c r="H41" s="1245"/>
      <c r="I41" s="103">
        <v>6886</v>
      </c>
      <c r="J41" s="104">
        <v>6702</v>
      </c>
      <c r="K41" s="104">
        <v>6561</v>
      </c>
      <c r="L41" s="104">
        <v>6310</v>
      </c>
      <c r="M41" s="105">
        <v>6264</v>
      </c>
    </row>
    <row r="42" spans="2:13" ht="27.75" customHeight="1" x14ac:dyDescent="0.15">
      <c r="B42" s="1240"/>
      <c r="C42" s="1241"/>
      <c r="D42" s="106"/>
      <c r="E42" s="1246" t="s">
        <v>32</v>
      </c>
      <c r="F42" s="1246"/>
      <c r="G42" s="1246"/>
      <c r="H42" s="1247"/>
      <c r="I42" s="107" t="s">
        <v>521</v>
      </c>
      <c r="J42" s="108" t="s">
        <v>521</v>
      </c>
      <c r="K42" s="108" t="s">
        <v>521</v>
      </c>
      <c r="L42" s="108" t="s">
        <v>521</v>
      </c>
      <c r="M42" s="109" t="s">
        <v>521</v>
      </c>
    </row>
    <row r="43" spans="2:13" ht="27.75" customHeight="1" x14ac:dyDescent="0.15">
      <c r="B43" s="1240"/>
      <c r="C43" s="1241"/>
      <c r="D43" s="106"/>
      <c r="E43" s="1246" t="s">
        <v>33</v>
      </c>
      <c r="F43" s="1246"/>
      <c r="G43" s="1246"/>
      <c r="H43" s="1247"/>
      <c r="I43" s="107">
        <v>1175</v>
      </c>
      <c r="J43" s="108">
        <v>1173</v>
      </c>
      <c r="K43" s="108">
        <v>1073</v>
      </c>
      <c r="L43" s="108">
        <v>1108</v>
      </c>
      <c r="M43" s="109">
        <v>1053</v>
      </c>
    </row>
    <row r="44" spans="2:13" ht="27.75" customHeight="1" x14ac:dyDescent="0.15">
      <c r="B44" s="1240"/>
      <c r="C44" s="1241"/>
      <c r="D44" s="106"/>
      <c r="E44" s="1246" t="s">
        <v>34</v>
      </c>
      <c r="F44" s="1246"/>
      <c r="G44" s="1246"/>
      <c r="H44" s="1247"/>
      <c r="I44" s="107">
        <v>108</v>
      </c>
      <c r="J44" s="108">
        <v>105</v>
      </c>
      <c r="K44" s="108">
        <v>97</v>
      </c>
      <c r="L44" s="108">
        <v>90</v>
      </c>
      <c r="M44" s="109">
        <v>82</v>
      </c>
    </row>
    <row r="45" spans="2:13" ht="27.75" customHeight="1" x14ac:dyDescent="0.15">
      <c r="B45" s="1240"/>
      <c r="C45" s="1241"/>
      <c r="D45" s="106"/>
      <c r="E45" s="1246" t="s">
        <v>35</v>
      </c>
      <c r="F45" s="1246"/>
      <c r="G45" s="1246"/>
      <c r="H45" s="1247"/>
      <c r="I45" s="107">
        <v>1220</v>
      </c>
      <c r="J45" s="108">
        <v>1033</v>
      </c>
      <c r="K45" s="108">
        <v>854</v>
      </c>
      <c r="L45" s="108">
        <v>707</v>
      </c>
      <c r="M45" s="109">
        <v>579</v>
      </c>
    </row>
    <row r="46" spans="2:13" ht="27.75" customHeight="1" x14ac:dyDescent="0.15">
      <c r="B46" s="1240"/>
      <c r="C46" s="1241"/>
      <c r="D46" s="110"/>
      <c r="E46" s="1246" t="s">
        <v>36</v>
      </c>
      <c r="F46" s="1246"/>
      <c r="G46" s="1246"/>
      <c r="H46" s="1247"/>
      <c r="I46" s="107">
        <v>84</v>
      </c>
      <c r="J46" s="108">
        <v>81</v>
      </c>
      <c r="K46" s="108">
        <v>78</v>
      </c>
      <c r="L46" s="108">
        <v>44</v>
      </c>
      <c r="M46" s="109">
        <v>37</v>
      </c>
    </row>
    <row r="47" spans="2:13" ht="27.75" customHeight="1" x14ac:dyDescent="0.15">
      <c r="B47" s="1240"/>
      <c r="C47" s="1241"/>
      <c r="D47" s="111"/>
      <c r="E47" s="1248" t="s">
        <v>37</v>
      </c>
      <c r="F47" s="1249"/>
      <c r="G47" s="1249"/>
      <c r="H47" s="1250"/>
      <c r="I47" s="107" t="s">
        <v>521</v>
      </c>
      <c r="J47" s="108" t="s">
        <v>521</v>
      </c>
      <c r="K47" s="108" t="s">
        <v>521</v>
      </c>
      <c r="L47" s="108" t="s">
        <v>521</v>
      </c>
      <c r="M47" s="109" t="s">
        <v>521</v>
      </c>
    </row>
    <row r="48" spans="2:13" ht="27.75" customHeight="1" x14ac:dyDescent="0.15">
      <c r="B48" s="1240"/>
      <c r="C48" s="1241"/>
      <c r="D48" s="106"/>
      <c r="E48" s="1246" t="s">
        <v>38</v>
      </c>
      <c r="F48" s="1246"/>
      <c r="G48" s="1246"/>
      <c r="H48" s="1247"/>
      <c r="I48" s="107" t="s">
        <v>521</v>
      </c>
      <c r="J48" s="108" t="s">
        <v>521</v>
      </c>
      <c r="K48" s="108" t="s">
        <v>521</v>
      </c>
      <c r="L48" s="108" t="s">
        <v>521</v>
      </c>
      <c r="M48" s="109" t="s">
        <v>521</v>
      </c>
    </row>
    <row r="49" spans="2:13" ht="27.75" customHeight="1" x14ac:dyDescent="0.15">
      <c r="B49" s="1242"/>
      <c r="C49" s="1243"/>
      <c r="D49" s="106"/>
      <c r="E49" s="1246" t="s">
        <v>39</v>
      </c>
      <c r="F49" s="1246"/>
      <c r="G49" s="1246"/>
      <c r="H49" s="1247"/>
      <c r="I49" s="107" t="s">
        <v>521</v>
      </c>
      <c r="J49" s="108" t="s">
        <v>521</v>
      </c>
      <c r="K49" s="108" t="s">
        <v>521</v>
      </c>
      <c r="L49" s="108" t="s">
        <v>521</v>
      </c>
      <c r="M49" s="109" t="s">
        <v>521</v>
      </c>
    </row>
    <row r="50" spans="2:13" ht="27.75" customHeight="1" x14ac:dyDescent="0.15">
      <c r="B50" s="1251" t="s">
        <v>40</v>
      </c>
      <c r="C50" s="1252"/>
      <c r="D50" s="112"/>
      <c r="E50" s="1246" t="s">
        <v>41</v>
      </c>
      <c r="F50" s="1246"/>
      <c r="G50" s="1246"/>
      <c r="H50" s="1247"/>
      <c r="I50" s="107">
        <v>2371</v>
      </c>
      <c r="J50" s="108">
        <v>2546</v>
      </c>
      <c r="K50" s="108">
        <v>2776</v>
      </c>
      <c r="L50" s="108">
        <v>2760</v>
      </c>
      <c r="M50" s="109">
        <v>2753</v>
      </c>
    </row>
    <row r="51" spans="2:13" ht="27.75" customHeight="1" x14ac:dyDescent="0.15">
      <c r="B51" s="1240"/>
      <c r="C51" s="1241"/>
      <c r="D51" s="106"/>
      <c r="E51" s="1246" t="s">
        <v>42</v>
      </c>
      <c r="F51" s="1246"/>
      <c r="G51" s="1246"/>
      <c r="H51" s="1247"/>
      <c r="I51" s="107" t="s">
        <v>521</v>
      </c>
      <c r="J51" s="108" t="s">
        <v>521</v>
      </c>
      <c r="K51" s="108" t="s">
        <v>521</v>
      </c>
      <c r="L51" s="108" t="s">
        <v>521</v>
      </c>
      <c r="M51" s="109" t="s">
        <v>521</v>
      </c>
    </row>
    <row r="52" spans="2:13" ht="27.75" customHeight="1" x14ac:dyDescent="0.15">
      <c r="B52" s="1242"/>
      <c r="C52" s="1243"/>
      <c r="D52" s="106"/>
      <c r="E52" s="1246" t="s">
        <v>43</v>
      </c>
      <c r="F52" s="1246"/>
      <c r="G52" s="1246"/>
      <c r="H52" s="1247"/>
      <c r="I52" s="107">
        <v>5737</v>
      </c>
      <c r="J52" s="108">
        <v>5637</v>
      </c>
      <c r="K52" s="108">
        <v>5509</v>
      </c>
      <c r="L52" s="108">
        <v>5397</v>
      </c>
      <c r="M52" s="109">
        <v>5256</v>
      </c>
    </row>
    <row r="53" spans="2:13" ht="27.75" customHeight="1" thickBot="1" x14ac:dyDescent="0.2">
      <c r="B53" s="1253" t="s">
        <v>44</v>
      </c>
      <c r="C53" s="1254"/>
      <c r="D53" s="113"/>
      <c r="E53" s="1255" t="s">
        <v>45</v>
      </c>
      <c r="F53" s="1255"/>
      <c r="G53" s="1255"/>
      <c r="H53" s="1256"/>
      <c r="I53" s="114">
        <v>1365</v>
      </c>
      <c r="J53" s="115">
        <v>909</v>
      </c>
      <c r="K53" s="115">
        <v>378</v>
      </c>
      <c r="L53" s="115">
        <v>100</v>
      </c>
      <c r="M53" s="116">
        <v>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iamUj88zixA3GVTawu9wWl233TljvDnMvbau8UQTBNTtB+XGOAlGEaLV4678R62CPHPzmOyyLoMI/yW6+9nHg==" saltValue="syTzCdfb4yeKNGYswvqMw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D52" zoomScale="70" zoomScaleNormal="70" zoomScaleSheetLayoutView="100" workbookViewId="0">
      <selection activeCell="F61" sqref="F6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265" t="s">
        <v>48</v>
      </c>
      <c r="D55" s="1265"/>
      <c r="E55" s="1266"/>
      <c r="F55" s="128">
        <v>1872</v>
      </c>
      <c r="G55" s="128">
        <v>1814</v>
      </c>
      <c r="H55" s="129">
        <v>1821</v>
      </c>
    </row>
    <row r="56" spans="2:8" ht="52.5" customHeight="1" x14ac:dyDescent="0.15">
      <c r="B56" s="130"/>
      <c r="C56" s="1267" t="s">
        <v>49</v>
      </c>
      <c r="D56" s="1267"/>
      <c r="E56" s="1268"/>
      <c r="F56" s="131">
        <v>60</v>
      </c>
      <c r="G56" s="131">
        <v>60</v>
      </c>
      <c r="H56" s="132">
        <v>60</v>
      </c>
    </row>
    <row r="57" spans="2:8" ht="53.25" customHeight="1" x14ac:dyDescent="0.15">
      <c r="B57" s="130"/>
      <c r="C57" s="1269" t="s">
        <v>50</v>
      </c>
      <c r="D57" s="1269"/>
      <c r="E57" s="1270"/>
      <c r="F57" s="133">
        <v>2070</v>
      </c>
      <c r="G57" s="133">
        <v>2062</v>
      </c>
      <c r="H57" s="134">
        <v>1789</v>
      </c>
    </row>
    <row r="58" spans="2:8" ht="45.75" customHeight="1" x14ac:dyDescent="0.15">
      <c r="B58" s="135"/>
      <c r="C58" s="1257" t="s">
        <v>596</v>
      </c>
      <c r="D58" s="1258"/>
      <c r="E58" s="1259"/>
      <c r="F58" s="136">
        <v>1057</v>
      </c>
      <c r="G58" s="136">
        <v>1058</v>
      </c>
      <c r="H58" s="137">
        <v>916</v>
      </c>
    </row>
    <row r="59" spans="2:8" ht="45.75" customHeight="1" x14ac:dyDescent="0.15">
      <c r="B59" s="135"/>
      <c r="C59" s="1257" t="s">
        <v>597</v>
      </c>
      <c r="D59" s="1258"/>
      <c r="E59" s="1259"/>
      <c r="F59" s="136">
        <v>549</v>
      </c>
      <c r="G59" s="136">
        <v>551</v>
      </c>
      <c r="H59" s="137">
        <v>524</v>
      </c>
    </row>
    <row r="60" spans="2:8" ht="45.75" customHeight="1" x14ac:dyDescent="0.15">
      <c r="B60" s="135"/>
      <c r="C60" s="1257" t="s">
        <v>598</v>
      </c>
      <c r="D60" s="1258"/>
      <c r="E60" s="1259"/>
      <c r="F60" s="136">
        <v>169</v>
      </c>
      <c r="G60" s="136">
        <v>157</v>
      </c>
      <c r="H60" s="137">
        <v>143</v>
      </c>
    </row>
    <row r="61" spans="2:8" ht="45.75" customHeight="1" x14ac:dyDescent="0.15">
      <c r="B61" s="135"/>
      <c r="C61" s="1257" t="s">
        <v>599</v>
      </c>
      <c r="D61" s="1258"/>
      <c r="E61" s="1259"/>
      <c r="F61" s="136">
        <v>50</v>
      </c>
      <c r="G61" s="136">
        <v>101</v>
      </c>
      <c r="H61" s="137">
        <v>127</v>
      </c>
    </row>
    <row r="62" spans="2:8" ht="45.75" customHeight="1" thickBot="1" x14ac:dyDescent="0.2">
      <c r="B62" s="138"/>
      <c r="C62" s="1260" t="s">
        <v>600</v>
      </c>
      <c r="D62" s="1261"/>
      <c r="E62" s="1262"/>
      <c r="F62" s="139">
        <v>55</v>
      </c>
      <c r="G62" s="139">
        <v>55</v>
      </c>
      <c r="H62" s="140">
        <v>55</v>
      </c>
    </row>
    <row r="63" spans="2:8" ht="52.5" customHeight="1" thickBot="1" x14ac:dyDescent="0.2">
      <c r="B63" s="141"/>
      <c r="C63" s="1263" t="s">
        <v>51</v>
      </c>
      <c r="D63" s="1263"/>
      <c r="E63" s="1264"/>
      <c r="F63" s="142">
        <v>4001</v>
      </c>
      <c r="G63" s="142">
        <v>3936</v>
      </c>
      <c r="H63" s="143">
        <v>3670</v>
      </c>
    </row>
    <row r="64" spans="2:8" ht="15" customHeight="1" x14ac:dyDescent="0.15"/>
  </sheetData>
  <sheetProtection algorithmName="SHA-512" hashValue="slh6VDJ+FXEW4vxUysLc5DaV+JeokZWdcDFSPEtEJ7MP1gDChVfIRrFXxKJ/3UsGfLkVw4PSnlW9pmnB6IHIkw==" saltValue="C1MZI3+hCl3QQSBKDP+Fi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19" zoomScale="75" zoomScaleNormal="75" zoomScaleSheetLayoutView="55" workbookViewId="0">
      <selection activeCell="CB40" sqref="CB40"/>
    </sheetView>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601</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601</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602</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603</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604</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605</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563</v>
      </c>
      <c r="BQ50" s="1305"/>
      <c r="BR50" s="1305"/>
      <c r="BS50" s="1305"/>
      <c r="BT50" s="1305"/>
      <c r="BU50" s="1305"/>
      <c r="BV50" s="1305"/>
      <c r="BW50" s="1305"/>
      <c r="BX50" s="1305" t="s">
        <v>564</v>
      </c>
      <c r="BY50" s="1305"/>
      <c r="BZ50" s="1305"/>
      <c r="CA50" s="1305"/>
      <c r="CB50" s="1305"/>
      <c r="CC50" s="1305"/>
      <c r="CD50" s="1305"/>
      <c r="CE50" s="1305"/>
      <c r="CF50" s="1305" t="s">
        <v>565</v>
      </c>
      <c r="CG50" s="1305"/>
      <c r="CH50" s="1305"/>
      <c r="CI50" s="1305"/>
      <c r="CJ50" s="1305"/>
      <c r="CK50" s="1305"/>
      <c r="CL50" s="1305"/>
      <c r="CM50" s="1305"/>
      <c r="CN50" s="1305" t="s">
        <v>566</v>
      </c>
      <c r="CO50" s="1305"/>
      <c r="CP50" s="1305"/>
      <c r="CQ50" s="1305"/>
      <c r="CR50" s="1305"/>
      <c r="CS50" s="1305"/>
      <c r="CT50" s="1305"/>
      <c r="CU50" s="1305"/>
      <c r="CV50" s="1305" t="s">
        <v>567</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606</v>
      </c>
      <c r="AO51" s="1309"/>
      <c r="AP51" s="1309"/>
      <c r="AQ51" s="1309"/>
      <c r="AR51" s="1309"/>
      <c r="AS51" s="1309"/>
      <c r="AT51" s="1309"/>
      <c r="AU51" s="1309"/>
      <c r="AV51" s="1309"/>
      <c r="AW51" s="1309"/>
      <c r="AX51" s="1309"/>
      <c r="AY51" s="1309"/>
      <c r="AZ51" s="1309"/>
      <c r="BA51" s="1309"/>
      <c r="BB51" s="1309" t="s">
        <v>607</v>
      </c>
      <c r="BC51" s="1309"/>
      <c r="BD51" s="1309"/>
      <c r="BE51" s="1309"/>
      <c r="BF51" s="1309"/>
      <c r="BG51" s="1309"/>
      <c r="BH51" s="1309"/>
      <c r="BI51" s="1309"/>
      <c r="BJ51" s="1309"/>
      <c r="BK51" s="1309"/>
      <c r="BL51" s="1309"/>
      <c r="BM51" s="1309"/>
      <c r="BN51" s="1309"/>
      <c r="BO51" s="1309"/>
      <c r="BP51" s="1310"/>
      <c r="BQ51" s="1311"/>
      <c r="BR51" s="1311"/>
      <c r="BS51" s="1311"/>
      <c r="BT51" s="1311"/>
      <c r="BU51" s="1311"/>
      <c r="BV51" s="1311"/>
      <c r="BW51" s="1311"/>
      <c r="BX51" s="1311">
        <v>27.6</v>
      </c>
      <c r="BY51" s="1311"/>
      <c r="BZ51" s="1311"/>
      <c r="CA51" s="1311"/>
      <c r="CB51" s="1311"/>
      <c r="CC51" s="1311"/>
      <c r="CD51" s="1311"/>
      <c r="CE51" s="1311"/>
      <c r="CF51" s="1311">
        <v>11.8</v>
      </c>
      <c r="CG51" s="1311"/>
      <c r="CH51" s="1311"/>
      <c r="CI51" s="1311"/>
      <c r="CJ51" s="1311"/>
      <c r="CK51" s="1311"/>
      <c r="CL51" s="1311"/>
      <c r="CM51" s="1311"/>
      <c r="CN51" s="1311">
        <v>3.1</v>
      </c>
      <c r="CO51" s="1311"/>
      <c r="CP51" s="1311"/>
      <c r="CQ51" s="1311"/>
      <c r="CR51" s="1311"/>
      <c r="CS51" s="1311"/>
      <c r="CT51" s="1311"/>
      <c r="CU51" s="1311"/>
      <c r="CV51" s="1311">
        <v>0.1</v>
      </c>
      <c r="CW51" s="1311"/>
      <c r="CX51" s="1311"/>
      <c r="CY51" s="1311"/>
      <c r="CZ51" s="1311"/>
      <c r="DA51" s="1311"/>
      <c r="DB51" s="1311"/>
      <c r="DC51" s="1311"/>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608</v>
      </c>
      <c r="BC53" s="1309"/>
      <c r="BD53" s="1309"/>
      <c r="BE53" s="1309"/>
      <c r="BF53" s="1309"/>
      <c r="BG53" s="1309"/>
      <c r="BH53" s="1309"/>
      <c r="BI53" s="1309"/>
      <c r="BJ53" s="1309"/>
      <c r="BK53" s="1309"/>
      <c r="BL53" s="1309"/>
      <c r="BM53" s="1309"/>
      <c r="BN53" s="1309"/>
      <c r="BO53" s="1309"/>
      <c r="BP53" s="1310"/>
      <c r="BQ53" s="1311"/>
      <c r="BR53" s="1311"/>
      <c r="BS53" s="1311"/>
      <c r="BT53" s="1311"/>
      <c r="BU53" s="1311"/>
      <c r="BV53" s="1311"/>
      <c r="BW53" s="1311"/>
      <c r="BX53" s="1311">
        <v>52.9</v>
      </c>
      <c r="BY53" s="1311"/>
      <c r="BZ53" s="1311"/>
      <c r="CA53" s="1311"/>
      <c r="CB53" s="1311"/>
      <c r="CC53" s="1311"/>
      <c r="CD53" s="1311"/>
      <c r="CE53" s="1311"/>
      <c r="CF53" s="1311">
        <v>56.6</v>
      </c>
      <c r="CG53" s="1311"/>
      <c r="CH53" s="1311"/>
      <c r="CI53" s="1311"/>
      <c r="CJ53" s="1311"/>
      <c r="CK53" s="1311"/>
      <c r="CL53" s="1311"/>
      <c r="CM53" s="1311"/>
      <c r="CN53" s="1311">
        <v>57.7</v>
      </c>
      <c r="CO53" s="1311"/>
      <c r="CP53" s="1311"/>
      <c r="CQ53" s="1311"/>
      <c r="CR53" s="1311"/>
      <c r="CS53" s="1311"/>
      <c r="CT53" s="1311"/>
      <c r="CU53" s="1311"/>
      <c r="CV53" s="1311">
        <v>59</v>
      </c>
      <c r="CW53" s="1311"/>
      <c r="CX53" s="1311"/>
      <c r="CY53" s="1311"/>
      <c r="CZ53" s="1311"/>
      <c r="DA53" s="1311"/>
      <c r="DB53" s="1311"/>
      <c r="DC53" s="1311"/>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1288"/>
      <c r="B55" s="1280"/>
      <c r="G55" s="1299"/>
      <c r="H55" s="1299"/>
      <c r="I55" s="1299"/>
      <c r="J55" s="1299"/>
      <c r="K55" s="1308"/>
      <c r="L55" s="1308"/>
      <c r="M55" s="1308"/>
      <c r="N55" s="1308"/>
      <c r="AN55" s="1305" t="s">
        <v>609</v>
      </c>
      <c r="AO55" s="1305"/>
      <c r="AP55" s="1305"/>
      <c r="AQ55" s="1305"/>
      <c r="AR55" s="1305"/>
      <c r="AS55" s="1305"/>
      <c r="AT55" s="1305"/>
      <c r="AU55" s="1305"/>
      <c r="AV55" s="1305"/>
      <c r="AW55" s="1305"/>
      <c r="AX55" s="1305"/>
      <c r="AY55" s="1305"/>
      <c r="AZ55" s="1305"/>
      <c r="BA55" s="1305"/>
      <c r="BB55" s="1309" t="s">
        <v>607</v>
      </c>
      <c r="BC55" s="1309"/>
      <c r="BD55" s="1309"/>
      <c r="BE55" s="1309"/>
      <c r="BF55" s="1309"/>
      <c r="BG55" s="1309"/>
      <c r="BH55" s="1309"/>
      <c r="BI55" s="1309"/>
      <c r="BJ55" s="1309"/>
      <c r="BK55" s="1309"/>
      <c r="BL55" s="1309"/>
      <c r="BM55" s="1309"/>
      <c r="BN55" s="1309"/>
      <c r="BO55" s="1309"/>
      <c r="BP55" s="1310"/>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1288" customFormat="1" x14ac:dyDescent="0.15">
      <c r="B57" s="1312"/>
      <c r="G57" s="1299"/>
      <c r="H57" s="1299"/>
      <c r="I57" s="1313"/>
      <c r="J57" s="1313"/>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608</v>
      </c>
      <c r="BC57" s="1309"/>
      <c r="BD57" s="1309"/>
      <c r="BE57" s="1309"/>
      <c r="BF57" s="1309"/>
      <c r="BG57" s="1309"/>
      <c r="BH57" s="1309"/>
      <c r="BI57" s="1309"/>
      <c r="BJ57" s="1309"/>
      <c r="BK57" s="1309"/>
      <c r="BL57" s="1309"/>
      <c r="BM57" s="1309"/>
      <c r="BN57" s="1309"/>
      <c r="BO57" s="1309"/>
      <c r="BP57" s="1310"/>
      <c r="BQ57" s="1311"/>
      <c r="BR57" s="1311"/>
      <c r="BS57" s="1311"/>
      <c r="BT57" s="1311"/>
      <c r="BU57" s="1311"/>
      <c r="BV57" s="1311"/>
      <c r="BW57" s="1311"/>
      <c r="BX57" s="1311">
        <v>56.3</v>
      </c>
      <c r="BY57" s="1311"/>
      <c r="BZ57" s="1311"/>
      <c r="CA57" s="1311"/>
      <c r="CB57" s="1311"/>
      <c r="CC57" s="1311"/>
      <c r="CD57" s="1311"/>
      <c r="CE57" s="1311"/>
      <c r="CF57" s="1311">
        <v>58.3</v>
      </c>
      <c r="CG57" s="1311"/>
      <c r="CH57" s="1311"/>
      <c r="CI57" s="1311"/>
      <c r="CJ57" s="1311"/>
      <c r="CK57" s="1311"/>
      <c r="CL57" s="1311"/>
      <c r="CM57" s="1311"/>
      <c r="CN57" s="1311">
        <v>60.2</v>
      </c>
      <c r="CO57" s="1311"/>
      <c r="CP57" s="1311"/>
      <c r="CQ57" s="1311"/>
      <c r="CR57" s="1311"/>
      <c r="CS57" s="1311"/>
      <c r="CT57" s="1311"/>
      <c r="CU57" s="1311"/>
      <c r="CV57" s="1311">
        <v>59.9</v>
      </c>
      <c r="CW57" s="1311"/>
      <c r="CX57" s="1311"/>
      <c r="CY57" s="1311"/>
      <c r="CZ57" s="1311"/>
      <c r="DA57" s="1311"/>
      <c r="DB57" s="1311"/>
      <c r="DC57" s="1311"/>
      <c r="DD57" s="1314"/>
      <c r="DE57" s="1312"/>
    </row>
    <row r="58" spans="1:109" s="1288" customFormat="1" x14ac:dyDescent="0.15">
      <c r="A58" s="1273"/>
      <c r="B58" s="1312"/>
      <c r="G58" s="1299"/>
      <c r="H58" s="1299"/>
      <c r="I58" s="1313"/>
      <c r="J58" s="1313"/>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1314"/>
      <c r="DE58" s="1312"/>
    </row>
    <row r="59" spans="1:109" s="1288" customFormat="1" x14ac:dyDescent="0.15">
      <c r="A59" s="1273"/>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8" customFormat="1" x14ac:dyDescent="0.15">
      <c r="A60" s="1273"/>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8" customFormat="1" x14ac:dyDescent="0.15">
      <c r="A61" s="1273"/>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20" t="s">
        <v>610</v>
      </c>
    </row>
    <row r="64" spans="1:109" x14ac:dyDescent="0.15">
      <c r="B64" s="1280"/>
      <c r="G64" s="1287"/>
      <c r="I64" s="1321"/>
      <c r="J64" s="1321"/>
      <c r="K64" s="1321"/>
      <c r="L64" s="1321"/>
      <c r="M64" s="1321"/>
      <c r="N64" s="1322"/>
      <c r="AM64" s="1287"/>
      <c r="AN64" s="1287" t="s">
        <v>603</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611</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3"/>
      <c r="I70" s="1323"/>
      <c r="J70" s="1324"/>
      <c r="K70" s="1324"/>
      <c r="L70" s="1325"/>
      <c r="M70" s="1324"/>
      <c r="N70" s="1325"/>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6"/>
      <c r="I71" s="1327"/>
      <c r="J71" s="1324"/>
      <c r="K71" s="1324"/>
      <c r="L71" s="1325"/>
      <c r="M71" s="1324"/>
      <c r="N71" s="1325"/>
      <c r="AM71" s="1326"/>
      <c r="AN71" s="1273" t="s">
        <v>605</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563</v>
      </c>
      <c r="BQ72" s="1305"/>
      <c r="BR72" s="1305"/>
      <c r="BS72" s="1305"/>
      <c r="BT72" s="1305"/>
      <c r="BU72" s="1305"/>
      <c r="BV72" s="1305"/>
      <c r="BW72" s="1305"/>
      <c r="BX72" s="1305" t="s">
        <v>564</v>
      </c>
      <c r="BY72" s="1305"/>
      <c r="BZ72" s="1305"/>
      <c r="CA72" s="1305"/>
      <c r="CB72" s="1305"/>
      <c r="CC72" s="1305"/>
      <c r="CD72" s="1305"/>
      <c r="CE72" s="1305"/>
      <c r="CF72" s="1305" t="s">
        <v>565</v>
      </c>
      <c r="CG72" s="1305"/>
      <c r="CH72" s="1305"/>
      <c r="CI72" s="1305"/>
      <c r="CJ72" s="1305"/>
      <c r="CK72" s="1305"/>
      <c r="CL72" s="1305"/>
      <c r="CM72" s="1305"/>
      <c r="CN72" s="1305" t="s">
        <v>566</v>
      </c>
      <c r="CO72" s="1305"/>
      <c r="CP72" s="1305"/>
      <c r="CQ72" s="1305"/>
      <c r="CR72" s="1305"/>
      <c r="CS72" s="1305"/>
      <c r="CT72" s="1305"/>
      <c r="CU72" s="1305"/>
      <c r="CV72" s="1305" t="s">
        <v>567</v>
      </c>
      <c r="CW72" s="1305"/>
      <c r="CX72" s="1305"/>
      <c r="CY72" s="1305"/>
      <c r="CZ72" s="1305"/>
      <c r="DA72" s="1305"/>
      <c r="DB72" s="1305"/>
      <c r="DC72" s="1305"/>
    </row>
    <row r="73" spans="2:107" x14ac:dyDescent="0.15">
      <c r="B73" s="1280"/>
      <c r="G73" s="1306"/>
      <c r="H73" s="1306"/>
      <c r="I73" s="1306"/>
      <c r="J73" s="1306"/>
      <c r="K73" s="1328"/>
      <c r="L73" s="1328"/>
      <c r="M73" s="1328"/>
      <c r="N73" s="1328"/>
      <c r="AM73" s="1298"/>
      <c r="AN73" s="1309" t="s">
        <v>606</v>
      </c>
      <c r="AO73" s="1309"/>
      <c r="AP73" s="1309"/>
      <c r="AQ73" s="1309"/>
      <c r="AR73" s="1309"/>
      <c r="AS73" s="1309"/>
      <c r="AT73" s="1309"/>
      <c r="AU73" s="1309"/>
      <c r="AV73" s="1309"/>
      <c r="AW73" s="1309"/>
      <c r="AX73" s="1309"/>
      <c r="AY73" s="1309"/>
      <c r="AZ73" s="1309"/>
      <c r="BA73" s="1309"/>
      <c r="BB73" s="1309" t="s">
        <v>607</v>
      </c>
      <c r="BC73" s="1309"/>
      <c r="BD73" s="1309"/>
      <c r="BE73" s="1309"/>
      <c r="BF73" s="1309"/>
      <c r="BG73" s="1309"/>
      <c r="BH73" s="1309"/>
      <c r="BI73" s="1309"/>
      <c r="BJ73" s="1309"/>
      <c r="BK73" s="1309"/>
      <c r="BL73" s="1309"/>
      <c r="BM73" s="1309"/>
      <c r="BN73" s="1309"/>
      <c r="BO73" s="1309"/>
      <c r="BP73" s="1311">
        <v>40.700000000000003</v>
      </c>
      <c r="BQ73" s="1311"/>
      <c r="BR73" s="1311"/>
      <c r="BS73" s="1311"/>
      <c r="BT73" s="1311"/>
      <c r="BU73" s="1311"/>
      <c r="BV73" s="1311"/>
      <c r="BW73" s="1311"/>
      <c r="BX73" s="1311">
        <v>27.6</v>
      </c>
      <c r="BY73" s="1311"/>
      <c r="BZ73" s="1311"/>
      <c r="CA73" s="1311"/>
      <c r="CB73" s="1311"/>
      <c r="CC73" s="1311"/>
      <c r="CD73" s="1311"/>
      <c r="CE73" s="1311"/>
      <c r="CF73" s="1311">
        <v>11.8</v>
      </c>
      <c r="CG73" s="1311"/>
      <c r="CH73" s="1311"/>
      <c r="CI73" s="1311"/>
      <c r="CJ73" s="1311"/>
      <c r="CK73" s="1311"/>
      <c r="CL73" s="1311"/>
      <c r="CM73" s="1311"/>
      <c r="CN73" s="1311">
        <v>3.1</v>
      </c>
      <c r="CO73" s="1311"/>
      <c r="CP73" s="1311"/>
      <c r="CQ73" s="1311"/>
      <c r="CR73" s="1311"/>
      <c r="CS73" s="1311"/>
      <c r="CT73" s="1311"/>
      <c r="CU73" s="1311"/>
      <c r="CV73" s="1311">
        <v>0.1</v>
      </c>
      <c r="CW73" s="1311"/>
      <c r="CX73" s="1311"/>
      <c r="CY73" s="1311"/>
      <c r="CZ73" s="1311"/>
      <c r="DA73" s="1311"/>
      <c r="DB73" s="1311"/>
      <c r="DC73" s="1311"/>
    </row>
    <row r="74" spans="2:107" x14ac:dyDescent="0.15">
      <c r="B74" s="1280"/>
      <c r="G74" s="1306"/>
      <c r="H74" s="1306"/>
      <c r="I74" s="1306"/>
      <c r="J74" s="1306"/>
      <c r="K74" s="1328"/>
      <c r="L74" s="1328"/>
      <c r="M74" s="1328"/>
      <c r="N74" s="1328"/>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612</v>
      </c>
      <c r="BC75" s="1309"/>
      <c r="BD75" s="1309"/>
      <c r="BE75" s="1309"/>
      <c r="BF75" s="1309"/>
      <c r="BG75" s="1309"/>
      <c r="BH75" s="1309"/>
      <c r="BI75" s="1309"/>
      <c r="BJ75" s="1309"/>
      <c r="BK75" s="1309"/>
      <c r="BL75" s="1309"/>
      <c r="BM75" s="1309"/>
      <c r="BN75" s="1309"/>
      <c r="BO75" s="1309"/>
      <c r="BP75" s="1311">
        <v>8.3000000000000007</v>
      </c>
      <c r="BQ75" s="1311"/>
      <c r="BR75" s="1311"/>
      <c r="BS75" s="1311"/>
      <c r="BT75" s="1311"/>
      <c r="BU75" s="1311"/>
      <c r="BV75" s="1311"/>
      <c r="BW75" s="1311"/>
      <c r="BX75" s="1311">
        <v>7.9</v>
      </c>
      <c r="BY75" s="1311"/>
      <c r="BZ75" s="1311"/>
      <c r="CA75" s="1311"/>
      <c r="CB75" s="1311"/>
      <c r="CC75" s="1311"/>
      <c r="CD75" s="1311"/>
      <c r="CE75" s="1311"/>
      <c r="CF75" s="1311">
        <v>7.3</v>
      </c>
      <c r="CG75" s="1311"/>
      <c r="CH75" s="1311"/>
      <c r="CI75" s="1311"/>
      <c r="CJ75" s="1311"/>
      <c r="CK75" s="1311"/>
      <c r="CL75" s="1311"/>
      <c r="CM75" s="1311"/>
      <c r="CN75" s="1311">
        <v>6.8</v>
      </c>
      <c r="CO75" s="1311"/>
      <c r="CP75" s="1311"/>
      <c r="CQ75" s="1311"/>
      <c r="CR75" s="1311"/>
      <c r="CS75" s="1311"/>
      <c r="CT75" s="1311"/>
      <c r="CU75" s="1311"/>
      <c r="CV75" s="1311">
        <v>6.2</v>
      </c>
      <c r="CW75" s="1311"/>
      <c r="CX75" s="1311"/>
      <c r="CY75" s="1311"/>
      <c r="CZ75" s="1311"/>
      <c r="DA75" s="1311"/>
      <c r="DB75" s="1311"/>
      <c r="DC75" s="1311"/>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1280"/>
      <c r="G77" s="1299"/>
      <c r="H77" s="1299"/>
      <c r="I77" s="1299"/>
      <c r="J77" s="1299"/>
      <c r="K77" s="1328"/>
      <c r="L77" s="1328"/>
      <c r="M77" s="1328"/>
      <c r="N77" s="1328"/>
      <c r="AN77" s="1305" t="s">
        <v>609</v>
      </c>
      <c r="AO77" s="1305"/>
      <c r="AP77" s="1305"/>
      <c r="AQ77" s="1305"/>
      <c r="AR77" s="1305"/>
      <c r="AS77" s="1305"/>
      <c r="AT77" s="1305"/>
      <c r="AU77" s="1305"/>
      <c r="AV77" s="1305"/>
      <c r="AW77" s="1305"/>
      <c r="AX77" s="1305"/>
      <c r="AY77" s="1305"/>
      <c r="AZ77" s="1305"/>
      <c r="BA77" s="1305"/>
      <c r="BB77" s="1309" t="s">
        <v>607</v>
      </c>
      <c r="BC77" s="1309"/>
      <c r="BD77" s="1309"/>
      <c r="BE77" s="1309"/>
      <c r="BF77" s="1309"/>
      <c r="BG77" s="1309"/>
      <c r="BH77" s="1309"/>
      <c r="BI77" s="1309"/>
      <c r="BJ77" s="1309"/>
      <c r="BK77" s="1309"/>
      <c r="BL77" s="1309"/>
      <c r="BM77" s="1309"/>
      <c r="BN77" s="1309"/>
      <c r="BO77" s="1309"/>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x14ac:dyDescent="0.15">
      <c r="B78" s="1280"/>
      <c r="G78" s="1299"/>
      <c r="H78" s="1299"/>
      <c r="I78" s="1299"/>
      <c r="J78" s="1299"/>
      <c r="K78" s="1328"/>
      <c r="L78" s="1328"/>
      <c r="M78" s="1328"/>
      <c r="N78" s="1328"/>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1280"/>
      <c r="G79" s="1299"/>
      <c r="H79" s="1299"/>
      <c r="I79" s="1313"/>
      <c r="J79" s="1313"/>
      <c r="K79" s="1329"/>
      <c r="L79" s="1329"/>
      <c r="M79" s="1329"/>
      <c r="N79" s="1329"/>
      <c r="AN79" s="1305"/>
      <c r="AO79" s="1305"/>
      <c r="AP79" s="1305"/>
      <c r="AQ79" s="1305"/>
      <c r="AR79" s="1305"/>
      <c r="AS79" s="1305"/>
      <c r="AT79" s="1305"/>
      <c r="AU79" s="1305"/>
      <c r="AV79" s="1305"/>
      <c r="AW79" s="1305"/>
      <c r="AX79" s="1305"/>
      <c r="AY79" s="1305"/>
      <c r="AZ79" s="1305"/>
      <c r="BA79" s="1305"/>
      <c r="BB79" s="1309" t="s">
        <v>612</v>
      </c>
      <c r="BC79" s="1309"/>
      <c r="BD79" s="1309"/>
      <c r="BE79" s="1309"/>
      <c r="BF79" s="1309"/>
      <c r="BG79" s="1309"/>
      <c r="BH79" s="1309"/>
      <c r="BI79" s="1309"/>
      <c r="BJ79" s="1309"/>
      <c r="BK79" s="1309"/>
      <c r="BL79" s="1309"/>
      <c r="BM79" s="1309"/>
      <c r="BN79" s="1309"/>
      <c r="BO79" s="1309"/>
      <c r="BP79" s="1311">
        <v>8.6</v>
      </c>
      <c r="BQ79" s="1311"/>
      <c r="BR79" s="1311"/>
      <c r="BS79" s="1311"/>
      <c r="BT79" s="1311"/>
      <c r="BU79" s="1311"/>
      <c r="BV79" s="1311"/>
      <c r="BW79" s="1311"/>
      <c r="BX79" s="1311">
        <v>8.5</v>
      </c>
      <c r="BY79" s="1311"/>
      <c r="BZ79" s="1311"/>
      <c r="CA79" s="1311"/>
      <c r="CB79" s="1311"/>
      <c r="CC79" s="1311"/>
      <c r="CD79" s="1311"/>
      <c r="CE79" s="1311"/>
      <c r="CF79" s="1311">
        <v>8.5</v>
      </c>
      <c r="CG79" s="1311"/>
      <c r="CH79" s="1311"/>
      <c r="CI79" s="1311"/>
      <c r="CJ79" s="1311"/>
      <c r="CK79" s="1311"/>
      <c r="CL79" s="1311"/>
      <c r="CM79" s="1311"/>
      <c r="CN79" s="1311">
        <v>8.6</v>
      </c>
      <c r="CO79" s="1311"/>
      <c r="CP79" s="1311"/>
      <c r="CQ79" s="1311"/>
      <c r="CR79" s="1311"/>
      <c r="CS79" s="1311"/>
      <c r="CT79" s="1311"/>
      <c r="CU79" s="1311"/>
      <c r="CV79" s="1311">
        <v>8.6</v>
      </c>
      <c r="CW79" s="1311"/>
      <c r="CX79" s="1311"/>
      <c r="CY79" s="1311"/>
      <c r="CZ79" s="1311"/>
      <c r="DA79" s="1311"/>
      <c r="DB79" s="1311"/>
      <c r="DC79" s="1311"/>
    </row>
    <row r="80" spans="2:107" x14ac:dyDescent="0.15">
      <c r="B80" s="1280"/>
      <c r="G80" s="1299"/>
      <c r="H80" s="1299"/>
      <c r="I80" s="1313"/>
      <c r="J80" s="1313"/>
      <c r="K80" s="1329"/>
      <c r="L80" s="1329"/>
      <c r="M80" s="1329"/>
      <c r="N80" s="1329"/>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1280"/>
    </row>
    <row r="82" spans="2:109" ht="17.25" x14ac:dyDescent="0.15">
      <c r="B82" s="1280"/>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1"/>
      <c r="AQ87" s="1331"/>
      <c r="BC87" s="1331"/>
      <c r="BO87" s="1331"/>
      <c r="CA87" s="1331"/>
      <c r="CM87" s="1331"/>
      <c r="CY87" s="1331"/>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0kTsuaVdC4KP1ybbsa86bqW8DhCNqiESryUQfeh3nlIcmPXHyEmX86WPZuGgqQNl8aJno9HwL8/mrCL+J6EKAg==" saltValue="+0J0I0x9ezCLxosDWfLml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Y13" zoomScaleNormal="100" zoomScaleSheetLayoutView="70" workbookViewId="0">
      <selection activeCell="CB40" sqref="CB4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509</v>
      </c>
    </row>
  </sheetData>
  <sheetProtection algorithmName="SHA-512" hashValue="+rCQuDsIKNcdR/aiIkNvZqiL8RxWMAWX9cwcOnnaq2m2wfDg0YRJcG3fPjD2MUcKUex3MlxiVP/+FQiPJQZlJw==" saltValue="TAbejMJFktiLQVTNYC+eRQ==" spinCount="100000" sheet="1" objects="1" scenarios="1"/>
  <dataConsolidate/>
  <phoneticPr fontId="2"/>
  <printOptions horizontalCentered="1" verticalCentered="1"/>
  <pageMargins left="0" right="0" top="0.19685039370078741" bottom="0" header="0.39370078740157483" footer="0"/>
  <pageSetup paperSize="8" scale="51"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D97" zoomScaleNormal="100" zoomScaleSheetLayoutView="55" workbookViewId="0">
      <selection activeCell="CB40" sqref="CB4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509</v>
      </c>
    </row>
  </sheetData>
  <sheetProtection algorithmName="SHA-512" hashValue="nimZt9Vrg8nyyRkp1fQQZL3c61X8WX2hDZKSolPuofH9c2z3OQ//pqMJFq3u3Tdh2o6/mcLhdkj7XqP48Bz5Iw==" saltValue="SdG1BvNfoNDfqKqtoxg9Rw==" spinCount="100000" sheet="1" objects="1" scenarios="1"/>
  <dataConsolidate/>
  <phoneticPr fontId="2"/>
  <printOptions horizontalCentered="1" verticalCentered="1"/>
  <pageMargins left="0" right="0" top="0.19685039370078741" bottom="0" header="0.39370078740157483" footer="0"/>
  <pageSetup paperSize="8" scale="51"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560</v>
      </c>
      <c r="G2" s="157"/>
      <c r="H2" s="158"/>
    </row>
    <row r="3" spans="1:8" x14ac:dyDescent="0.15">
      <c r="A3" s="154" t="s">
        <v>553</v>
      </c>
      <c r="B3" s="159"/>
      <c r="C3" s="160"/>
      <c r="D3" s="161">
        <v>215901</v>
      </c>
      <c r="E3" s="162"/>
      <c r="F3" s="163">
        <v>162193</v>
      </c>
      <c r="G3" s="164"/>
      <c r="H3" s="165"/>
    </row>
    <row r="4" spans="1:8" x14ac:dyDescent="0.15">
      <c r="A4" s="166"/>
      <c r="B4" s="167"/>
      <c r="C4" s="168"/>
      <c r="D4" s="169">
        <v>10612</v>
      </c>
      <c r="E4" s="170"/>
      <c r="F4" s="171">
        <v>79985</v>
      </c>
      <c r="G4" s="172"/>
      <c r="H4" s="173"/>
    </row>
    <row r="5" spans="1:8" x14ac:dyDescent="0.15">
      <c r="A5" s="154" t="s">
        <v>555</v>
      </c>
      <c r="B5" s="159"/>
      <c r="C5" s="160"/>
      <c r="D5" s="161">
        <v>171743</v>
      </c>
      <c r="E5" s="162"/>
      <c r="F5" s="163">
        <v>168868</v>
      </c>
      <c r="G5" s="164"/>
      <c r="H5" s="165"/>
    </row>
    <row r="6" spans="1:8" x14ac:dyDescent="0.15">
      <c r="A6" s="166"/>
      <c r="B6" s="167"/>
      <c r="C6" s="168"/>
      <c r="D6" s="169">
        <v>27972</v>
      </c>
      <c r="E6" s="170"/>
      <c r="F6" s="171">
        <v>79360</v>
      </c>
      <c r="G6" s="172"/>
      <c r="H6" s="173"/>
    </row>
    <row r="7" spans="1:8" x14ac:dyDescent="0.15">
      <c r="A7" s="154" t="s">
        <v>556</v>
      </c>
      <c r="B7" s="159"/>
      <c r="C7" s="160"/>
      <c r="D7" s="161">
        <v>219916</v>
      </c>
      <c r="E7" s="162"/>
      <c r="F7" s="163">
        <v>202870</v>
      </c>
      <c r="G7" s="164"/>
      <c r="H7" s="165"/>
    </row>
    <row r="8" spans="1:8" x14ac:dyDescent="0.15">
      <c r="A8" s="166"/>
      <c r="B8" s="167"/>
      <c r="C8" s="168"/>
      <c r="D8" s="169">
        <v>21511</v>
      </c>
      <c r="E8" s="170"/>
      <c r="F8" s="171">
        <v>79735</v>
      </c>
      <c r="G8" s="172"/>
      <c r="H8" s="173"/>
    </row>
    <row r="9" spans="1:8" x14ac:dyDescent="0.15">
      <c r="A9" s="154" t="s">
        <v>557</v>
      </c>
      <c r="B9" s="159"/>
      <c r="C9" s="160"/>
      <c r="D9" s="161">
        <v>168784</v>
      </c>
      <c r="E9" s="162"/>
      <c r="F9" s="163">
        <v>167497</v>
      </c>
      <c r="G9" s="164"/>
      <c r="H9" s="165"/>
    </row>
    <row r="10" spans="1:8" x14ac:dyDescent="0.15">
      <c r="A10" s="166"/>
      <c r="B10" s="167"/>
      <c r="C10" s="168"/>
      <c r="D10" s="169">
        <v>18230</v>
      </c>
      <c r="E10" s="170"/>
      <c r="F10" s="171">
        <v>82571</v>
      </c>
      <c r="G10" s="172"/>
      <c r="H10" s="173"/>
    </row>
    <row r="11" spans="1:8" x14ac:dyDescent="0.15">
      <c r="A11" s="154" t="s">
        <v>558</v>
      </c>
      <c r="B11" s="159"/>
      <c r="C11" s="160"/>
      <c r="D11" s="161">
        <v>222654</v>
      </c>
      <c r="E11" s="162"/>
      <c r="F11" s="163">
        <v>190274</v>
      </c>
      <c r="G11" s="164"/>
      <c r="H11" s="165"/>
    </row>
    <row r="12" spans="1:8" x14ac:dyDescent="0.15">
      <c r="A12" s="166"/>
      <c r="B12" s="167"/>
      <c r="C12" s="174"/>
      <c r="D12" s="169">
        <v>32554</v>
      </c>
      <c r="E12" s="170"/>
      <c r="F12" s="171">
        <v>88584</v>
      </c>
      <c r="G12" s="172"/>
      <c r="H12" s="173"/>
    </row>
    <row r="13" spans="1:8" x14ac:dyDescent="0.15">
      <c r="A13" s="154"/>
      <c r="B13" s="159"/>
      <c r="C13" s="175"/>
      <c r="D13" s="176">
        <v>199800</v>
      </c>
      <c r="E13" s="177"/>
      <c r="F13" s="178">
        <v>178340</v>
      </c>
      <c r="G13" s="179"/>
      <c r="H13" s="165"/>
    </row>
    <row r="14" spans="1:8" x14ac:dyDescent="0.15">
      <c r="A14" s="166"/>
      <c r="B14" s="167"/>
      <c r="C14" s="168"/>
      <c r="D14" s="169">
        <v>22176</v>
      </c>
      <c r="E14" s="170"/>
      <c r="F14" s="171">
        <v>82047</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7.32</v>
      </c>
      <c r="C19" s="180">
        <f>ROUND(VALUE(SUBSTITUTE(実質収支比率等に係る経年分析!G$48,"▲","-")),2)</f>
        <v>8.2100000000000009</v>
      </c>
      <c r="D19" s="180">
        <f>ROUND(VALUE(SUBSTITUTE(実質収支比率等に係る経年分析!H$48,"▲","-")),2)</f>
        <v>3.52</v>
      </c>
      <c r="E19" s="180">
        <f>ROUND(VALUE(SUBSTITUTE(実質収支比率等に係る経年分析!I$48,"▲","-")),2)</f>
        <v>5.0999999999999996</v>
      </c>
      <c r="F19" s="180">
        <f>ROUND(VALUE(SUBSTITUTE(実質収支比率等に係る経年分析!J$48,"▲","-")),2)</f>
        <v>7.95</v>
      </c>
    </row>
    <row r="20" spans="1:11" x14ac:dyDescent="0.15">
      <c r="A20" s="180" t="s">
        <v>55</v>
      </c>
      <c r="B20" s="180">
        <f>ROUND(VALUE(SUBSTITUTE(実質収支比率等に係る経年分析!F$47,"▲","-")),2)</f>
        <v>36.11</v>
      </c>
      <c r="C20" s="180">
        <f>ROUND(VALUE(SUBSTITUTE(実質収支比率等に係る経年分析!G$47,"▲","-")),2)</f>
        <v>41.28</v>
      </c>
      <c r="D20" s="180">
        <f>ROUND(VALUE(SUBSTITUTE(実質収支比率等に係る経年分析!H$47,"▲","-")),2)</f>
        <v>47.59</v>
      </c>
      <c r="E20" s="180">
        <f>ROUND(VALUE(SUBSTITUTE(実質収支比率等に係る経年分析!I$47,"▲","-")),2)</f>
        <v>46.95</v>
      </c>
      <c r="F20" s="180">
        <f>ROUND(VALUE(SUBSTITUTE(実質収支比率等に係る経年分析!J$47,"▲","-")),2)</f>
        <v>47.96</v>
      </c>
    </row>
    <row r="21" spans="1:11" x14ac:dyDescent="0.15">
      <c r="A21" s="180" t="s">
        <v>56</v>
      </c>
      <c r="B21" s="180">
        <f>IF(ISNUMBER(VALUE(SUBSTITUTE(実質収支比率等に係る経年分析!F$49,"▲","-"))),ROUND(VALUE(SUBSTITUTE(実質収支比率等に係る経年分析!F$49,"▲","-")),2),NA())</f>
        <v>5.3</v>
      </c>
      <c r="C21" s="180">
        <f>IF(ISNUMBER(VALUE(SUBSTITUTE(実質収支比率等に係る経年分析!G$49,"▲","-"))),ROUND(VALUE(SUBSTITUTE(実質収支比率等に係る経年分析!G$49,"▲","-")),2),NA())</f>
        <v>5.38</v>
      </c>
      <c r="D21" s="180">
        <f>IF(ISNUMBER(VALUE(SUBSTITUTE(実質収支比率等に係る経年分析!H$49,"▲","-"))),ROUND(VALUE(SUBSTITUTE(実質収支比率等に係る経年分析!H$49,"▲","-")),2),NA())</f>
        <v>7.0000000000000007E-2</v>
      </c>
      <c r="E21" s="180">
        <f>IF(ISNUMBER(VALUE(SUBSTITUTE(実質収支比率等に係る経年分析!I$49,"▲","-"))),ROUND(VALUE(SUBSTITUTE(実質収支比率等に係る経年分析!I$49,"▲","-")),2),NA())</f>
        <v>0.02</v>
      </c>
      <c r="F21" s="180">
        <f>IF(ISNUMBER(VALUE(SUBSTITUTE(実質収支比率等に係る経年分析!J$49,"▲","-"))),ROUND(VALUE(SUBSTITUTE(実質収支比率等に係る経年分析!J$49,"▲","-")),2),NA())</f>
        <v>2.94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0.03</v>
      </c>
    </row>
    <row r="33" spans="1:16" x14ac:dyDescent="0.15">
      <c r="A33" s="181" t="str">
        <f>IF(連結実質赤字比率に係る赤字・黒字の構成分析!C$37="",NA(),連結実質赤字比率に係る赤字・黒字の構成分析!C$37)</f>
        <v>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0.98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0.45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1.1100000000000001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0.83</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5.55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7.38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8.2100000000000009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7.49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7.33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7.32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8.1999999999999993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3.51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5.0999999999999996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7.94</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775</v>
      </c>
      <c r="E42" s="182"/>
      <c r="F42" s="182"/>
      <c r="G42" s="182">
        <f>'実質公債費比率（分子）の構造'!L$52</f>
        <v>774</v>
      </c>
      <c r="H42" s="182"/>
      <c r="I42" s="182"/>
      <c r="J42" s="182">
        <f>'実質公債費比率（分子）の構造'!M$52</f>
        <v>733</v>
      </c>
      <c r="K42" s="182"/>
      <c r="L42" s="182"/>
      <c r="M42" s="182">
        <f>'実質公債費比率（分子）の構造'!N$52</f>
        <v>709</v>
      </c>
      <c r="N42" s="182"/>
      <c r="O42" s="182"/>
      <c r="P42" s="182">
        <f>'実質公債費比率（分子）の構造'!O$52</f>
        <v>632</v>
      </c>
    </row>
    <row r="43" spans="1:16" x14ac:dyDescent="0.15">
      <c r="A43" s="182" t="s">
        <v>64</v>
      </c>
      <c r="B43" s="182">
        <f>'実質公債費比率（分子）の構造'!K$51</f>
        <v>0</v>
      </c>
      <c r="C43" s="182"/>
      <c r="D43" s="182"/>
      <c r="E43" s="182">
        <f>'実質公債費比率（分子）の構造'!L$51</f>
        <v>0</v>
      </c>
      <c r="F43" s="182"/>
      <c r="G43" s="182"/>
      <c r="H43" s="182" t="str">
        <f>'実質公債費比率（分子）の構造'!M$51</f>
        <v>-</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9</v>
      </c>
      <c r="C45" s="182"/>
      <c r="D45" s="182"/>
      <c r="E45" s="182">
        <f>'実質公債費比率（分子）の構造'!L$49</f>
        <v>9</v>
      </c>
      <c r="F45" s="182"/>
      <c r="G45" s="182"/>
      <c r="H45" s="182">
        <f>'実質公債費比率（分子）の構造'!M$49</f>
        <v>0</v>
      </c>
      <c r="I45" s="182"/>
      <c r="J45" s="182"/>
      <c r="K45" s="182">
        <f>'実質公債費比率（分子）の構造'!N$49</f>
        <v>0</v>
      </c>
      <c r="L45" s="182"/>
      <c r="M45" s="182"/>
      <c r="N45" s="182">
        <f>'実質公債費比率（分子）の構造'!O$49</f>
        <v>0</v>
      </c>
      <c r="O45" s="182"/>
      <c r="P45" s="182"/>
    </row>
    <row r="46" spans="1:16" x14ac:dyDescent="0.15">
      <c r="A46" s="182" t="s">
        <v>67</v>
      </c>
      <c r="B46" s="182">
        <f>'実質公債費比率（分子）の構造'!K$48</f>
        <v>122</v>
      </c>
      <c r="C46" s="182"/>
      <c r="D46" s="182"/>
      <c r="E46" s="182">
        <f>'実質公債費比率（分子）の構造'!L$48</f>
        <v>123</v>
      </c>
      <c r="F46" s="182"/>
      <c r="G46" s="182"/>
      <c r="H46" s="182">
        <f>'実質公債費比率（分子）の構造'!M$48</f>
        <v>112</v>
      </c>
      <c r="I46" s="182"/>
      <c r="J46" s="182"/>
      <c r="K46" s="182">
        <f>'実質公債費比率（分子）の構造'!N$48</f>
        <v>129</v>
      </c>
      <c r="L46" s="182"/>
      <c r="M46" s="182"/>
      <c r="N46" s="182">
        <f>'実質公債費比率（分子）の構造'!O$48</f>
        <v>131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907</v>
      </c>
      <c r="C49" s="182"/>
      <c r="D49" s="182"/>
      <c r="E49" s="182">
        <f>'実質公債費比率（分子）の構造'!L$45</f>
        <v>901</v>
      </c>
      <c r="F49" s="182"/>
      <c r="G49" s="182"/>
      <c r="H49" s="182">
        <f>'実質公債費比率（分子）の構造'!M$45</f>
        <v>823</v>
      </c>
      <c r="I49" s="182"/>
      <c r="J49" s="182"/>
      <c r="K49" s="182">
        <f>'実質公債費比率（分子）の構造'!N$45</f>
        <v>775</v>
      </c>
      <c r="L49" s="182"/>
      <c r="M49" s="182"/>
      <c r="N49" s="182">
        <f>'実質公債費比率（分子）の構造'!O$45</f>
        <v>695</v>
      </c>
      <c r="O49" s="182"/>
      <c r="P49" s="182"/>
    </row>
    <row r="50" spans="1:16" x14ac:dyDescent="0.15">
      <c r="A50" s="182" t="s">
        <v>71</v>
      </c>
      <c r="B50" s="182" t="e">
        <f>NA()</f>
        <v>#N/A</v>
      </c>
      <c r="C50" s="182">
        <f>IF(ISNUMBER('実質公債費比率（分子）の構造'!K$53),'実質公債費比率（分子）の構造'!K$53,NA())</f>
        <v>263</v>
      </c>
      <c r="D50" s="182" t="e">
        <f>NA()</f>
        <v>#N/A</v>
      </c>
      <c r="E50" s="182" t="e">
        <f>NA()</f>
        <v>#N/A</v>
      </c>
      <c r="F50" s="182">
        <f>IF(ISNUMBER('実質公債費比率（分子）の構造'!L$53),'実質公債費比率（分子）の構造'!L$53,NA())</f>
        <v>259</v>
      </c>
      <c r="G50" s="182" t="e">
        <f>NA()</f>
        <v>#N/A</v>
      </c>
      <c r="H50" s="182" t="e">
        <f>NA()</f>
        <v>#N/A</v>
      </c>
      <c r="I50" s="182">
        <f>IF(ISNUMBER('実質公債費比率（分子）の構造'!M$53),'実質公債費比率（分子）の構造'!M$53,NA())</f>
        <v>202</v>
      </c>
      <c r="J50" s="182" t="e">
        <f>NA()</f>
        <v>#N/A</v>
      </c>
      <c r="K50" s="182" t="e">
        <f>NA()</f>
        <v>#N/A</v>
      </c>
      <c r="L50" s="182">
        <f>IF(ISNUMBER('実質公債費比率（分子）の構造'!N$53),'実質公債費比率（分子）の構造'!N$53,NA())</f>
        <v>195</v>
      </c>
      <c r="M50" s="182" t="e">
        <f>NA()</f>
        <v>#N/A</v>
      </c>
      <c r="N50" s="182" t="e">
        <f>NA()</f>
        <v>#N/A</v>
      </c>
      <c r="O50" s="182">
        <f>IF(ISNUMBER('実質公債費比率（分子）の構造'!O$53),'実質公債費比率（分子）の構造'!O$53,NA())</f>
        <v>194</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5737</v>
      </c>
      <c r="E56" s="181"/>
      <c r="F56" s="181"/>
      <c r="G56" s="181">
        <f>'将来負担比率（分子）の構造'!J$52</f>
        <v>5637</v>
      </c>
      <c r="H56" s="181"/>
      <c r="I56" s="181"/>
      <c r="J56" s="181">
        <f>'将来負担比率（分子）の構造'!K$52</f>
        <v>5509</v>
      </c>
      <c r="K56" s="181"/>
      <c r="L56" s="181"/>
      <c r="M56" s="181">
        <f>'将来負担比率（分子）の構造'!L$52</f>
        <v>5397</v>
      </c>
      <c r="N56" s="181"/>
      <c r="O56" s="181"/>
      <c r="P56" s="181">
        <f>'将来負担比率（分子）の構造'!M$52</f>
        <v>5256</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2371</v>
      </c>
      <c r="E58" s="181"/>
      <c r="F58" s="181"/>
      <c r="G58" s="181">
        <f>'将来負担比率（分子）の構造'!J$50</f>
        <v>2546</v>
      </c>
      <c r="H58" s="181"/>
      <c r="I58" s="181"/>
      <c r="J58" s="181">
        <f>'将来負担比率（分子）の構造'!K$50</f>
        <v>2776</v>
      </c>
      <c r="K58" s="181"/>
      <c r="L58" s="181"/>
      <c r="M58" s="181">
        <f>'将来負担比率（分子）の構造'!L$50</f>
        <v>2760</v>
      </c>
      <c r="N58" s="181"/>
      <c r="O58" s="181"/>
      <c r="P58" s="181">
        <f>'将来負担比率（分子）の構造'!M$50</f>
        <v>2753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84</v>
      </c>
      <c r="C61" s="181"/>
      <c r="D61" s="181"/>
      <c r="E61" s="181">
        <f>'将来負担比率（分子）の構造'!J$46</f>
        <v>81</v>
      </c>
      <c r="F61" s="181"/>
      <c r="G61" s="181"/>
      <c r="H61" s="181">
        <f>'将来負担比率（分子）の構造'!K$46</f>
        <v>78</v>
      </c>
      <c r="I61" s="181"/>
      <c r="J61" s="181"/>
      <c r="K61" s="181">
        <f>'将来負担比率（分子）の構造'!L$46</f>
        <v>44</v>
      </c>
      <c r="L61" s="181"/>
      <c r="M61" s="181"/>
      <c r="N61" s="181">
        <f>'将来負担比率（分子）の構造'!M$46</f>
        <v>37</v>
      </c>
      <c r="O61" s="181"/>
      <c r="P61" s="181"/>
    </row>
    <row r="62" spans="1:16" x14ac:dyDescent="0.15">
      <c r="A62" s="181" t="s">
        <v>35</v>
      </c>
      <c r="B62" s="181">
        <f>'将来負担比率（分子）の構造'!I$45</f>
        <v>1220</v>
      </c>
      <c r="C62" s="181"/>
      <c r="D62" s="181"/>
      <c r="E62" s="181">
        <f>'将来負担比率（分子）の構造'!J$45</f>
        <v>1033</v>
      </c>
      <c r="F62" s="181"/>
      <c r="G62" s="181"/>
      <c r="H62" s="181">
        <f>'将来負担比率（分子）の構造'!K$45</f>
        <v>854</v>
      </c>
      <c r="I62" s="181"/>
      <c r="J62" s="181"/>
      <c r="K62" s="181">
        <f>'将来負担比率（分子）の構造'!L$45</f>
        <v>707</v>
      </c>
      <c r="L62" s="181"/>
      <c r="M62" s="181"/>
      <c r="N62" s="181">
        <f>'将来負担比率（分子）の構造'!M$45</f>
        <v>579</v>
      </c>
      <c r="O62" s="181"/>
      <c r="P62" s="181"/>
    </row>
    <row r="63" spans="1:16" x14ac:dyDescent="0.15">
      <c r="A63" s="181" t="s">
        <v>34</v>
      </c>
      <c r="B63" s="181">
        <f>'将来負担比率（分子）の構造'!I$44</f>
        <v>108</v>
      </c>
      <c r="C63" s="181"/>
      <c r="D63" s="181"/>
      <c r="E63" s="181">
        <f>'将来負担比率（分子）の構造'!J$44</f>
        <v>105</v>
      </c>
      <c r="F63" s="181"/>
      <c r="G63" s="181"/>
      <c r="H63" s="181">
        <f>'将来負担比率（分子）の構造'!K$44</f>
        <v>97</v>
      </c>
      <c r="I63" s="181"/>
      <c r="J63" s="181"/>
      <c r="K63" s="181">
        <f>'将来負担比率（分子）の構造'!L$44</f>
        <v>90</v>
      </c>
      <c r="L63" s="181"/>
      <c r="M63" s="181"/>
      <c r="N63" s="181">
        <f>'将来負担比率（分子）の構造'!M$44</f>
        <v>82</v>
      </c>
      <c r="O63" s="181"/>
      <c r="P63" s="181"/>
    </row>
    <row r="64" spans="1:16" x14ac:dyDescent="0.15">
      <c r="A64" s="181" t="s">
        <v>33</v>
      </c>
      <c r="B64" s="181">
        <f>'将来負担比率（分子）の構造'!I$43</f>
        <v>1175</v>
      </c>
      <c r="C64" s="181"/>
      <c r="D64" s="181"/>
      <c r="E64" s="181">
        <f>'将来負担比率（分子）の構造'!J$43</f>
        <v>1173</v>
      </c>
      <c r="F64" s="181"/>
      <c r="G64" s="181"/>
      <c r="H64" s="181">
        <f>'将来負担比率（分子）の構造'!K$43</f>
        <v>1073</v>
      </c>
      <c r="I64" s="181"/>
      <c r="J64" s="181"/>
      <c r="K64" s="181">
        <f>'将来負担比率（分子）の構造'!L$43</f>
        <v>1108</v>
      </c>
      <c r="L64" s="181"/>
      <c r="M64" s="181"/>
      <c r="N64" s="181">
        <f>'将来負担比率（分子）の構造'!M$43</f>
        <v>1053</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6886</v>
      </c>
      <c r="C66" s="181"/>
      <c r="D66" s="181"/>
      <c r="E66" s="181">
        <f>'将来負担比率（分子）の構造'!J$41</f>
        <v>6702</v>
      </c>
      <c r="F66" s="181"/>
      <c r="G66" s="181"/>
      <c r="H66" s="181">
        <f>'将来負担比率（分子）の構造'!K$41</f>
        <v>6561</v>
      </c>
      <c r="I66" s="181"/>
      <c r="J66" s="181"/>
      <c r="K66" s="181">
        <f>'将来負担比率（分子）の構造'!L$41</f>
        <v>6310</v>
      </c>
      <c r="L66" s="181"/>
      <c r="M66" s="181"/>
      <c r="N66" s="181">
        <f>'将来負担比率（分子）の構造'!M$41</f>
        <v>6264</v>
      </c>
      <c r="O66" s="181"/>
      <c r="P66" s="181"/>
    </row>
    <row r="67" spans="1:16" x14ac:dyDescent="0.15">
      <c r="A67" s="181" t="s">
        <v>75</v>
      </c>
      <c r="B67" s="181" t="e">
        <f>NA()</f>
        <v>#N/A</v>
      </c>
      <c r="C67" s="181">
        <f>IF(ISNUMBER('将来負担比率（分子）の構造'!I$53), IF('将来負担比率（分子）の構造'!I$53 &lt; 0, 0, '将来負担比率（分子）の構造'!I$53), NA())</f>
        <v>1365</v>
      </c>
      <c r="D67" s="181" t="e">
        <f>NA()</f>
        <v>#N/A</v>
      </c>
      <c r="E67" s="181" t="e">
        <f>NA()</f>
        <v>#N/A</v>
      </c>
      <c r="F67" s="181">
        <f>IF(ISNUMBER('将来負担比率（分子）の構造'!J$53), IF('将来負担比率（分子）の構造'!J$53 &lt; 0, 0, '将来負担比率（分子）の構造'!J$53), NA())</f>
        <v>909</v>
      </c>
      <c r="G67" s="181" t="e">
        <f>NA()</f>
        <v>#N/A</v>
      </c>
      <c r="H67" s="181" t="e">
        <f>NA()</f>
        <v>#N/A</v>
      </c>
      <c r="I67" s="181">
        <f>IF(ISNUMBER('将来負担比率（分子）の構造'!K$53), IF('将来負担比率（分子）の構造'!K$53 &lt; 0, 0, '将来負担比率（分子）の構造'!K$53), NA())</f>
        <v>378</v>
      </c>
      <c r="J67" s="181" t="e">
        <f>NA()</f>
        <v>#N/A</v>
      </c>
      <c r="K67" s="181" t="e">
        <f>NA()</f>
        <v>#N/A</v>
      </c>
      <c r="L67" s="181">
        <f>IF(ISNUMBER('将来負担比率（分子）の構造'!L$53), IF('将来負担比率（分子）の構造'!L$53 &lt; 0, 0, '将来負担比率（分子）の構造'!L$53), NA())</f>
        <v>100</v>
      </c>
      <c r="M67" s="181" t="e">
        <f>NA()</f>
        <v>#N/A</v>
      </c>
      <c r="N67" s="181" t="e">
        <f>NA()</f>
        <v>#N/A</v>
      </c>
      <c r="O67" s="181">
        <f>IF(ISNUMBER('将来負担比率（分子）の構造'!M$53), IF('将来負担比率（分子）の構造'!M$53 &lt; 0, 0, '将来負担比率（分子）の構造'!M$53), NA())</f>
        <v>5</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1872</v>
      </c>
      <c r="C72" s="185">
        <f>基金残高に係る経年分析!G55</f>
        <v>1814</v>
      </c>
      <c r="D72" s="185">
        <f>基金残高に係る経年分析!H55</f>
        <v>1821</v>
      </c>
    </row>
    <row r="73" spans="1:16" x14ac:dyDescent="0.15">
      <c r="A73" s="184" t="s">
        <v>78</v>
      </c>
      <c r="B73" s="185">
        <f>基金残高に係る経年分析!F56</f>
        <v>60</v>
      </c>
      <c r="C73" s="185">
        <f>基金残高に係る経年分析!G56</f>
        <v>60</v>
      </c>
      <c r="D73" s="185">
        <f>基金残高に係る経年分析!H56</f>
        <v>60</v>
      </c>
    </row>
    <row r="74" spans="1:16" x14ac:dyDescent="0.15">
      <c r="A74" s="184" t="s">
        <v>79</v>
      </c>
      <c r="B74" s="185">
        <f>基金残高に係る経年分析!F57</f>
        <v>2070</v>
      </c>
      <c r="C74" s="185">
        <f>基金残高に係る経年分析!G57</f>
        <v>2062</v>
      </c>
      <c r="D74" s="185">
        <f>基金残高に係る経年分析!H57</f>
        <v>1789</v>
      </c>
    </row>
  </sheetData>
  <sheetProtection algorithmName="SHA-512" hashValue="QsoJboEvwsKqv51EV9KJoaTGkDFms99fYOTt2XmBiD3MWdxE3Ig6QN12/KHr9erCUmJBLyVcD7JJ8pNHr8JnuA==" saltValue="LR3QmLFsNr+ob1bs8n4kz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211</v>
      </c>
      <c r="DI1" s="622"/>
      <c r="DJ1" s="622"/>
      <c r="DK1" s="622"/>
      <c r="DL1" s="622"/>
      <c r="DM1" s="622"/>
      <c r="DN1" s="623"/>
      <c r="DO1" s="226"/>
      <c r="DP1" s="621" t="s">
        <v>212</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214</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215</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216</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217</v>
      </c>
      <c r="S4" s="625"/>
      <c r="T4" s="625"/>
      <c r="U4" s="625"/>
      <c r="V4" s="625"/>
      <c r="W4" s="625"/>
      <c r="X4" s="625"/>
      <c r="Y4" s="626"/>
      <c r="Z4" s="624" t="s">
        <v>218</v>
      </c>
      <c r="AA4" s="625"/>
      <c r="AB4" s="625"/>
      <c r="AC4" s="626"/>
      <c r="AD4" s="624" t="s">
        <v>219</v>
      </c>
      <c r="AE4" s="625"/>
      <c r="AF4" s="625"/>
      <c r="AG4" s="625"/>
      <c r="AH4" s="625"/>
      <c r="AI4" s="625"/>
      <c r="AJ4" s="625"/>
      <c r="AK4" s="626"/>
      <c r="AL4" s="624" t="s">
        <v>218</v>
      </c>
      <c r="AM4" s="625"/>
      <c r="AN4" s="625"/>
      <c r="AO4" s="626"/>
      <c r="AP4" s="630" t="s">
        <v>220</v>
      </c>
      <c r="AQ4" s="630"/>
      <c r="AR4" s="630"/>
      <c r="AS4" s="630"/>
      <c r="AT4" s="630"/>
      <c r="AU4" s="630"/>
      <c r="AV4" s="630"/>
      <c r="AW4" s="630"/>
      <c r="AX4" s="630"/>
      <c r="AY4" s="630"/>
      <c r="AZ4" s="630"/>
      <c r="BA4" s="630"/>
      <c r="BB4" s="630"/>
      <c r="BC4" s="630"/>
      <c r="BD4" s="630"/>
      <c r="BE4" s="630"/>
      <c r="BF4" s="630"/>
      <c r="BG4" s="630" t="s">
        <v>221</v>
      </c>
      <c r="BH4" s="630"/>
      <c r="BI4" s="630"/>
      <c r="BJ4" s="630"/>
      <c r="BK4" s="630"/>
      <c r="BL4" s="630"/>
      <c r="BM4" s="630"/>
      <c r="BN4" s="630"/>
      <c r="BO4" s="630" t="s">
        <v>218</v>
      </c>
      <c r="BP4" s="630"/>
      <c r="BQ4" s="630"/>
      <c r="BR4" s="630"/>
      <c r="BS4" s="630" t="s">
        <v>222</v>
      </c>
      <c r="BT4" s="630"/>
      <c r="BU4" s="630"/>
      <c r="BV4" s="630"/>
      <c r="BW4" s="630"/>
      <c r="BX4" s="630"/>
      <c r="BY4" s="630"/>
      <c r="BZ4" s="630"/>
      <c r="CA4" s="630"/>
      <c r="CB4" s="630"/>
      <c r="CD4" s="627" t="s">
        <v>223</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224</v>
      </c>
      <c r="C5" s="632"/>
      <c r="D5" s="632"/>
      <c r="E5" s="632"/>
      <c r="F5" s="632"/>
      <c r="G5" s="632"/>
      <c r="H5" s="632"/>
      <c r="I5" s="632"/>
      <c r="J5" s="632"/>
      <c r="K5" s="632"/>
      <c r="L5" s="632"/>
      <c r="M5" s="632"/>
      <c r="N5" s="632"/>
      <c r="O5" s="632"/>
      <c r="P5" s="632"/>
      <c r="Q5" s="633"/>
      <c r="R5" s="634">
        <v>703760</v>
      </c>
      <c r="S5" s="635"/>
      <c r="T5" s="635"/>
      <c r="U5" s="635"/>
      <c r="V5" s="635"/>
      <c r="W5" s="635"/>
      <c r="X5" s="635"/>
      <c r="Y5" s="636"/>
      <c r="Z5" s="637">
        <v>8.4</v>
      </c>
      <c r="AA5" s="637"/>
      <c r="AB5" s="637"/>
      <c r="AC5" s="637"/>
      <c r="AD5" s="638">
        <v>703755</v>
      </c>
      <c r="AE5" s="638"/>
      <c r="AF5" s="638"/>
      <c r="AG5" s="638"/>
      <c r="AH5" s="638"/>
      <c r="AI5" s="638"/>
      <c r="AJ5" s="638"/>
      <c r="AK5" s="638"/>
      <c r="AL5" s="639">
        <v>18.8</v>
      </c>
      <c r="AM5" s="640"/>
      <c r="AN5" s="640"/>
      <c r="AO5" s="641"/>
      <c r="AP5" s="631" t="s">
        <v>225</v>
      </c>
      <c r="AQ5" s="632"/>
      <c r="AR5" s="632"/>
      <c r="AS5" s="632"/>
      <c r="AT5" s="632"/>
      <c r="AU5" s="632"/>
      <c r="AV5" s="632"/>
      <c r="AW5" s="632"/>
      <c r="AX5" s="632"/>
      <c r="AY5" s="632"/>
      <c r="AZ5" s="632"/>
      <c r="BA5" s="632"/>
      <c r="BB5" s="632"/>
      <c r="BC5" s="632"/>
      <c r="BD5" s="632"/>
      <c r="BE5" s="632"/>
      <c r="BF5" s="633"/>
      <c r="BG5" s="645">
        <v>703760</v>
      </c>
      <c r="BH5" s="646"/>
      <c r="BI5" s="646"/>
      <c r="BJ5" s="646"/>
      <c r="BK5" s="646"/>
      <c r="BL5" s="646"/>
      <c r="BM5" s="646"/>
      <c r="BN5" s="647"/>
      <c r="BO5" s="648">
        <v>100</v>
      </c>
      <c r="BP5" s="648"/>
      <c r="BQ5" s="648"/>
      <c r="BR5" s="648"/>
      <c r="BS5" s="649" t="s">
        <v>137</v>
      </c>
      <c r="BT5" s="649"/>
      <c r="BU5" s="649"/>
      <c r="BV5" s="649"/>
      <c r="BW5" s="649"/>
      <c r="BX5" s="649"/>
      <c r="BY5" s="649"/>
      <c r="BZ5" s="649"/>
      <c r="CA5" s="649"/>
      <c r="CB5" s="653"/>
      <c r="CD5" s="627" t="s">
        <v>220</v>
      </c>
      <c r="CE5" s="628"/>
      <c r="CF5" s="628"/>
      <c r="CG5" s="628"/>
      <c r="CH5" s="628"/>
      <c r="CI5" s="628"/>
      <c r="CJ5" s="628"/>
      <c r="CK5" s="628"/>
      <c r="CL5" s="628"/>
      <c r="CM5" s="628"/>
      <c r="CN5" s="628"/>
      <c r="CO5" s="628"/>
      <c r="CP5" s="628"/>
      <c r="CQ5" s="629"/>
      <c r="CR5" s="627" t="s">
        <v>226</v>
      </c>
      <c r="CS5" s="628"/>
      <c r="CT5" s="628"/>
      <c r="CU5" s="628"/>
      <c r="CV5" s="628"/>
      <c r="CW5" s="628"/>
      <c r="CX5" s="628"/>
      <c r="CY5" s="629"/>
      <c r="CZ5" s="627" t="s">
        <v>218</v>
      </c>
      <c r="DA5" s="628"/>
      <c r="DB5" s="628"/>
      <c r="DC5" s="629"/>
      <c r="DD5" s="627" t="s">
        <v>227</v>
      </c>
      <c r="DE5" s="628"/>
      <c r="DF5" s="628"/>
      <c r="DG5" s="628"/>
      <c r="DH5" s="628"/>
      <c r="DI5" s="628"/>
      <c r="DJ5" s="628"/>
      <c r="DK5" s="628"/>
      <c r="DL5" s="628"/>
      <c r="DM5" s="628"/>
      <c r="DN5" s="628"/>
      <c r="DO5" s="628"/>
      <c r="DP5" s="629"/>
      <c r="DQ5" s="627" t="s">
        <v>228</v>
      </c>
      <c r="DR5" s="628"/>
      <c r="DS5" s="628"/>
      <c r="DT5" s="628"/>
      <c r="DU5" s="628"/>
      <c r="DV5" s="628"/>
      <c r="DW5" s="628"/>
      <c r="DX5" s="628"/>
      <c r="DY5" s="628"/>
      <c r="DZ5" s="628"/>
      <c r="EA5" s="628"/>
      <c r="EB5" s="628"/>
      <c r="EC5" s="629"/>
    </row>
    <row r="6" spans="2:143" ht="11.25" customHeight="1" x14ac:dyDescent="0.15">
      <c r="B6" s="642" t="s">
        <v>229</v>
      </c>
      <c r="C6" s="643"/>
      <c r="D6" s="643"/>
      <c r="E6" s="643"/>
      <c r="F6" s="643"/>
      <c r="G6" s="643"/>
      <c r="H6" s="643"/>
      <c r="I6" s="643"/>
      <c r="J6" s="643"/>
      <c r="K6" s="643"/>
      <c r="L6" s="643"/>
      <c r="M6" s="643"/>
      <c r="N6" s="643"/>
      <c r="O6" s="643"/>
      <c r="P6" s="643"/>
      <c r="Q6" s="644"/>
      <c r="R6" s="645">
        <v>56230</v>
      </c>
      <c r="S6" s="646"/>
      <c r="T6" s="646"/>
      <c r="U6" s="646"/>
      <c r="V6" s="646"/>
      <c r="W6" s="646"/>
      <c r="X6" s="646"/>
      <c r="Y6" s="647"/>
      <c r="Z6" s="648">
        <v>0.7</v>
      </c>
      <c r="AA6" s="648"/>
      <c r="AB6" s="648"/>
      <c r="AC6" s="648"/>
      <c r="AD6" s="649">
        <v>56230</v>
      </c>
      <c r="AE6" s="649"/>
      <c r="AF6" s="649"/>
      <c r="AG6" s="649"/>
      <c r="AH6" s="649"/>
      <c r="AI6" s="649"/>
      <c r="AJ6" s="649"/>
      <c r="AK6" s="649"/>
      <c r="AL6" s="650">
        <v>1.5</v>
      </c>
      <c r="AM6" s="651"/>
      <c r="AN6" s="651"/>
      <c r="AO6" s="652"/>
      <c r="AP6" s="642" t="s">
        <v>230</v>
      </c>
      <c r="AQ6" s="643"/>
      <c r="AR6" s="643"/>
      <c r="AS6" s="643"/>
      <c r="AT6" s="643"/>
      <c r="AU6" s="643"/>
      <c r="AV6" s="643"/>
      <c r="AW6" s="643"/>
      <c r="AX6" s="643"/>
      <c r="AY6" s="643"/>
      <c r="AZ6" s="643"/>
      <c r="BA6" s="643"/>
      <c r="BB6" s="643"/>
      <c r="BC6" s="643"/>
      <c r="BD6" s="643"/>
      <c r="BE6" s="643"/>
      <c r="BF6" s="644"/>
      <c r="BG6" s="645">
        <v>703760</v>
      </c>
      <c r="BH6" s="646"/>
      <c r="BI6" s="646"/>
      <c r="BJ6" s="646"/>
      <c r="BK6" s="646"/>
      <c r="BL6" s="646"/>
      <c r="BM6" s="646"/>
      <c r="BN6" s="647"/>
      <c r="BO6" s="648">
        <v>100</v>
      </c>
      <c r="BP6" s="648"/>
      <c r="BQ6" s="648"/>
      <c r="BR6" s="648"/>
      <c r="BS6" s="649" t="s">
        <v>129</v>
      </c>
      <c r="BT6" s="649"/>
      <c r="BU6" s="649"/>
      <c r="BV6" s="649"/>
      <c r="BW6" s="649"/>
      <c r="BX6" s="649"/>
      <c r="BY6" s="649"/>
      <c r="BZ6" s="649"/>
      <c r="CA6" s="649"/>
      <c r="CB6" s="653"/>
      <c r="CD6" s="656" t="s">
        <v>231</v>
      </c>
      <c r="CE6" s="657"/>
      <c r="CF6" s="657"/>
      <c r="CG6" s="657"/>
      <c r="CH6" s="657"/>
      <c r="CI6" s="657"/>
      <c r="CJ6" s="657"/>
      <c r="CK6" s="657"/>
      <c r="CL6" s="657"/>
      <c r="CM6" s="657"/>
      <c r="CN6" s="657"/>
      <c r="CO6" s="657"/>
      <c r="CP6" s="657"/>
      <c r="CQ6" s="658"/>
      <c r="CR6" s="645">
        <v>83277</v>
      </c>
      <c r="CS6" s="646"/>
      <c r="CT6" s="646"/>
      <c r="CU6" s="646"/>
      <c r="CV6" s="646"/>
      <c r="CW6" s="646"/>
      <c r="CX6" s="646"/>
      <c r="CY6" s="647"/>
      <c r="CZ6" s="639">
        <v>1</v>
      </c>
      <c r="DA6" s="640"/>
      <c r="DB6" s="640"/>
      <c r="DC6" s="659"/>
      <c r="DD6" s="654" t="s">
        <v>137</v>
      </c>
      <c r="DE6" s="646"/>
      <c r="DF6" s="646"/>
      <c r="DG6" s="646"/>
      <c r="DH6" s="646"/>
      <c r="DI6" s="646"/>
      <c r="DJ6" s="646"/>
      <c r="DK6" s="646"/>
      <c r="DL6" s="646"/>
      <c r="DM6" s="646"/>
      <c r="DN6" s="646"/>
      <c r="DO6" s="646"/>
      <c r="DP6" s="647"/>
      <c r="DQ6" s="654">
        <v>83277</v>
      </c>
      <c r="DR6" s="646"/>
      <c r="DS6" s="646"/>
      <c r="DT6" s="646"/>
      <c r="DU6" s="646"/>
      <c r="DV6" s="646"/>
      <c r="DW6" s="646"/>
      <c r="DX6" s="646"/>
      <c r="DY6" s="646"/>
      <c r="DZ6" s="646"/>
      <c r="EA6" s="646"/>
      <c r="EB6" s="646"/>
      <c r="EC6" s="655"/>
    </row>
    <row r="7" spans="2:143" ht="11.25" customHeight="1" x14ac:dyDescent="0.15">
      <c r="B7" s="642" t="s">
        <v>232</v>
      </c>
      <c r="C7" s="643"/>
      <c r="D7" s="643"/>
      <c r="E7" s="643"/>
      <c r="F7" s="643"/>
      <c r="G7" s="643"/>
      <c r="H7" s="643"/>
      <c r="I7" s="643"/>
      <c r="J7" s="643"/>
      <c r="K7" s="643"/>
      <c r="L7" s="643"/>
      <c r="M7" s="643"/>
      <c r="N7" s="643"/>
      <c r="O7" s="643"/>
      <c r="P7" s="643"/>
      <c r="Q7" s="644"/>
      <c r="R7" s="645">
        <v>291</v>
      </c>
      <c r="S7" s="646"/>
      <c r="T7" s="646"/>
      <c r="U7" s="646"/>
      <c r="V7" s="646"/>
      <c r="W7" s="646"/>
      <c r="X7" s="646"/>
      <c r="Y7" s="647"/>
      <c r="Z7" s="648">
        <v>0</v>
      </c>
      <c r="AA7" s="648"/>
      <c r="AB7" s="648"/>
      <c r="AC7" s="648"/>
      <c r="AD7" s="649">
        <v>291</v>
      </c>
      <c r="AE7" s="649"/>
      <c r="AF7" s="649"/>
      <c r="AG7" s="649"/>
      <c r="AH7" s="649"/>
      <c r="AI7" s="649"/>
      <c r="AJ7" s="649"/>
      <c r="AK7" s="649"/>
      <c r="AL7" s="650">
        <v>0</v>
      </c>
      <c r="AM7" s="651"/>
      <c r="AN7" s="651"/>
      <c r="AO7" s="652"/>
      <c r="AP7" s="642" t="s">
        <v>233</v>
      </c>
      <c r="AQ7" s="643"/>
      <c r="AR7" s="643"/>
      <c r="AS7" s="643"/>
      <c r="AT7" s="643"/>
      <c r="AU7" s="643"/>
      <c r="AV7" s="643"/>
      <c r="AW7" s="643"/>
      <c r="AX7" s="643"/>
      <c r="AY7" s="643"/>
      <c r="AZ7" s="643"/>
      <c r="BA7" s="643"/>
      <c r="BB7" s="643"/>
      <c r="BC7" s="643"/>
      <c r="BD7" s="643"/>
      <c r="BE7" s="643"/>
      <c r="BF7" s="644"/>
      <c r="BG7" s="645">
        <v>275401</v>
      </c>
      <c r="BH7" s="646"/>
      <c r="BI7" s="646"/>
      <c r="BJ7" s="646"/>
      <c r="BK7" s="646"/>
      <c r="BL7" s="646"/>
      <c r="BM7" s="646"/>
      <c r="BN7" s="647"/>
      <c r="BO7" s="648">
        <v>39.1</v>
      </c>
      <c r="BP7" s="648"/>
      <c r="BQ7" s="648"/>
      <c r="BR7" s="648"/>
      <c r="BS7" s="649" t="s">
        <v>129</v>
      </c>
      <c r="BT7" s="649"/>
      <c r="BU7" s="649"/>
      <c r="BV7" s="649"/>
      <c r="BW7" s="649"/>
      <c r="BX7" s="649"/>
      <c r="BY7" s="649"/>
      <c r="BZ7" s="649"/>
      <c r="CA7" s="649"/>
      <c r="CB7" s="653"/>
      <c r="CD7" s="660" t="s">
        <v>234</v>
      </c>
      <c r="CE7" s="661"/>
      <c r="CF7" s="661"/>
      <c r="CG7" s="661"/>
      <c r="CH7" s="661"/>
      <c r="CI7" s="661"/>
      <c r="CJ7" s="661"/>
      <c r="CK7" s="661"/>
      <c r="CL7" s="661"/>
      <c r="CM7" s="661"/>
      <c r="CN7" s="661"/>
      <c r="CO7" s="661"/>
      <c r="CP7" s="661"/>
      <c r="CQ7" s="662"/>
      <c r="CR7" s="645">
        <v>2375377</v>
      </c>
      <c r="CS7" s="646"/>
      <c r="CT7" s="646"/>
      <c r="CU7" s="646"/>
      <c r="CV7" s="646"/>
      <c r="CW7" s="646"/>
      <c r="CX7" s="646"/>
      <c r="CY7" s="647"/>
      <c r="CZ7" s="648">
        <v>29.7</v>
      </c>
      <c r="DA7" s="648"/>
      <c r="DB7" s="648"/>
      <c r="DC7" s="648"/>
      <c r="DD7" s="654">
        <v>727495</v>
      </c>
      <c r="DE7" s="646"/>
      <c r="DF7" s="646"/>
      <c r="DG7" s="646"/>
      <c r="DH7" s="646"/>
      <c r="DI7" s="646"/>
      <c r="DJ7" s="646"/>
      <c r="DK7" s="646"/>
      <c r="DL7" s="646"/>
      <c r="DM7" s="646"/>
      <c r="DN7" s="646"/>
      <c r="DO7" s="646"/>
      <c r="DP7" s="647"/>
      <c r="DQ7" s="654">
        <v>1061492</v>
      </c>
      <c r="DR7" s="646"/>
      <c r="DS7" s="646"/>
      <c r="DT7" s="646"/>
      <c r="DU7" s="646"/>
      <c r="DV7" s="646"/>
      <c r="DW7" s="646"/>
      <c r="DX7" s="646"/>
      <c r="DY7" s="646"/>
      <c r="DZ7" s="646"/>
      <c r="EA7" s="646"/>
      <c r="EB7" s="646"/>
      <c r="EC7" s="655"/>
    </row>
    <row r="8" spans="2:143" ht="11.25" customHeight="1" x14ac:dyDescent="0.15">
      <c r="B8" s="642" t="s">
        <v>235</v>
      </c>
      <c r="C8" s="643"/>
      <c r="D8" s="643"/>
      <c r="E8" s="643"/>
      <c r="F8" s="643"/>
      <c r="G8" s="643"/>
      <c r="H8" s="643"/>
      <c r="I8" s="643"/>
      <c r="J8" s="643"/>
      <c r="K8" s="643"/>
      <c r="L8" s="643"/>
      <c r="M8" s="643"/>
      <c r="N8" s="643"/>
      <c r="O8" s="643"/>
      <c r="P8" s="643"/>
      <c r="Q8" s="644"/>
      <c r="R8" s="645">
        <v>1035</v>
      </c>
      <c r="S8" s="646"/>
      <c r="T8" s="646"/>
      <c r="U8" s="646"/>
      <c r="V8" s="646"/>
      <c r="W8" s="646"/>
      <c r="X8" s="646"/>
      <c r="Y8" s="647"/>
      <c r="Z8" s="648">
        <v>0</v>
      </c>
      <c r="AA8" s="648"/>
      <c r="AB8" s="648"/>
      <c r="AC8" s="648"/>
      <c r="AD8" s="649">
        <v>1035</v>
      </c>
      <c r="AE8" s="649"/>
      <c r="AF8" s="649"/>
      <c r="AG8" s="649"/>
      <c r="AH8" s="649"/>
      <c r="AI8" s="649"/>
      <c r="AJ8" s="649"/>
      <c r="AK8" s="649"/>
      <c r="AL8" s="650">
        <v>0</v>
      </c>
      <c r="AM8" s="651"/>
      <c r="AN8" s="651"/>
      <c r="AO8" s="652"/>
      <c r="AP8" s="642" t="s">
        <v>236</v>
      </c>
      <c r="AQ8" s="643"/>
      <c r="AR8" s="643"/>
      <c r="AS8" s="643"/>
      <c r="AT8" s="643"/>
      <c r="AU8" s="643"/>
      <c r="AV8" s="643"/>
      <c r="AW8" s="643"/>
      <c r="AX8" s="643"/>
      <c r="AY8" s="643"/>
      <c r="AZ8" s="643"/>
      <c r="BA8" s="643"/>
      <c r="BB8" s="643"/>
      <c r="BC8" s="643"/>
      <c r="BD8" s="643"/>
      <c r="BE8" s="643"/>
      <c r="BF8" s="644"/>
      <c r="BG8" s="645">
        <v>10466</v>
      </c>
      <c r="BH8" s="646"/>
      <c r="BI8" s="646"/>
      <c r="BJ8" s="646"/>
      <c r="BK8" s="646"/>
      <c r="BL8" s="646"/>
      <c r="BM8" s="646"/>
      <c r="BN8" s="647"/>
      <c r="BO8" s="648">
        <v>1.5</v>
      </c>
      <c r="BP8" s="648"/>
      <c r="BQ8" s="648"/>
      <c r="BR8" s="648"/>
      <c r="BS8" s="654" t="s">
        <v>129</v>
      </c>
      <c r="BT8" s="646"/>
      <c r="BU8" s="646"/>
      <c r="BV8" s="646"/>
      <c r="BW8" s="646"/>
      <c r="BX8" s="646"/>
      <c r="BY8" s="646"/>
      <c r="BZ8" s="646"/>
      <c r="CA8" s="646"/>
      <c r="CB8" s="655"/>
      <c r="CD8" s="660" t="s">
        <v>237</v>
      </c>
      <c r="CE8" s="661"/>
      <c r="CF8" s="661"/>
      <c r="CG8" s="661"/>
      <c r="CH8" s="661"/>
      <c r="CI8" s="661"/>
      <c r="CJ8" s="661"/>
      <c r="CK8" s="661"/>
      <c r="CL8" s="661"/>
      <c r="CM8" s="661"/>
      <c r="CN8" s="661"/>
      <c r="CO8" s="661"/>
      <c r="CP8" s="661"/>
      <c r="CQ8" s="662"/>
      <c r="CR8" s="645">
        <v>1459361</v>
      </c>
      <c r="CS8" s="646"/>
      <c r="CT8" s="646"/>
      <c r="CU8" s="646"/>
      <c r="CV8" s="646"/>
      <c r="CW8" s="646"/>
      <c r="CX8" s="646"/>
      <c r="CY8" s="647"/>
      <c r="CZ8" s="648">
        <v>18.3</v>
      </c>
      <c r="DA8" s="648"/>
      <c r="DB8" s="648"/>
      <c r="DC8" s="648"/>
      <c r="DD8" s="654">
        <v>4252</v>
      </c>
      <c r="DE8" s="646"/>
      <c r="DF8" s="646"/>
      <c r="DG8" s="646"/>
      <c r="DH8" s="646"/>
      <c r="DI8" s="646"/>
      <c r="DJ8" s="646"/>
      <c r="DK8" s="646"/>
      <c r="DL8" s="646"/>
      <c r="DM8" s="646"/>
      <c r="DN8" s="646"/>
      <c r="DO8" s="646"/>
      <c r="DP8" s="647"/>
      <c r="DQ8" s="654">
        <v>810347</v>
      </c>
      <c r="DR8" s="646"/>
      <c r="DS8" s="646"/>
      <c r="DT8" s="646"/>
      <c r="DU8" s="646"/>
      <c r="DV8" s="646"/>
      <c r="DW8" s="646"/>
      <c r="DX8" s="646"/>
      <c r="DY8" s="646"/>
      <c r="DZ8" s="646"/>
      <c r="EA8" s="646"/>
      <c r="EB8" s="646"/>
      <c r="EC8" s="655"/>
    </row>
    <row r="9" spans="2:143" ht="11.25" customHeight="1" x14ac:dyDescent="0.15">
      <c r="B9" s="642" t="s">
        <v>238</v>
      </c>
      <c r="C9" s="643"/>
      <c r="D9" s="643"/>
      <c r="E9" s="643"/>
      <c r="F9" s="643"/>
      <c r="G9" s="643"/>
      <c r="H9" s="643"/>
      <c r="I9" s="643"/>
      <c r="J9" s="643"/>
      <c r="K9" s="643"/>
      <c r="L9" s="643"/>
      <c r="M9" s="643"/>
      <c r="N9" s="643"/>
      <c r="O9" s="643"/>
      <c r="P9" s="643"/>
      <c r="Q9" s="644"/>
      <c r="R9" s="645">
        <v>727</v>
      </c>
      <c r="S9" s="646"/>
      <c r="T9" s="646"/>
      <c r="U9" s="646"/>
      <c r="V9" s="646"/>
      <c r="W9" s="646"/>
      <c r="X9" s="646"/>
      <c r="Y9" s="647"/>
      <c r="Z9" s="648">
        <v>0</v>
      </c>
      <c r="AA9" s="648"/>
      <c r="AB9" s="648"/>
      <c r="AC9" s="648"/>
      <c r="AD9" s="649">
        <v>727</v>
      </c>
      <c r="AE9" s="649"/>
      <c r="AF9" s="649"/>
      <c r="AG9" s="649"/>
      <c r="AH9" s="649"/>
      <c r="AI9" s="649"/>
      <c r="AJ9" s="649"/>
      <c r="AK9" s="649"/>
      <c r="AL9" s="650">
        <v>0</v>
      </c>
      <c r="AM9" s="651"/>
      <c r="AN9" s="651"/>
      <c r="AO9" s="652"/>
      <c r="AP9" s="642" t="s">
        <v>239</v>
      </c>
      <c r="AQ9" s="643"/>
      <c r="AR9" s="643"/>
      <c r="AS9" s="643"/>
      <c r="AT9" s="643"/>
      <c r="AU9" s="643"/>
      <c r="AV9" s="643"/>
      <c r="AW9" s="643"/>
      <c r="AX9" s="643"/>
      <c r="AY9" s="643"/>
      <c r="AZ9" s="643"/>
      <c r="BA9" s="643"/>
      <c r="BB9" s="643"/>
      <c r="BC9" s="643"/>
      <c r="BD9" s="643"/>
      <c r="BE9" s="643"/>
      <c r="BF9" s="644"/>
      <c r="BG9" s="645">
        <v>227405</v>
      </c>
      <c r="BH9" s="646"/>
      <c r="BI9" s="646"/>
      <c r="BJ9" s="646"/>
      <c r="BK9" s="646"/>
      <c r="BL9" s="646"/>
      <c r="BM9" s="646"/>
      <c r="BN9" s="647"/>
      <c r="BO9" s="648">
        <v>32.299999999999997</v>
      </c>
      <c r="BP9" s="648"/>
      <c r="BQ9" s="648"/>
      <c r="BR9" s="648"/>
      <c r="BS9" s="654" t="s">
        <v>129</v>
      </c>
      <c r="BT9" s="646"/>
      <c r="BU9" s="646"/>
      <c r="BV9" s="646"/>
      <c r="BW9" s="646"/>
      <c r="BX9" s="646"/>
      <c r="BY9" s="646"/>
      <c r="BZ9" s="646"/>
      <c r="CA9" s="646"/>
      <c r="CB9" s="655"/>
      <c r="CD9" s="660" t="s">
        <v>240</v>
      </c>
      <c r="CE9" s="661"/>
      <c r="CF9" s="661"/>
      <c r="CG9" s="661"/>
      <c r="CH9" s="661"/>
      <c r="CI9" s="661"/>
      <c r="CJ9" s="661"/>
      <c r="CK9" s="661"/>
      <c r="CL9" s="661"/>
      <c r="CM9" s="661"/>
      <c r="CN9" s="661"/>
      <c r="CO9" s="661"/>
      <c r="CP9" s="661"/>
      <c r="CQ9" s="662"/>
      <c r="CR9" s="645">
        <v>415007</v>
      </c>
      <c r="CS9" s="646"/>
      <c r="CT9" s="646"/>
      <c r="CU9" s="646"/>
      <c r="CV9" s="646"/>
      <c r="CW9" s="646"/>
      <c r="CX9" s="646"/>
      <c r="CY9" s="647"/>
      <c r="CZ9" s="648">
        <v>5.2</v>
      </c>
      <c r="DA9" s="648"/>
      <c r="DB9" s="648"/>
      <c r="DC9" s="648"/>
      <c r="DD9" s="654">
        <v>29469</v>
      </c>
      <c r="DE9" s="646"/>
      <c r="DF9" s="646"/>
      <c r="DG9" s="646"/>
      <c r="DH9" s="646"/>
      <c r="DI9" s="646"/>
      <c r="DJ9" s="646"/>
      <c r="DK9" s="646"/>
      <c r="DL9" s="646"/>
      <c r="DM9" s="646"/>
      <c r="DN9" s="646"/>
      <c r="DO9" s="646"/>
      <c r="DP9" s="647"/>
      <c r="DQ9" s="654">
        <v>307757</v>
      </c>
      <c r="DR9" s="646"/>
      <c r="DS9" s="646"/>
      <c r="DT9" s="646"/>
      <c r="DU9" s="646"/>
      <c r="DV9" s="646"/>
      <c r="DW9" s="646"/>
      <c r="DX9" s="646"/>
      <c r="DY9" s="646"/>
      <c r="DZ9" s="646"/>
      <c r="EA9" s="646"/>
      <c r="EB9" s="646"/>
      <c r="EC9" s="655"/>
    </row>
    <row r="10" spans="2:143" ht="11.25" customHeight="1" x14ac:dyDescent="0.15">
      <c r="B10" s="642" t="s">
        <v>241</v>
      </c>
      <c r="C10" s="643"/>
      <c r="D10" s="643"/>
      <c r="E10" s="643"/>
      <c r="F10" s="643"/>
      <c r="G10" s="643"/>
      <c r="H10" s="643"/>
      <c r="I10" s="643"/>
      <c r="J10" s="643"/>
      <c r="K10" s="643"/>
      <c r="L10" s="643"/>
      <c r="M10" s="643"/>
      <c r="N10" s="643"/>
      <c r="O10" s="643"/>
      <c r="P10" s="643"/>
      <c r="Q10" s="644"/>
      <c r="R10" s="645" t="s">
        <v>129</v>
      </c>
      <c r="S10" s="646"/>
      <c r="T10" s="646"/>
      <c r="U10" s="646"/>
      <c r="V10" s="646"/>
      <c r="W10" s="646"/>
      <c r="X10" s="646"/>
      <c r="Y10" s="647"/>
      <c r="Z10" s="648" t="s">
        <v>129</v>
      </c>
      <c r="AA10" s="648"/>
      <c r="AB10" s="648"/>
      <c r="AC10" s="648"/>
      <c r="AD10" s="649" t="s">
        <v>129</v>
      </c>
      <c r="AE10" s="649"/>
      <c r="AF10" s="649"/>
      <c r="AG10" s="649"/>
      <c r="AH10" s="649"/>
      <c r="AI10" s="649"/>
      <c r="AJ10" s="649"/>
      <c r="AK10" s="649"/>
      <c r="AL10" s="650" t="s">
        <v>137</v>
      </c>
      <c r="AM10" s="651"/>
      <c r="AN10" s="651"/>
      <c r="AO10" s="652"/>
      <c r="AP10" s="642" t="s">
        <v>242</v>
      </c>
      <c r="AQ10" s="643"/>
      <c r="AR10" s="643"/>
      <c r="AS10" s="643"/>
      <c r="AT10" s="643"/>
      <c r="AU10" s="643"/>
      <c r="AV10" s="643"/>
      <c r="AW10" s="643"/>
      <c r="AX10" s="643"/>
      <c r="AY10" s="643"/>
      <c r="AZ10" s="643"/>
      <c r="BA10" s="643"/>
      <c r="BB10" s="643"/>
      <c r="BC10" s="643"/>
      <c r="BD10" s="643"/>
      <c r="BE10" s="643"/>
      <c r="BF10" s="644"/>
      <c r="BG10" s="645">
        <v>20102</v>
      </c>
      <c r="BH10" s="646"/>
      <c r="BI10" s="646"/>
      <c r="BJ10" s="646"/>
      <c r="BK10" s="646"/>
      <c r="BL10" s="646"/>
      <c r="BM10" s="646"/>
      <c r="BN10" s="647"/>
      <c r="BO10" s="648">
        <v>2.9</v>
      </c>
      <c r="BP10" s="648"/>
      <c r="BQ10" s="648"/>
      <c r="BR10" s="648"/>
      <c r="BS10" s="654" t="s">
        <v>129</v>
      </c>
      <c r="BT10" s="646"/>
      <c r="BU10" s="646"/>
      <c r="BV10" s="646"/>
      <c r="BW10" s="646"/>
      <c r="BX10" s="646"/>
      <c r="BY10" s="646"/>
      <c r="BZ10" s="646"/>
      <c r="CA10" s="646"/>
      <c r="CB10" s="655"/>
      <c r="CD10" s="660" t="s">
        <v>243</v>
      </c>
      <c r="CE10" s="661"/>
      <c r="CF10" s="661"/>
      <c r="CG10" s="661"/>
      <c r="CH10" s="661"/>
      <c r="CI10" s="661"/>
      <c r="CJ10" s="661"/>
      <c r="CK10" s="661"/>
      <c r="CL10" s="661"/>
      <c r="CM10" s="661"/>
      <c r="CN10" s="661"/>
      <c r="CO10" s="661"/>
      <c r="CP10" s="661"/>
      <c r="CQ10" s="662"/>
      <c r="CR10" s="645" t="s">
        <v>129</v>
      </c>
      <c r="CS10" s="646"/>
      <c r="CT10" s="646"/>
      <c r="CU10" s="646"/>
      <c r="CV10" s="646"/>
      <c r="CW10" s="646"/>
      <c r="CX10" s="646"/>
      <c r="CY10" s="647"/>
      <c r="CZ10" s="648" t="s">
        <v>129</v>
      </c>
      <c r="DA10" s="648"/>
      <c r="DB10" s="648"/>
      <c r="DC10" s="648"/>
      <c r="DD10" s="654" t="s">
        <v>129</v>
      </c>
      <c r="DE10" s="646"/>
      <c r="DF10" s="646"/>
      <c r="DG10" s="646"/>
      <c r="DH10" s="646"/>
      <c r="DI10" s="646"/>
      <c r="DJ10" s="646"/>
      <c r="DK10" s="646"/>
      <c r="DL10" s="646"/>
      <c r="DM10" s="646"/>
      <c r="DN10" s="646"/>
      <c r="DO10" s="646"/>
      <c r="DP10" s="647"/>
      <c r="DQ10" s="654" t="s">
        <v>137</v>
      </c>
      <c r="DR10" s="646"/>
      <c r="DS10" s="646"/>
      <c r="DT10" s="646"/>
      <c r="DU10" s="646"/>
      <c r="DV10" s="646"/>
      <c r="DW10" s="646"/>
      <c r="DX10" s="646"/>
      <c r="DY10" s="646"/>
      <c r="DZ10" s="646"/>
      <c r="EA10" s="646"/>
      <c r="EB10" s="646"/>
      <c r="EC10" s="655"/>
    </row>
    <row r="11" spans="2:143" ht="11.25" customHeight="1" x14ac:dyDescent="0.15">
      <c r="B11" s="642" t="s">
        <v>244</v>
      </c>
      <c r="C11" s="643"/>
      <c r="D11" s="643"/>
      <c r="E11" s="643"/>
      <c r="F11" s="643"/>
      <c r="G11" s="643"/>
      <c r="H11" s="643"/>
      <c r="I11" s="643"/>
      <c r="J11" s="643"/>
      <c r="K11" s="643"/>
      <c r="L11" s="643"/>
      <c r="M11" s="643"/>
      <c r="N11" s="643"/>
      <c r="O11" s="643"/>
      <c r="P11" s="643"/>
      <c r="Q11" s="644"/>
      <c r="R11" s="645">
        <v>131479</v>
      </c>
      <c r="S11" s="646"/>
      <c r="T11" s="646"/>
      <c r="U11" s="646"/>
      <c r="V11" s="646"/>
      <c r="W11" s="646"/>
      <c r="X11" s="646"/>
      <c r="Y11" s="647"/>
      <c r="Z11" s="650">
        <v>1.6</v>
      </c>
      <c r="AA11" s="651"/>
      <c r="AB11" s="651"/>
      <c r="AC11" s="663"/>
      <c r="AD11" s="654">
        <v>131479</v>
      </c>
      <c r="AE11" s="646"/>
      <c r="AF11" s="646"/>
      <c r="AG11" s="646"/>
      <c r="AH11" s="646"/>
      <c r="AI11" s="646"/>
      <c r="AJ11" s="646"/>
      <c r="AK11" s="647"/>
      <c r="AL11" s="650">
        <v>3.5</v>
      </c>
      <c r="AM11" s="651"/>
      <c r="AN11" s="651"/>
      <c r="AO11" s="652"/>
      <c r="AP11" s="642" t="s">
        <v>245</v>
      </c>
      <c r="AQ11" s="643"/>
      <c r="AR11" s="643"/>
      <c r="AS11" s="643"/>
      <c r="AT11" s="643"/>
      <c r="AU11" s="643"/>
      <c r="AV11" s="643"/>
      <c r="AW11" s="643"/>
      <c r="AX11" s="643"/>
      <c r="AY11" s="643"/>
      <c r="AZ11" s="643"/>
      <c r="BA11" s="643"/>
      <c r="BB11" s="643"/>
      <c r="BC11" s="643"/>
      <c r="BD11" s="643"/>
      <c r="BE11" s="643"/>
      <c r="BF11" s="644"/>
      <c r="BG11" s="645">
        <v>17428</v>
      </c>
      <c r="BH11" s="646"/>
      <c r="BI11" s="646"/>
      <c r="BJ11" s="646"/>
      <c r="BK11" s="646"/>
      <c r="BL11" s="646"/>
      <c r="BM11" s="646"/>
      <c r="BN11" s="647"/>
      <c r="BO11" s="648">
        <v>2.5</v>
      </c>
      <c r="BP11" s="648"/>
      <c r="BQ11" s="648"/>
      <c r="BR11" s="648"/>
      <c r="BS11" s="654" t="s">
        <v>129</v>
      </c>
      <c r="BT11" s="646"/>
      <c r="BU11" s="646"/>
      <c r="BV11" s="646"/>
      <c r="BW11" s="646"/>
      <c r="BX11" s="646"/>
      <c r="BY11" s="646"/>
      <c r="BZ11" s="646"/>
      <c r="CA11" s="646"/>
      <c r="CB11" s="655"/>
      <c r="CD11" s="660" t="s">
        <v>246</v>
      </c>
      <c r="CE11" s="661"/>
      <c r="CF11" s="661"/>
      <c r="CG11" s="661"/>
      <c r="CH11" s="661"/>
      <c r="CI11" s="661"/>
      <c r="CJ11" s="661"/>
      <c r="CK11" s="661"/>
      <c r="CL11" s="661"/>
      <c r="CM11" s="661"/>
      <c r="CN11" s="661"/>
      <c r="CO11" s="661"/>
      <c r="CP11" s="661"/>
      <c r="CQ11" s="662"/>
      <c r="CR11" s="645">
        <v>868823</v>
      </c>
      <c r="CS11" s="646"/>
      <c r="CT11" s="646"/>
      <c r="CU11" s="646"/>
      <c r="CV11" s="646"/>
      <c r="CW11" s="646"/>
      <c r="CX11" s="646"/>
      <c r="CY11" s="647"/>
      <c r="CZ11" s="648">
        <v>10.9</v>
      </c>
      <c r="DA11" s="648"/>
      <c r="DB11" s="648"/>
      <c r="DC11" s="648"/>
      <c r="DD11" s="654">
        <v>488579</v>
      </c>
      <c r="DE11" s="646"/>
      <c r="DF11" s="646"/>
      <c r="DG11" s="646"/>
      <c r="DH11" s="646"/>
      <c r="DI11" s="646"/>
      <c r="DJ11" s="646"/>
      <c r="DK11" s="646"/>
      <c r="DL11" s="646"/>
      <c r="DM11" s="646"/>
      <c r="DN11" s="646"/>
      <c r="DO11" s="646"/>
      <c r="DP11" s="647"/>
      <c r="DQ11" s="654">
        <v>248100</v>
      </c>
      <c r="DR11" s="646"/>
      <c r="DS11" s="646"/>
      <c r="DT11" s="646"/>
      <c r="DU11" s="646"/>
      <c r="DV11" s="646"/>
      <c r="DW11" s="646"/>
      <c r="DX11" s="646"/>
      <c r="DY11" s="646"/>
      <c r="DZ11" s="646"/>
      <c r="EA11" s="646"/>
      <c r="EB11" s="646"/>
      <c r="EC11" s="655"/>
    </row>
    <row r="12" spans="2:143" ht="11.25" customHeight="1" x14ac:dyDescent="0.15">
      <c r="B12" s="642" t="s">
        <v>247</v>
      </c>
      <c r="C12" s="643"/>
      <c r="D12" s="643"/>
      <c r="E12" s="643"/>
      <c r="F12" s="643"/>
      <c r="G12" s="643"/>
      <c r="H12" s="643"/>
      <c r="I12" s="643"/>
      <c r="J12" s="643"/>
      <c r="K12" s="643"/>
      <c r="L12" s="643"/>
      <c r="M12" s="643"/>
      <c r="N12" s="643"/>
      <c r="O12" s="643"/>
      <c r="P12" s="643"/>
      <c r="Q12" s="644"/>
      <c r="R12" s="645" t="s">
        <v>137</v>
      </c>
      <c r="S12" s="646"/>
      <c r="T12" s="646"/>
      <c r="U12" s="646"/>
      <c r="V12" s="646"/>
      <c r="W12" s="646"/>
      <c r="X12" s="646"/>
      <c r="Y12" s="647"/>
      <c r="Z12" s="648" t="s">
        <v>129</v>
      </c>
      <c r="AA12" s="648"/>
      <c r="AB12" s="648"/>
      <c r="AC12" s="648"/>
      <c r="AD12" s="649" t="s">
        <v>137</v>
      </c>
      <c r="AE12" s="649"/>
      <c r="AF12" s="649"/>
      <c r="AG12" s="649"/>
      <c r="AH12" s="649"/>
      <c r="AI12" s="649"/>
      <c r="AJ12" s="649"/>
      <c r="AK12" s="649"/>
      <c r="AL12" s="650" t="s">
        <v>137</v>
      </c>
      <c r="AM12" s="651"/>
      <c r="AN12" s="651"/>
      <c r="AO12" s="652"/>
      <c r="AP12" s="642" t="s">
        <v>248</v>
      </c>
      <c r="AQ12" s="643"/>
      <c r="AR12" s="643"/>
      <c r="AS12" s="643"/>
      <c r="AT12" s="643"/>
      <c r="AU12" s="643"/>
      <c r="AV12" s="643"/>
      <c r="AW12" s="643"/>
      <c r="AX12" s="643"/>
      <c r="AY12" s="643"/>
      <c r="AZ12" s="643"/>
      <c r="BA12" s="643"/>
      <c r="BB12" s="643"/>
      <c r="BC12" s="643"/>
      <c r="BD12" s="643"/>
      <c r="BE12" s="643"/>
      <c r="BF12" s="644"/>
      <c r="BG12" s="645">
        <v>347851</v>
      </c>
      <c r="BH12" s="646"/>
      <c r="BI12" s="646"/>
      <c r="BJ12" s="646"/>
      <c r="BK12" s="646"/>
      <c r="BL12" s="646"/>
      <c r="BM12" s="646"/>
      <c r="BN12" s="647"/>
      <c r="BO12" s="648">
        <v>49.4</v>
      </c>
      <c r="BP12" s="648"/>
      <c r="BQ12" s="648"/>
      <c r="BR12" s="648"/>
      <c r="BS12" s="654" t="s">
        <v>129</v>
      </c>
      <c r="BT12" s="646"/>
      <c r="BU12" s="646"/>
      <c r="BV12" s="646"/>
      <c r="BW12" s="646"/>
      <c r="BX12" s="646"/>
      <c r="BY12" s="646"/>
      <c r="BZ12" s="646"/>
      <c r="CA12" s="646"/>
      <c r="CB12" s="655"/>
      <c r="CD12" s="660" t="s">
        <v>249</v>
      </c>
      <c r="CE12" s="661"/>
      <c r="CF12" s="661"/>
      <c r="CG12" s="661"/>
      <c r="CH12" s="661"/>
      <c r="CI12" s="661"/>
      <c r="CJ12" s="661"/>
      <c r="CK12" s="661"/>
      <c r="CL12" s="661"/>
      <c r="CM12" s="661"/>
      <c r="CN12" s="661"/>
      <c r="CO12" s="661"/>
      <c r="CP12" s="661"/>
      <c r="CQ12" s="662"/>
      <c r="CR12" s="645">
        <v>357005</v>
      </c>
      <c r="CS12" s="646"/>
      <c r="CT12" s="646"/>
      <c r="CU12" s="646"/>
      <c r="CV12" s="646"/>
      <c r="CW12" s="646"/>
      <c r="CX12" s="646"/>
      <c r="CY12" s="647"/>
      <c r="CZ12" s="648">
        <v>4.5</v>
      </c>
      <c r="DA12" s="648"/>
      <c r="DB12" s="648"/>
      <c r="DC12" s="648"/>
      <c r="DD12" s="654">
        <v>3250</v>
      </c>
      <c r="DE12" s="646"/>
      <c r="DF12" s="646"/>
      <c r="DG12" s="646"/>
      <c r="DH12" s="646"/>
      <c r="DI12" s="646"/>
      <c r="DJ12" s="646"/>
      <c r="DK12" s="646"/>
      <c r="DL12" s="646"/>
      <c r="DM12" s="646"/>
      <c r="DN12" s="646"/>
      <c r="DO12" s="646"/>
      <c r="DP12" s="647"/>
      <c r="DQ12" s="654">
        <v>142477</v>
      </c>
      <c r="DR12" s="646"/>
      <c r="DS12" s="646"/>
      <c r="DT12" s="646"/>
      <c r="DU12" s="646"/>
      <c r="DV12" s="646"/>
      <c r="DW12" s="646"/>
      <c r="DX12" s="646"/>
      <c r="DY12" s="646"/>
      <c r="DZ12" s="646"/>
      <c r="EA12" s="646"/>
      <c r="EB12" s="646"/>
      <c r="EC12" s="655"/>
    </row>
    <row r="13" spans="2:143" ht="11.25" customHeight="1" x14ac:dyDescent="0.15">
      <c r="B13" s="642" t="s">
        <v>250</v>
      </c>
      <c r="C13" s="643"/>
      <c r="D13" s="643"/>
      <c r="E13" s="643"/>
      <c r="F13" s="643"/>
      <c r="G13" s="643"/>
      <c r="H13" s="643"/>
      <c r="I13" s="643"/>
      <c r="J13" s="643"/>
      <c r="K13" s="643"/>
      <c r="L13" s="643"/>
      <c r="M13" s="643"/>
      <c r="N13" s="643"/>
      <c r="O13" s="643"/>
      <c r="P13" s="643"/>
      <c r="Q13" s="644"/>
      <c r="R13" s="645" t="s">
        <v>129</v>
      </c>
      <c r="S13" s="646"/>
      <c r="T13" s="646"/>
      <c r="U13" s="646"/>
      <c r="V13" s="646"/>
      <c r="W13" s="646"/>
      <c r="X13" s="646"/>
      <c r="Y13" s="647"/>
      <c r="Z13" s="648" t="s">
        <v>129</v>
      </c>
      <c r="AA13" s="648"/>
      <c r="AB13" s="648"/>
      <c r="AC13" s="648"/>
      <c r="AD13" s="649" t="s">
        <v>137</v>
      </c>
      <c r="AE13" s="649"/>
      <c r="AF13" s="649"/>
      <c r="AG13" s="649"/>
      <c r="AH13" s="649"/>
      <c r="AI13" s="649"/>
      <c r="AJ13" s="649"/>
      <c r="AK13" s="649"/>
      <c r="AL13" s="650" t="s">
        <v>129</v>
      </c>
      <c r="AM13" s="651"/>
      <c r="AN13" s="651"/>
      <c r="AO13" s="652"/>
      <c r="AP13" s="642" t="s">
        <v>251</v>
      </c>
      <c r="AQ13" s="643"/>
      <c r="AR13" s="643"/>
      <c r="AS13" s="643"/>
      <c r="AT13" s="643"/>
      <c r="AU13" s="643"/>
      <c r="AV13" s="643"/>
      <c r="AW13" s="643"/>
      <c r="AX13" s="643"/>
      <c r="AY13" s="643"/>
      <c r="AZ13" s="643"/>
      <c r="BA13" s="643"/>
      <c r="BB13" s="643"/>
      <c r="BC13" s="643"/>
      <c r="BD13" s="643"/>
      <c r="BE13" s="643"/>
      <c r="BF13" s="644"/>
      <c r="BG13" s="645">
        <v>324463</v>
      </c>
      <c r="BH13" s="646"/>
      <c r="BI13" s="646"/>
      <c r="BJ13" s="646"/>
      <c r="BK13" s="646"/>
      <c r="BL13" s="646"/>
      <c r="BM13" s="646"/>
      <c r="BN13" s="647"/>
      <c r="BO13" s="648">
        <v>46.1</v>
      </c>
      <c r="BP13" s="648"/>
      <c r="BQ13" s="648"/>
      <c r="BR13" s="648"/>
      <c r="BS13" s="654" t="s">
        <v>129</v>
      </c>
      <c r="BT13" s="646"/>
      <c r="BU13" s="646"/>
      <c r="BV13" s="646"/>
      <c r="BW13" s="646"/>
      <c r="BX13" s="646"/>
      <c r="BY13" s="646"/>
      <c r="BZ13" s="646"/>
      <c r="CA13" s="646"/>
      <c r="CB13" s="655"/>
      <c r="CD13" s="660" t="s">
        <v>252</v>
      </c>
      <c r="CE13" s="661"/>
      <c r="CF13" s="661"/>
      <c r="CG13" s="661"/>
      <c r="CH13" s="661"/>
      <c r="CI13" s="661"/>
      <c r="CJ13" s="661"/>
      <c r="CK13" s="661"/>
      <c r="CL13" s="661"/>
      <c r="CM13" s="661"/>
      <c r="CN13" s="661"/>
      <c r="CO13" s="661"/>
      <c r="CP13" s="661"/>
      <c r="CQ13" s="662"/>
      <c r="CR13" s="645">
        <v>543526</v>
      </c>
      <c r="CS13" s="646"/>
      <c r="CT13" s="646"/>
      <c r="CU13" s="646"/>
      <c r="CV13" s="646"/>
      <c r="CW13" s="646"/>
      <c r="CX13" s="646"/>
      <c r="CY13" s="647"/>
      <c r="CZ13" s="648">
        <v>6.8</v>
      </c>
      <c r="DA13" s="648"/>
      <c r="DB13" s="648"/>
      <c r="DC13" s="648"/>
      <c r="DD13" s="654">
        <v>178900</v>
      </c>
      <c r="DE13" s="646"/>
      <c r="DF13" s="646"/>
      <c r="DG13" s="646"/>
      <c r="DH13" s="646"/>
      <c r="DI13" s="646"/>
      <c r="DJ13" s="646"/>
      <c r="DK13" s="646"/>
      <c r="DL13" s="646"/>
      <c r="DM13" s="646"/>
      <c r="DN13" s="646"/>
      <c r="DO13" s="646"/>
      <c r="DP13" s="647"/>
      <c r="DQ13" s="654">
        <v>244387</v>
      </c>
      <c r="DR13" s="646"/>
      <c r="DS13" s="646"/>
      <c r="DT13" s="646"/>
      <c r="DU13" s="646"/>
      <c r="DV13" s="646"/>
      <c r="DW13" s="646"/>
      <c r="DX13" s="646"/>
      <c r="DY13" s="646"/>
      <c r="DZ13" s="646"/>
      <c r="EA13" s="646"/>
      <c r="EB13" s="646"/>
      <c r="EC13" s="655"/>
    </row>
    <row r="14" spans="2:143" ht="11.25" customHeight="1" x14ac:dyDescent="0.15">
      <c r="B14" s="642" t="s">
        <v>253</v>
      </c>
      <c r="C14" s="643"/>
      <c r="D14" s="643"/>
      <c r="E14" s="643"/>
      <c r="F14" s="643"/>
      <c r="G14" s="643"/>
      <c r="H14" s="643"/>
      <c r="I14" s="643"/>
      <c r="J14" s="643"/>
      <c r="K14" s="643"/>
      <c r="L14" s="643"/>
      <c r="M14" s="643"/>
      <c r="N14" s="643"/>
      <c r="O14" s="643"/>
      <c r="P14" s="643"/>
      <c r="Q14" s="644"/>
      <c r="R14" s="645">
        <v>8703</v>
      </c>
      <c r="S14" s="646"/>
      <c r="T14" s="646"/>
      <c r="U14" s="646"/>
      <c r="V14" s="646"/>
      <c r="W14" s="646"/>
      <c r="X14" s="646"/>
      <c r="Y14" s="647"/>
      <c r="Z14" s="648">
        <v>0.1</v>
      </c>
      <c r="AA14" s="648"/>
      <c r="AB14" s="648"/>
      <c r="AC14" s="648"/>
      <c r="AD14" s="649">
        <v>8703</v>
      </c>
      <c r="AE14" s="649"/>
      <c r="AF14" s="649"/>
      <c r="AG14" s="649"/>
      <c r="AH14" s="649"/>
      <c r="AI14" s="649"/>
      <c r="AJ14" s="649"/>
      <c r="AK14" s="649"/>
      <c r="AL14" s="650">
        <v>0.2</v>
      </c>
      <c r="AM14" s="651"/>
      <c r="AN14" s="651"/>
      <c r="AO14" s="652"/>
      <c r="AP14" s="642" t="s">
        <v>254</v>
      </c>
      <c r="AQ14" s="643"/>
      <c r="AR14" s="643"/>
      <c r="AS14" s="643"/>
      <c r="AT14" s="643"/>
      <c r="AU14" s="643"/>
      <c r="AV14" s="643"/>
      <c r="AW14" s="643"/>
      <c r="AX14" s="643"/>
      <c r="AY14" s="643"/>
      <c r="AZ14" s="643"/>
      <c r="BA14" s="643"/>
      <c r="BB14" s="643"/>
      <c r="BC14" s="643"/>
      <c r="BD14" s="643"/>
      <c r="BE14" s="643"/>
      <c r="BF14" s="644"/>
      <c r="BG14" s="645">
        <v>35966</v>
      </c>
      <c r="BH14" s="646"/>
      <c r="BI14" s="646"/>
      <c r="BJ14" s="646"/>
      <c r="BK14" s="646"/>
      <c r="BL14" s="646"/>
      <c r="BM14" s="646"/>
      <c r="BN14" s="647"/>
      <c r="BO14" s="648">
        <v>5.0999999999999996</v>
      </c>
      <c r="BP14" s="648"/>
      <c r="BQ14" s="648"/>
      <c r="BR14" s="648"/>
      <c r="BS14" s="654" t="s">
        <v>137</v>
      </c>
      <c r="BT14" s="646"/>
      <c r="BU14" s="646"/>
      <c r="BV14" s="646"/>
      <c r="BW14" s="646"/>
      <c r="BX14" s="646"/>
      <c r="BY14" s="646"/>
      <c r="BZ14" s="646"/>
      <c r="CA14" s="646"/>
      <c r="CB14" s="655"/>
      <c r="CD14" s="660" t="s">
        <v>255</v>
      </c>
      <c r="CE14" s="661"/>
      <c r="CF14" s="661"/>
      <c r="CG14" s="661"/>
      <c r="CH14" s="661"/>
      <c r="CI14" s="661"/>
      <c r="CJ14" s="661"/>
      <c r="CK14" s="661"/>
      <c r="CL14" s="661"/>
      <c r="CM14" s="661"/>
      <c r="CN14" s="661"/>
      <c r="CO14" s="661"/>
      <c r="CP14" s="661"/>
      <c r="CQ14" s="662"/>
      <c r="CR14" s="645">
        <v>277738</v>
      </c>
      <c r="CS14" s="646"/>
      <c r="CT14" s="646"/>
      <c r="CU14" s="646"/>
      <c r="CV14" s="646"/>
      <c r="CW14" s="646"/>
      <c r="CX14" s="646"/>
      <c r="CY14" s="647"/>
      <c r="CZ14" s="648">
        <v>3.5</v>
      </c>
      <c r="DA14" s="648"/>
      <c r="DB14" s="648"/>
      <c r="DC14" s="648"/>
      <c r="DD14" s="654" t="s">
        <v>129</v>
      </c>
      <c r="DE14" s="646"/>
      <c r="DF14" s="646"/>
      <c r="DG14" s="646"/>
      <c r="DH14" s="646"/>
      <c r="DI14" s="646"/>
      <c r="DJ14" s="646"/>
      <c r="DK14" s="646"/>
      <c r="DL14" s="646"/>
      <c r="DM14" s="646"/>
      <c r="DN14" s="646"/>
      <c r="DO14" s="646"/>
      <c r="DP14" s="647"/>
      <c r="DQ14" s="654">
        <v>245316</v>
      </c>
      <c r="DR14" s="646"/>
      <c r="DS14" s="646"/>
      <c r="DT14" s="646"/>
      <c r="DU14" s="646"/>
      <c r="DV14" s="646"/>
      <c r="DW14" s="646"/>
      <c r="DX14" s="646"/>
      <c r="DY14" s="646"/>
      <c r="DZ14" s="646"/>
      <c r="EA14" s="646"/>
      <c r="EB14" s="646"/>
      <c r="EC14" s="655"/>
    </row>
    <row r="15" spans="2:143" ht="11.25" customHeight="1" x14ac:dyDescent="0.15">
      <c r="B15" s="642" t="s">
        <v>256</v>
      </c>
      <c r="C15" s="643"/>
      <c r="D15" s="643"/>
      <c r="E15" s="643"/>
      <c r="F15" s="643"/>
      <c r="G15" s="643"/>
      <c r="H15" s="643"/>
      <c r="I15" s="643"/>
      <c r="J15" s="643"/>
      <c r="K15" s="643"/>
      <c r="L15" s="643"/>
      <c r="M15" s="643"/>
      <c r="N15" s="643"/>
      <c r="O15" s="643"/>
      <c r="P15" s="643"/>
      <c r="Q15" s="644"/>
      <c r="R15" s="645" t="s">
        <v>137</v>
      </c>
      <c r="S15" s="646"/>
      <c r="T15" s="646"/>
      <c r="U15" s="646"/>
      <c r="V15" s="646"/>
      <c r="W15" s="646"/>
      <c r="X15" s="646"/>
      <c r="Y15" s="647"/>
      <c r="Z15" s="648" t="s">
        <v>129</v>
      </c>
      <c r="AA15" s="648"/>
      <c r="AB15" s="648"/>
      <c r="AC15" s="648"/>
      <c r="AD15" s="649" t="s">
        <v>129</v>
      </c>
      <c r="AE15" s="649"/>
      <c r="AF15" s="649"/>
      <c r="AG15" s="649"/>
      <c r="AH15" s="649"/>
      <c r="AI15" s="649"/>
      <c r="AJ15" s="649"/>
      <c r="AK15" s="649"/>
      <c r="AL15" s="650" t="s">
        <v>137</v>
      </c>
      <c r="AM15" s="651"/>
      <c r="AN15" s="651"/>
      <c r="AO15" s="652"/>
      <c r="AP15" s="642" t="s">
        <v>257</v>
      </c>
      <c r="AQ15" s="643"/>
      <c r="AR15" s="643"/>
      <c r="AS15" s="643"/>
      <c r="AT15" s="643"/>
      <c r="AU15" s="643"/>
      <c r="AV15" s="643"/>
      <c r="AW15" s="643"/>
      <c r="AX15" s="643"/>
      <c r="AY15" s="643"/>
      <c r="AZ15" s="643"/>
      <c r="BA15" s="643"/>
      <c r="BB15" s="643"/>
      <c r="BC15" s="643"/>
      <c r="BD15" s="643"/>
      <c r="BE15" s="643"/>
      <c r="BF15" s="644"/>
      <c r="BG15" s="645">
        <v>44470</v>
      </c>
      <c r="BH15" s="646"/>
      <c r="BI15" s="646"/>
      <c r="BJ15" s="646"/>
      <c r="BK15" s="646"/>
      <c r="BL15" s="646"/>
      <c r="BM15" s="646"/>
      <c r="BN15" s="647"/>
      <c r="BO15" s="648">
        <v>6.3</v>
      </c>
      <c r="BP15" s="648"/>
      <c r="BQ15" s="648"/>
      <c r="BR15" s="648"/>
      <c r="BS15" s="654" t="s">
        <v>129</v>
      </c>
      <c r="BT15" s="646"/>
      <c r="BU15" s="646"/>
      <c r="BV15" s="646"/>
      <c r="BW15" s="646"/>
      <c r="BX15" s="646"/>
      <c r="BY15" s="646"/>
      <c r="BZ15" s="646"/>
      <c r="CA15" s="646"/>
      <c r="CB15" s="655"/>
      <c r="CD15" s="660" t="s">
        <v>258</v>
      </c>
      <c r="CE15" s="661"/>
      <c r="CF15" s="661"/>
      <c r="CG15" s="661"/>
      <c r="CH15" s="661"/>
      <c r="CI15" s="661"/>
      <c r="CJ15" s="661"/>
      <c r="CK15" s="661"/>
      <c r="CL15" s="661"/>
      <c r="CM15" s="661"/>
      <c r="CN15" s="661"/>
      <c r="CO15" s="661"/>
      <c r="CP15" s="661"/>
      <c r="CQ15" s="662"/>
      <c r="CR15" s="645">
        <v>889456</v>
      </c>
      <c r="CS15" s="646"/>
      <c r="CT15" s="646"/>
      <c r="CU15" s="646"/>
      <c r="CV15" s="646"/>
      <c r="CW15" s="646"/>
      <c r="CX15" s="646"/>
      <c r="CY15" s="647"/>
      <c r="CZ15" s="648">
        <v>11.1</v>
      </c>
      <c r="DA15" s="648"/>
      <c r="DB15" s="648"/>
      <c r="DC15" s="648"/>
      <c r="DD15" s="654">
        <v>298524</v>
      </c>
      <c r="DE15" s="646"/>
      <c r="DF15" s="646"/>
      <c r="DG15" s="646"/>
      <c r="DH15" s="646"/>
      <c r="DI15" s="646"/>
      <c r="DJ15" s="646"/>
      <c r="DK15" s="646"/>
      <c r="DL15" s="646"/>
      <c r="DM15" s="646"/>
      <c r="DN15" s="646"/>
      <c r="DO15" s="646"/>
      <c r="DP15" s="647"/>
      <c r="DQ15" s="654">
        <v>507494</v>
      </c>
      <c r="DR15" s="646"/>
      <c r="DS15" s="646"/>
      <c r="DT15" s="646"/>
      <c r="DU15" s="646"/>
      <c r="DV15" s="646"/>
      <c r="DW15" s="646"/>
      <c r="DX15" s="646"/>
      <c r="DY15" s="646"/>
      <c r="DZ15" s="646"/>
      <c r="EA15" s="646"/>
      <c r="EB15" s="646"/>
      <c r="EC15" s="655"/>
    </row>
    <row r="16" spans="2:143" ht="11.25" customHeight="1" x14ac:dyDescent="0.15">
      <c r="B16" s="642" t="s">
        <v>259</v>
      </c>
      <c r="C16" s="643"/>
      <c r="D16" s="643"/>
      <c r="E16" s="643"/>
      <c r="F16" s="643"/>
      <c r="G16" s="643"/>
      <c r="H16" s="643"/>
      <c r="I16" s="643"/>
      <c r="J16" s="643"/>
      <c r="K16" s="643"/>
      <c r="L16" s="643"/>
      <c r="M16" s="643"/>
      <c r="N16" s="643"/>
      <c r="O16" s="643"/>
      <c r="P16" s="643"/>
      <c r="Q16" s="644"/>
      <c r="R16" s="645">
        <v>1714</v>
      </c>
      <c r="S16" s="646"/>
      <c r="T16" s="646"/>
      <c r="U16" s="646"/>
      <c r="V16" s="646"/>
      <c r="W16" s="646"/>
      <c r="X16" s="646"/>
      <c r="Y16" s="647"/>
      <c r="Z16" s="648">
        <v>0</v>
      </c>
      <c r="AA16" s="648"/>
      <c r="AB16" s="648"/>
      <c r="AC16" s="648"/>
      <c r="AD16" s="649">
        <v>1714</v>
      </c>
      <c r="AE16" s="649"/>
      <c r="AF16" s="649"/>
      <c r="AG16" s="649"/>
      <c r="AH16" s="649"/>
      <c r="AI16" s="649"/>
      <c r="AJ16" s="649"/>
      <c r="AK16" s="649"/>
      <c r="AL16" s="650">
        <v>0</v>
      </c>
      <c r="AM16" s="651"/>
      <c r="AN16" s="651"/>
      <c r="AO16" s="652"/>
      <c r="AP16" s="642" t="s">
        <v>260</v>
      </c>
      <c r="AQ16" s="643"/>
      <c r="AR16" s="643"/>
      <c r="AS16" s="643"/>
      <c r="AT16" s="643"/>
      <c r="AU16" s="643"/>
      <c r="AV16" s="643"/>
      <c r="AW16" s="643"/>
      <c r="AX16" s="643"/>
      <c r="AY16" s="643"/>
      <c r="AZ16" s="643"/>
      <c r="BA16" s="643"/>
      <c r="BB16" s="643"/>
      <c r="BC16" s="643"/>
      <c r="BD16" s="643"/>
      <c r="BE16" s="643"/>
      <c r="BF16" s="644"/>
      <c r="BG16" s="645">
        <v>72</v>
      </c>
      <c r="BH16" s="646"/>
      <c r="BI16" s="646"/>
      <c r="BJ16" s="646"/>
      <c r="BK16" s="646"/>
      <c r="BL16" s="646"/>
      <c r="BM16" s="646"/>
      <c r="BN16" s="647"/>
      <c r="BO16" s="648">
        <v>0</v>
      </c>
      <c r="BP16" s="648"/>
      <c r="BQ16" s="648"/>
      <c r="BR16" s="648"/>
      <c r="BS16" s="654" t="s">
        <v>129</v>
      </c>
      <c r="BT16" s="646"/>
      <c r="BU16" s="646"/>
      <c r="BV16" s="646"/>
      <c r="BW16" s="646"/>
      <c r="BX16" s="646"/>
      <c r="BY16" s="646"/>
      <c r="BZ16" s="646"/>
      <c r="CA16" s="646"/>
      <c r="CB16" s="655"/>
      <c r="CD16" s="660" t="s">
        <v>261</v>
      </c>
      <c r="CE16" s="661"/>
      <c r="CF16" s="661"/>
      <c r="CG16" s="661"/>
      <c r="CH16" s="661"/>
      <c r="CI16" s="661"/>
      <c r="CJ16" s="661"/>
      <c r="CK16" s="661"/>
      <c r="CL16" s="661"/>
      <c r="CM16" s="661"/>
      <c r="CN16" s="661"/>
      <c r="CO16" s="661"/>
      <c r="CP16" s="661"/>
      <c r="CQ16" s="662"/>
      <c r="CR16" s="645">
        <v>30986</v>
      </c>
      <c r="CS16" s="646"/>
      <c r="CT16" s="646"/>
      <c r="CU16" s="646"/>
      <c r="CV16" s="646"/>
      <c r="CW16" s="646"/>
      <c r="CX16" s="646"/>
      <c r="CY16" s="647"/>
      <c r="CZ16" s="648">
        <v>0.4</v>
      </c>
      <c r="DA16" s="648"/>
      <c r="DB16" s="648"/>
      <c r="DC16" s="648"/>
      <c r="DD16" s="654" t="s">
        <v>129</v>
      </c>
      <c r="DE16" s="646"/>
      <c r="DF16" s="646"/>
      <c r="DG16" s="646"/>
      <c r="DH16" s="646"/>
      <c r="DI16" s="646"/>
      <c r="DJ16" s="646"/>
      <c r="DK16" s="646"/>
      <c r="DL16" s="646"/>
      <c r="DM16" s="646"/>
      <c r="DN16" s="646"/>
      <c r="DO16" s="646"/>
      <c r="DP16" s="647"/>
      <c r="DQ16" s="654">
        <v>866</v>
      </c>
      <c r="DR16" s="646"/>
      <c r="DS16" s="646"/>
      <c r="DT16" s="646"/>
      <c r="DU16" s="646"/>
      <c r="DV16" s="646"/>
      <c r="DW16" s="646"/>
      <c r="DX16" s="646"/>
      <c r="DY16" s="646"/>
      <c r="DZ16" s="646"/>
      <c r="EA16" s="646"/>
      <c r="EB16" s="646"/>
      <c r="EC16" s="655"/>
    </row>
    <row r="17" spans="2:133" ht="11.25" customHeight="1" x14ac:dyDescent="0.15">
      <c r="B17" s="642" t="s">
        <v>262</v>
      </c>
      <c r="C17" s="643"/>
      <c r="D17" s="643"/>
      <c r="E17" s="643"/>
      <c r="F17" s="643"/>
      <c r="G17" s="643"/>
      <c r="H17" s="643"/>
      <c r="I17" s="643"/>
      <c r="J17" s="643"/>
      <c r="K17" s="643"/>
      <c r="L17" s="643"/>
      <c r="M17" s="643"/>
      <c r="N17" s="643"/>
      <c r="O17" s="643"/>
      <c r="P17" s="643"/>
      <c r="Q17" s="644"/>
      <c r="R17" s="645">
        <v>17518</v>
      </c>
      <c r="S17" s="646"/>
      <c r="T17" s="646"/>
      <c r="U17" s="646"/>
      <c r="V17" s="646"/>
      <c r="W17" s="646"/>
      <c r="X17" s="646"/>
      <c r="Y17" s="647"/>
      <c r="Z17" s="648">
        <v>0.2</v>
      </c>
      <c r="AA17" s="648"/>
      <c r="AB17" s="648"/>
      <c r="AC17" s="648"/>
      <c r="AD17" s="649">
        <v>17518</v>
      </c>
      <c r="AE17" s="649"/>
      <c r="AF17" s="649"/>
      <c r="AG17" s="649"/>
      <c r="AH17" s="649"/>
      <c r="AI17" s="649"/>
      <c r="AJ17" s="649"/>
      <c r="AK17" s="649"/>
      <c r="AL17" s="650">
        <v>0.5</v>
      </c>
      <c r="AM17" s="651"/>
      <c r="AN17" s="651"/>
      <c r="AO17" s="652"/>
      <c r="AP17" s="642" t="s">
        <v>263</v>
      </c>
      <c r="AQ17" s="643"/>
      <c r="AR17" s="643"/>
      <c r="AS17" s="643"/>
      <c r="AT17" s="643"/>
      <c r="AU17" s="643"/>
      <c r="AV17" s="643"/>
      <c r="AW17" s="643"/>
      <c r="AX17" s="643"/>
      <c r="AY17" s="643"/>
      <c r="AZ17" s="643"/>
      <c r="BA17" s="643"/>
      <c r="BB17" s="643"/>
      <c r="BC17" s="643"/>
      <c r="BD17" s="643"/>
      <c r="BE17" s="643"/>
      <c r="BF17" s="644"/>
      <c r="BG17" s="645" t="s">
        <v>129</v>
      </c>
      <c r="BH17" s="646"/>
      <c r="BI17" s="646"/>
      <c r="BJ17" s="646"/>
      <c r="BK17" s="646"/>
      <c r="BL17" s="646"/>
      <c r="BM17" s="646"/>
      <c r="BN17" s="647"/>
      <c r="BO17" s="648" t="s">
        <v>137</v>
      </c>
      <c r="BP17" s="648"/>
      <c r="BQ17" s="648"/>
      <c r="BR17" s="648"/>
      <c r="BS17" s="654" t="s">
        <v>129</v>
      </c>
      <c r="BT17" s="646"/>
      <c r="BU17" s="646"/>
      <c r="BV17" s="646"/>
      <c r="BW17" s="646"/>
      <c r="BX17" s="646"/>
      <c r="BY17" s="646"/>
      <c r="BZ17" s="646"/>
      <c r="CA17" s="646"/>
      <c r="CB17" s="655"/>
      <c r="CD17" s="660" t="s">
        <v>264</v>
      </c>
      <c r="CE17" s="661"/>
      <c r="CF17" s="661"/>
      <c r="CG17" s="661"/>
      <c r="CH17" s="661"/>
      <c r="CI17" s="661"/>
      <c r="CJ17" s="661"/>
      <c r="CK17" s="661"/>
      <c r="CL17" s="661"/>
      <c r="CM17" s="661"/>
      <c r="CN17" s="661"/>
      <c r="CO17" s="661"/>
      <c r="CP17" s="661"/>
      <c r="CQ17" s="662"/>
      <c r="CR17" s="645">
        <v>694993</v>
      </c>
      <c r="CS17" s="646"/>
      <c r="CT17" s="646"/>
      <c r="CU17" s="646"/>
      <c r="CV17" s="646"/>
      <c r="CW17" s="646"/>
      <c r="CX17" s="646"/>
      <c r="CY17" s="647"/>
      <c r="CZ17" s="648">
        <v>8.6999999999999993</v>
      </c>
      <c r="DA17" s="648"/>
      <c r="DB17" s="648"/>
      <c r="DC17" s="648"/>
      <c r="DD17" s="654" t="s">
        <v>129</v>
      </c>
      <c r="DE17" s="646"/>
      <c r="DF17" s="646"/>
      <c r="DG17" s="646"/>
      <c r="DH17" s="646"/>
      <c r="DI17" s="646"/>
      <c r="DJ17" s="646"/>
      <c r="DK17" s="646"/>
      <c r="DL17" s="646"/>
      <c r="DM17" s="646"/>
      <c r="DN17" s="646"/>
      <c r="DO17" s="646"/>
      <c r="DP17" s="647"/>
      <c r="DQ17" s="654">
        <v>694993</v>
      </c>
      <c r="DR17" s="646"/>
      <c r="DS17" s="646"/>
      <c r="DT17" s="646"/>
      <c r="DU17" s="646"/>
      <c r="DV17" s="646"/>
      <c r="DW17" s="646"/>
      <c r="DX17" s="646"/>
      <c r="DY17" s="646"/>
      <c r="DZ17" s="646"/>
      <c r="EA17" s="646"/>
      <c r="EB17" s="646"/>
      <c r="EC17" s="655"/>
    </row>
    <row r="18" spans="2:133" ht="11.25" customHeight="1" x14ac:dyDescent="0.15">
      <c r="B18" s="642" t="s">
        <v>265</v>
      </c>
      <c r="C18" s="643"/>
      <c r="D18" s="643"/>
      <c r="E18" s="643"/>
      <c r="F18" s="643"/>
      <c r="G18" s="643"/>
      <c r="H18" s="643"/>
      <c r="I18" s="643"/>
      <c r="J18" s="643"/>
      <c r="K18" s="643"/>
      <c r="L18" s="643"/>
      <c r="M18" s="643"/>
      <c r="N18" s="643"/>
      <c r="O18" s="643"/>
      <c r="P18" s="643"/>
      <c r="Q18" s="644"/>
      <c r="R18" s="645">
        <v>1077</v>
      </c>
      <c r="S18" s="646"/>
      <c r="T18" s="646"/>
      <c r="U18" s="646"/>
      <c r="V18" s="646"/>
      <c r="W18" s="646"/>
      <c r="X18" s="646"/>
      <c r="Y18" s="647"/>
      <c r="Z18" s="648">
        <v>0</v>
      </c>
      <c r="AA18" s="648"/>
      <c r="AB18" s="648"/>
      <c r="AC18" s="648"/>
      <c r="AD18" s="649">
        <v>1077</v>
      </c>
      <c r="AE18" s="649"/>
      <c r="AF18" s="649"/>
      <c r="AG18" s="649"/>
      <c r="AH18" s="649"/>
      <c r="AI18" s="649"/>
      <c r="AJ18" s="649"/>
      <c r="AK18" s="649"/>
      <c r="AL18" s="650">
        <v>0</v>
      </c>
      <c r="AM18" s="651"/>
      <c r="AN18" s="651"/>
      <c r="AO18" s="652"/>
      <c r="AP18" s="642" t="s">
        <v>266</v>
      </c>
      <c r="AQ18" s="643"/>
      <c r="AR18" s="643"/>
      <c r="AS18" s="643"/>
      <c r="AT18" s="643"/>
      <c r="AU18" s="643"/>
      <c r="AV18" s="643"/>
      <c r="AW18" s="643"/>
      <c r="AX18" s="643"/>
      <c r="AY18" s="643"/>
      <c r="AZ18" s="643"/>
      <c r="BA18" s="643"/>
      <c r="BB18" s="643"/>
      <c r="BC18" s="643"/>
      <c r="BD18" s="643"/>
      <c r="BE18" s="643"/>
      <c r="BF18" s="644"/>
      <c r="BG18" s="645" t="s">
        <v>129</v>
      </c>
      <c r="BH18" s="646"/>
      <c r="BI18" s="646"/>
      <c r="BJ18" s="646"/>
      <c r="BK18" s="646"/>
      <c r="BL18" s="646"/>
      <c r="BM18" s="646"/>
      <c r="BN18" s="647"/>
      <c r="BO18" s="648" t="s">
        <v>129</v>
      </c>
      <c r="BP18" s="648"/>
      <c r="BQ18" s="648"/>
      <c r="BR18" s="648"/>
      <c r="BS18" s="654" t="s">
        <v>129</v>
      </c>
      <c r="BT18" s="646"/>
      <c r="BU18" s="646"/>
      <c r="BV18" s="646"/>
      <c r="BW18" s="646"/>
      <c r="BX18" s="646"/>
      <c r="BY18" s="646"/>
      <c r="BZ18" s="646"/>
      <c r="CA18" s="646"/>
      <c r="CB18" s="655"/>
      <c r="CD18" s="660" t="s">
        <v>267</v>
      </c>
      <c r="CE18" s="661"/>
      <c r="CF18" s="661"/>
      <c r="CG18" s="661"/>
      <c r="CH18" s="661"/>
      <c r="CI18" s="661"/>
      <c r="CJ18" s="661"/>
      <c r="CK18" s="661"/>
      <c r="CL18" s="661"/>
      <c r="CM18" s="661"/>
      <c r="CN18" s="661"/>
      <c r="CO18" s="661"/>
      <c r="CP18" s="661"/>
      <c r="CQ18" s="662"/>
      <c r="CR18" s="645" t="s">
        <v>129</v>
      </c>
      <c r="CS18" s="646"/>
      <c r="CT18" s="646"/>
      <c r="CU18" s="646"/>
      <c r="CV18" s="646"/>
      <c r="CW18" s="646"/>
      <c r="CX18" s="646"/>
      <c r="CY18" s="647"/>
      <c r="CZ18" s="648" t="s">
        <v>129</v>
      </c>
      <c r="DA18" s="648"/>
      <c r="DB18" s="648"/>
      <c r="DC18" s="648"/>
      <c r="DD18" s="654" t="s">
        <v>129</v>
      </c>
      <c r="DE18" s="646"/>
      <c r="DF18" s="646"/>
      <c r="DG18" s="646"/>
      <c r="DH18" s="646"/>
      <c r="DI18" s="646"/>
      <c r="DJ18" s="646"/>
      <c r="DK18" s="646"/>
      <c r="DL18" s="646"/>
      <c r="DM18" s="646"/>
      <c r="DN18" s="646"/>
      <c r="DO18" s="646"/>
      <c r="DP18" s="647"/>
      <c r="DQ18" s="654" t="s">
        <v>129</v>
      </c>
      <c r="DR18" s="646"/>
      <c r="DS18" s="646"/>
      <c r="DT18" s="646"/>
      <c r="DU18" s="646"/>
      <c r="DV18" s="646"/>
      <c r="DW18" s="646"/>
      <c r="DX18" s="646"/>
      <c r="DY18" s="646"/>
      <c r="DZ18" s="646"/>
      <c r="EA18" s="646"/>
      <c r="EB18" s="646"/>
      <c r="EC18" s="655"/>
    </row>
    <row r="19" spans="2:133" ht="11.25" customHeight="1" x14ac:dyDescent="0.15">
      <c r="B19" s="642" t="s">
        <v>268</v>
      </c>
      <c r="C19" s="643"/>
      <c r="D19" s="643"/>
      <c r="E19" s="643"/>
      <c r="F19" s="643"/>
      <c r="G19" s="643"/>
      <c r="H19" s="643"/>
      <c r="I19" s="643"/>
      <c r="J19" s="643"/>
      <c r="K19" s="643"/>
      <c r="L19" s="643"/>
      <c r="M19" s="643"/>
      <c r="N19" s="643"/>
      <c r="O19" s="643"/>
      <c r="P19" s="643"/>
      <c r="Q19" s="644"/>
      <c r="R19" s="645">
        <v>1012</v>
      </c>
      <c r="S19" s="646"/>
      <c r="T19" s="646"/>
      <c r="U19" s="646"/>
      <c r="V19" s="646"/>
      <c r="W19" s="646"/>
      <c r="X19" s="646"/>
      <c r="Y19" s="647"/>
      <c r="Z19" s="648">
        <v>0</v>
      </c>
      <c r="AA19" s="648"/>
      <c r="AB19" s="648"/>
      <c r="AC19" s="648"/>
      <c r="AD19" s="649">
        <v>1012</v>
      </c>
      <c r="AE19" s="649"/>
      <c r="AF19" s="649"/>
      <c r="AG19" s="649"/>
      <c r="AH19" s="649"/>
      <c r="AI19" s="649"/>
      <c r="AJ19" s="649"/>
      <c r="AK19" s="649"/>
      <c r="AL19" s="650">
        <v>0</v>
      </c>
      <c r="AM19" s="651"/>
      <c r="AN19" s="651"/>
      <c r="AO19" s="652"/>
      <c r="AP19" s="642" t="s">
        <v>269</v>
      </c>
      <c r="AQ19" s="643"/>
      <c r="AR19" s="643"/>
      <c r="AS19" s="643"/>
      <c r="AT19" s="643"/>
      <c r="AU19" s="643"/>
      <c r="AV19" s="643"/>
      <c r="AW19" s="643"/>
      <c r="AX19" s="643"/>
      <c r="AY19" s="643"/>
      <c r="AZ19" s="643"/>
      <c r="BA19" s="643"/>
      <c r="BB19" s="643"/>
      <c r="BC19" s="643"/>
      <c r="BD19" s="643"/>
      <c r="BE19" s="643"/>
      <c r="BF19" s="644"/>
      <c r="BG19" s="645" t="s">
        <v>129</v>
      </c>
      <c r="BH19" s="646"/>
      <c r="BI19" s="646"/>
      <c r="BJ19" s="646"/>
      <c r="BK19" s="646"/>
      <c r="BL19" s="646"/>
      <c r="BM19" s="646"/>
      <c r="BN19" s="647"/>
      <c r="BO19" s="648" t="s">
        <v>129</v>
      </c>
      <c r="BP19" s="648"/>
      <c r="BQ19" s="648"/>
      <c r="BR19" s="648"/>
      <c r="BS19" s="654" t="s">
        <v>129</v>
      </c>
      <c r="BT19" s="646"/>
      <c r="BU19" s="646"/>
      <c r="BV19" s="646"/>
      <c r="BW19" s="646"/>
      <c r="BX19" s="646"/>
      <c r="BY19" s="646"/>
      <c r="BZ19" s="646"/>
      <c r="CA19" s="646"/>
      <c r="CB19" s="655"/>
      <c r="CD19" s="660" t="s">
        <v>270</v>
      </c>
      <c r="CE19" s="661"/>
      <c r="CF19" s="661"/>
      <c r="CG19" s="661"/>
      <c r="CH19" s="661"/>
      <c r="CI19" s="661"/>
      <c r="CJ19" s="661"/>
      <c r="CK19" s="661"/>
      <c r="CL19" s="661"/>
      <c r="CM19" s="661"/>
      <c r="CN19" s="661"/>
      <c r="CO19" s="661"/>
      <c r="CP19" s="661"/>
      <c r="CQ19" s="662"/>
      <c r="CR19" s="645" t="s">
        <v>129</v>
      </c>
      <c r="CS19" s="646"/>
      <c r="CT19" s="646"/>
      <c r="CU19" s="646"/>
      <c r="CV19" s="646"/>
      <c r="CW19" s="646"/>
      <c r="CX19" s="646"/>
      <c r="CY19" s="647"/>
      <c r="CZ19" s="648" t="s">
        <v>129</v>
      </c>
      <c r="DA19" s="648"/>
      <c r="DB19" s="648"/>
      <c r="DC19" s="648"/>
      <c r="DD19" s="654" t="s">
        <v>137</v>
      </c>
      <c r="DE19" s="646"/>
      <c r="DF19" s="646"/>
      <c r="DG19" s="646"/>
      <c r="DH19" s="646"/>
      <c r="DI19" s="646"/>
      <c r="DJ19" s="646"/>
      <c r="DK19" s="646"/>
      <c r="DL19" s="646"/>
      <c r="DM19" s="646"/>
      <c r="DN19" s="646"/>
      <c r="DO19" s="646"/>
      <c r="DP19" s="647"/>
      <c r="DQ19" s="654" t="s">
        <v>137</v>
      </c>
      <c r="DR19" s="646"/>
      <c r="DS19" s="646"/>
      <c r="DT19" s="646"/>
      <c r="DU19" s="646"/>
      <c r="DV19" s="646"/>
      <c r="DW19" s="646"/>
      <c r="DX19" s="646"/>
      <c r="DY19" s="646"/>
      <c r="DZ19" s="646"/>
      <c r="EA19" s="646"/>
      <c r="EB19" s="646"/>
      <c r="EC19" s="655"/>
    </row>
    <row r="20" spans="2:133" ht="11.25" customHeight="1" x14ac:dyDescent="0.15">
      <c r="B20" s="642" t="s">
        <v>271</v>
      </c>
      <c r="C20" s="643"/>
      <c r="D20" s="643"/>
      <c r="E20" s="643"/>
      <c r="F20" s="643"/>
      <c r="G20" s="643"/>
      <c r="H20" s="643"/>
      <c r="I20" s="643"/>
      <c r="J20" s="643"/>
      <c r="K20" s="643"/>
      <c r="L20" s="643"/>
      <c r="M20" s="643"/>
      <c r="N20" s="643"/>
      <c r="O20" s="643"/>
      <c r="P20" s="643"/>
      <c r="Q20" s="644"/>
      <c r="R20" s="645">
        <v>79</v>
      </c>
      <c r="S20" s="646"/>
      <c r="T20" s="646"/>
      <c r="U20" s="646"/>
      <c r="V20" s="646"/>
      <c r="W20" s="646"/>
      <c r="X20" s="646"/>
      <c r="Y20" s="647"/>
      <c r="Z20" s="648">
        <v>0</v>
      </c>
      <c r="AA20" s="648"/>
      <c r="AB20" s="648"/>
      <c r="AC20" s="648"/>
      <c r="AD20" s="649">
        <v>79</v>
      </c>
      <c r="AE20" s="649"/>
      <c r="AF20" s="649"/>
      <c r="AG20" s="649"/>
      <c r="AH20" s="649"/>
      <c r="AI20" s="649"/>
      <c r="AJ20" s="649"/>
      <c r="AK20" s="649"/>
      <c r="AL20" s="650">
        <v>0</v>
      </c>
      <c r="AM20" s="651"/>
      <c r="AN20" s="651"/>
      <c r="AO20" s="652"/>
      <c r="AP20" s="642" t="s">
        <v>272</v>
      </c>
      <c r="AQ20" s="643"/>
      <c r="AR20" s="643"/>
      <c r="AS20" s="643"/>
      <c r="AT20" s="643"/>
      <c r="AU20" s="643"/>
      <c r="AV20" s="643"/>
      <c r="AW20" s="643"/>
      <c r="AX20" s="643"/>
      <c r="AY20" s="643"/>
      <c r="AZ20" s="643"/>
      <c r="BA20" s="643"/>
      <c r="BB20" s="643"/>
      <c r="BC20" s="643"/>
      <c r="BD20" s="643"/>
      <c r="BE20" s="643"/>
      <c r="BF20" s="644"/>
      <c r="BG20" s="645" t="s">
        <v>129</v>
      </c>
      <c r="BH20" s="646"/>
      <c r="BI20" s="646"/>
      <c r="BJ20" s="646"/>
      <c r="BK20" s="646"/>
      <c r="BL20" s="646"/>
      <c r="BM20" s="646"/>
      <c r="BN20" s="647"/>
      <c r="BO20" s="648" t="s">
        <v>129</v>
      </c>
      <c r="BP20" s="648"/>
      <c r="BQ20" s="648"/>
      <c r="BR20" s="648"/>
      <c r="BS20" s="654" t="s">
        <v>137</v>
      </c>
      <c r="BT20" s="646"/>
      <c r="BU20" s="646"/>
      <c r="BV20" s="646"/>
      <c r="BW20" s="646"/>
      <c r="BX20" s="646"/>
      <c r="BY20" s="646"/>
      <c r="BZ20" s="646"/>
      <c r="CA20" s="646"/>
      <c r="CB20" s="655"/>
      <c r="CD20" s="660" t="s">
        <v>273</v>
      </c>
      <c r="CE20" s="661"/>
      <c r="CF20" s="661"/>
      <c r="CG20" s="661"/>
      <c r="CH20" s="661"/>
      <c r="CI20" s="661"/>
      <c r="CJ20" s="661"/>
      <c r="CK20" s="661"/>
      <c r="CL20" s="661"/>
      <c r="CM20" s="661"/>
      <c r="CN20" s="661"/>
      <c r="CO20" s="661"/>
      <c r="CP20" s="661"/>
      <c r="CQ20" s="662"/>
      <c r="CR20" s="645">
        <v>7995549</v>
      </c>
      <c r="CS20" s="646"/>
      <c r="CT20" s="646"/>
      <c r="CU20" s="646"/>
      <c r="CV20" s="646"/>
      <c r="CW20" s="646"/>
      <c r="CX20" s="646"/>
      <c r="CY20" s="647"/>
      <c r="CZ20" s="648">
        <v>100</v>
      </c>
      <c r="DA20" s="648"/>
      <c r="DB20" s="648"/>
      <c r="DC20" s="648"/>
      <c r="DD20" s="654">
        <v>1730469</v>
      </c>
      <c r="DE20" s="646"/>
      <c r="DF20" s="646"/>
      <c r="DG20" s="646"/>
      <c r="DH20" s="646"/>
      <c r="DI20" s="646"/>
      <c r="DJ20" s="646"/>
      <c r="DK20" s="646"/>
      <c r="DL20" s="646"/>
      <c r="DM20" s="646"/>
      <c r="DN20" s="646"/>
      <c r="DO20" s="646"/>
      <c r="DP20" s="647"/>
      <c r="DQ20" s="654">
        <v>4346506</v>
      </c>
      <c r="DR20" s="646"/>
      <c r="DS20" s="646"/>
      <c r="DT20" s="646"/>
      <c r="DU20" s="646"/>
      <c r="DV20" s="646"/>
      <c r="DW20" s="646"/>
      <c r="DX20" s="646"/>
      <c r="DY20" s="646"/>
      <c r="DZ20" s="646"/>
      <c r="EA20" s="646"/>
      <c r="EB20" s="646"/>
      <c r="EC20" s="655"/>
    </row>
    <row r="21" spans="2:133" ht="11.25" customHeight="1" x14ac:dyDescent="0.15">
      <c r="B21" s="642" t="s">
        <v>274</v>
      </c>
      <c r="C21" s="643"/>
      <c r="D21" s="643"/>
      <c r="E21" s="643"/>
      <c r="F21" s="643"/>
      <c r="G21" s="643"/>
      <c r="H21" s="643"/>
      <c r="I21" s="643"/>
      <c r="J21" s="643"/>
      <c r="K21" s="643"/>
      <c r="L21" s="643"/>
      <c r="M21" s="643"/>
      <c r="N21" s="643"/>
      <c r="O21" s="643"/>
      <c r="P21" s="643"/>
      <c r="Q21" s="644"/>
      <c r="R21" s="645">
        <v>15350</v>
      </c>
      <c r="S21" s="646"/>
      <c r="T21" s="646"/>
      <c r="U21" s="646"/>
      <c r="V21" s="646"/>
      <c r="W21" s="646"/>
      <c r="X21" s="646"/>
      <c r="Y21" s="647"/>
      <c r="Z21" s="648">
        <v>0.2</v>
      </c>
      <c r="AA21" s="648"/>
      <c r="AB21" s="648"/>
      <c r="AC21" s="648"/>
      <c r="AD21" s="649">
        <v>15350</v>
      </c>
      <c r="AE21" s="649"/>
      <c r="AF21" s="649"/>
      <c r="AG21" s="649"/>
      <c r="AH21" s="649"/>
      <c r="AI21" s="649"/>
      <c r="AJ21" s="649"/>
      <c r="AK21" s="649"/>
      <c r="AL21" s="650">
        <v>0.4</v>
      </c>
      <c r="AM21" s="651"/>
      <c r="AN21" s="651"/>
      <c r="AO21" s="652"/>
      <c r="AP21" s="664" t="s">
        <v>275</v>
      </c>
      <c r="AQ21" s="665"/>
      <c r="AR21" s="665"/>
      <c r="AS21" s="665"/>
      <c r="AT21" s="665"/>
      <c r="AU21" s="665"/>
      <c r="AV21" s="665"/>
      <c r="AW21" s="665"/>
      <c r="AX21" s="665"/>
      <c r="AY21" s="665"/>
      <c r="AZ21" s="665"/>
      <c r="BA21" s="665"/>
      <c r="BB21" s="665"/>
      <c r="BC21" s="665"/>
      <c r="BD21" s="665"/>
      <c r="BE21" s="665"/>
      <c r="BF21" s="666"/>
      <c r="BG21" s="645" t="s">
        <v>137</v>
      </c>
      <c r="BH21" s="646"/>
      <c r="BI21" s="646"/>
      <c r="BJ21" s="646"/>
      <c r="BK21" s="646"/>
      <c r="BL21" s="646"/>
      <c r="BM21" s="646"/>
      <c r="BN21" s="647"/>
      <c r="BO21" s="648" t="s">
        <v>129</v>
      </c>
      <c r="BP21" s="648"/>
      <c r="BQ21" s="648"/>
      <c r="BR21" s="648"/>
      <c r="BS21" s="654" t="s">
        <v>137</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276</v>
      </c>
      <c r="C22" s="643"/>
      <c r="D22" s="643"/>
      <c r="E22" s="643"/>
      <c r="F22" s="643"/>
      <c r="G22" s="643"/>
      <c r="H22" s="643"/>
      <c r="I22" s="643"/>
      <c r="J22" s="643"/>
      <c r="K22" s="643"/>
      <c r="L22" s="643"/>
      <c r="M22" s="643"/>
      <c r="N22" s="643"/>
      <c r="O22" s="643"/>
      <c r="P22" s="643"/>
      <c r="Q22" s="644"/>
      <c r="R22" s="645">
        <v>3275153</v>
      </c>
      <c r="S22" s="646"/>
      <c r="T22" s="646"/>
      <c r="U22" s="646"/>
      <c r="V22" s="646"/>
      <c r="W22" s="646"/>
      <c r="X22" s="646"/>
      <c r="Y22" s="647"/>
      <c r="Z22" s="648">
        <v>39.200000000000003</v>
      </c>
      <c r="AA22" s="648"/>
      <c r="AB22" s="648"/>
      <c r="AC22" s="648"/>
      <c r="AD22" s="649">
        <v>2794986</v>
      </c>
      <c r="AE22" s="649"/>
      <c r="AF22" s="649"/>
      <c r="AG22" s="649"/>
      <c r="AH22" s="649"/>
      <c r="AI22" s="649"/>
      <c r="AJ22" s="649"/>
      <c r="AK22" s="649"/>
      <c r="AL22" s="650">
        <v>74.8</v>
      </c>
      <c r="AM22" s="651"/>
      <c r="AN22" s="651"/>
      <c r="AO22" s="652"/>
      <c r="AP22" s="664" t="s">
        <v>277</v>
      </c>
      <c r="AQ22" s="665"/>
      <c r="AR22" s="665"/>
      <c r="AS22" s="665"/>
      <c r="AT22" s="665"/>
      <c r="AU22" s="665"/>
      <c r="AV22" s="665"/>
      <c r="AW22" s="665"/>
      <c r="AX22" s="665"/>
      <c r="AY22" s="665"/>
      <c r="AZ22" s="665"/>
      <c r="BA22" s="665"/>
      <c r="BB22" s="665"/>
      <c r="BC22" s="665"/>
      <c r="BD22" s="665"/>
      <c r="BE22" s="665"/>
      <c r="BF22" s="666"/>
      <c r="BG22" s="645" t="s">
        <v>129</v>
      </c>
      <c r="BH22" s="646"/>
      <c r="BI22" s="646"/>
      <c r="BJ22" s="646"/>
      <c r="BK22" s="646"/>
      <c r="BL22" s="646"/>
      <c r="BM22" s="646"/>
      <c r="BN22" s="647"/>
      <c r="BO22" s="648" t="s">
        <v>129</v>
      </c>
      <c r="BP22" s="648"/>
      <c r="BQ22" s="648"/>
      <c r="BR22" s="648"/>
      <c r="BS22" s="654" t="s">
        <v>129</v>
      </c>
      <c r="BT22" s="646"/>
      <c r="BU22" s="646"/>
      <c r="BV22" s="646"/>
      <c r="BW22" s="646"/>
      <c r="BX22" s="646"/>
      <c r="BY22" s="646"/>
      <c r="BZ22" s="646"/>
      <c r="CA22" s="646"/>
      <c r="CB22" s="655"/>
      <c r="CD22" s="627" t="s">
        <v>278</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279</v>
      </c>
      <c r="C23" s="643"/>
      <c r="D23" s="643"/>
      <c r="E23" s="643"/>
      <c r="F23" s="643"/>
      <c r="G23" s="643"/>
      <c r="H23" s="643"/>
      <c r="I23" s="643"/>
      <c r="J23" s="643"/>
      <c r="K23" s="643"/>
      <c r="L23" s="643"/>
      <c r="M23" s="643"/>
      <c r="N23" s="643"/>
      <c r="O23" s="643"/>
      <c r="P23" s="643"/>
      <c r="Q23" s="644"/>
      <c r="R23" s="645">
        <v>2794986</v>
      </c>
      <c r="S23" s="646"/>
      <c r="T23" s="646"/>
      <c r="U23" s="646"/>
      <c r="V23" s="646"/>
      <c r="W23" s="646"/>
      <c r="X23" s="646"/>
      <c r="Y23" s="647"/>
      <c r="Z23" s="648">
        <v>33.4</v>
      </c>
      <c r="AA23" s="648"/>
      <c r="AB23" s="648"/>
      <c r="AC23" s="648"/>
      <c r="AD23" s="649">
        <v>2794986</v>
      </c>
      <c r="AE23" s="649"/>
      <c r="AF23" s="649"/>
      <c r="AG23" s="649"/>
      <c r="AH23" s="649"/>
      <c r="AI23" s="649"/>
      <c r="AJ23" s="649"/>
      <c r="AK23" s="649"/>
      <c r="AL23" s="650">
        <v>74.8</v>
      </c>
      <c r="AM23" s="651"/>
      <c r="AN23" s="651"/>
      <c r="AO23" s="652"/>
      <c r="AP23" s="664" t="s">
        <v>280</v>
      </c>
      <c r="AQ23" s="665"/>
      <c r="AR23" s="665"/>
      <c r="AS23" s="665"/>
      <c r="AT23" s="665"/>
      <c r="AU23" s="665"/>
      <c r="AV23" s="665"/>
      <c r="AW23" s="665"/>
      <c r="AX23" s="665"/>
      <c r="AY23" s="665"/>
      <c r="AZ23" s="665"/>
      <c r="BA23" s="665"/>
      <c r="BB23" s="665"/>
      <c r="BC23" s="665"/>
      <c r="BD23" s="665"/>
      <c r="BE23" s="665"/>
      <c r="BF23" s="666"/>
      <c r="BG23" s="645" t="s">
        <v>137</v>
      </c>
      <c r="BH23" s="646"/>
      <c r="BI23" s="646"/>
      <c r="BJ23" s="646"/>
      <c r="BK23" s="646"/>
      <c r="BL23" s="646"/>
      <c r="BM23" s="646"/>
      <c r="BN23" s="647"/>
      <c r="BO23" s="648" t="s">
        <v>129</v>
      </c>
      <c r="BP23" s="648"/>
      <c r="BQ23" s="648"/>
      <c r="BR23" s="648"/>
      <c r="BS23" s="654" t="s">
        <v>129</v>
      </c>
      <c r="BT23" s="646"/>
      <c r="BU23" s="646"/>
      <c r="BV23" s="646"/>
      <c r="BW23" s="646"/>
      <c r="BX23" s="646"/>
      <c r="BY23" s="646"/>
      <c r="BZ23" s="646"/>
      <c r="CA23" s="646"/>
      <c r="CB23" s="655"/>
      <c r="CD23" s="627" t="s">
        <v>220</v>
      </c>
      <c r="CE23" s="628"/>
      <c r="CF23" s="628"/>
      <c r="CG23" s="628"/>
      <c r="CH23" s="628"/>
      <c r="CI23" s="628"/>
      <c r="CJ23" s="628"/>
      <c r="CK23" s="628"/>
      <c r="CL23" s="628"/>
      <c r="CM23" s="628"/>
      <c r="CN23" s="628"/>
      <c r="CO23" s="628"/>
      <c r="CP23" s="628"/>
      <c r="CQ23" s="629"/>
      <c r="CR23" s="627" t="s">
        <v>281</v>
      </c>
      <c r="CS23" s="628"/>
      <c r="CT23" s="628"/>
      <c r="CU23" s="628"/>
      <c r="CV23" s="628"/>
      <c r="CW23" s="628"/>
      <c r="CX23" s="628"/>
      <c r="CY23" s="629"/>
      <c r="CZ23" s="627" t="s">
        <v>282</v>
      </c>
      <c r="DA23" s="628"/>
      <c r="DB23" s="628"/>
      <c r="DC23" s="629"/>
      <c r="DD23" s="627" t="s">
        <v>283</v>
      </c>
      <c r="DE23" s="628"/>
      <c r="DF23" s="628"/>
      <c r="DG23" s="628"/>
      <c r="DH23" s="628"/>
      <c r="DI23" s="628"/>
      <c r="DJ23" s="628"/>
      <c r="DK23" s="629"/>
      <c r="DL23" s="676" t="s">
        <v>284</v>
      </c>
      <c r="DM23" s="677"/>
      <c r="DN23" s="677"/>
      <c r="DO23" s="677"/>
      <c r="DP23" s="677"/>
      <c r="DQ23" s="677"/>
      <c r="DR23" s="677"/>
      <c r="DS23" s="677"/>
      <c r="DT23" s="677"/>
      <c r="DU23" s="677"/>
      <c r="DV23" s="678"/>
      <c r="DW23" s="627" t="s">
        <v>285</v>
      </c>
      <c r="DX23" s="628"/>
      <c r="DY23" s="628"/>
      <c r="DZ23" s="628"/>
      <c r="EA23" s="628"/>
      <c r="EB23" s="628"/>
      <c r="EC23" s="629"/>
    </row>
    <row r="24" spans="2:133" ht="11.25" customHeight="1" x14ac:dyDescent="0.15">
      <c r="B24" s="642" t="s">
        <v>286</v>
      </c>
      <c r="C24" s="643"/>
      <c r="D24" s="643"/>
      <c r="E24" s="643"/>
      <c r="F24" s="643"/>
      <c r="G24" s="643"/>
      <c r="H24" s="643"/>
      <c r="I24" s="643"/>
      <c r="J24" s="643"/>
      <c r="K24" s="643"/>
      <c r="L24" s="643"/>
      <c r="M24" s="643"/>
      <c r="N24" s="643"/>
      <c r="O24" s="643"/>
      <c r="P24" s="643"/>
      <c r="Q24" s="644"/>
      <c r="R24" s="645">
        <v>480167</v>
      </c>
      <c r="S24" s="646"/>
      <c r="T24" s="646"/>
      <c r="U24" s="646"/>
      <c r="V24" s="646"/>
      <c r="W24" s="646"/>
      <c r="X24" s="646"/>
      <c r="Y24" s="647"/>
      <c r="Z24" s="648">
        <v>5.7</v>
      </c>
      <c r="AA24" s="648"/>
      <c r="AB24" s="648"/>
      <c r="AC24" s="648"/>
      <c r="AD24" s="649" t="s">
        <v>129</v>
      </c>
      <c r="AE24" s="649"/>
      <c r="AF24" s="649"/>
      <c r="AG24" s="649"/>
      <c r="AH24" s="649"/>
      <c r="AI24" s="649"/>
      <c r="AJ24" s="649"/>
      <c r="AK24" s="649"/>
      <c r="AL24" s="650" t="s">
        <v>129</v>
      </c>
      <c r="AM24" s="651"/>
      <c r="AN24" s="651"/>
      <c r="AO24" s="652"/>
      <c r="AP24" s="664" t="s">
        <v>287</v>
      </c>
      <c r="AQ24" s="665"/>
      <c r="AR24" s="665"/>
      <c r="AS24" s="665"/>
      <c r="AT24" s="665"/>
      <c r="AU24" s="665"/>
      <c r="AV24" s="665"/>
      <c r="AW24" s="665"/>
      <c r="AX24" s="665"/>
      <c r="AY24" s="665"/>
      <c r="AZ24" s="665"/>
      <c r="BA24" s="665"/>
      <c r="BB24" s="665"/>
      <c r="BC24" s="665"/>
      <c r="BD24" s="665"/>
      <c r="BE24" s="665"/>
      <c r="BF24" s="666"/>
      <c r="BG24" s="645" t="s">
        <v>129</v>
      </c>
      <c r="BH24" s="646"/>
      <c r="BI24" s="646"/>
      <c r="BJ24" s="646"/>
      <c r="BK24" s="646"/>
      <c r="BL24" s="646"/>
      <c r="BM24" s="646"/>
      <c r="BN24" s="647"/>
      <c r="BO24" s="648" t="s">
        <v>137</v>
      </c>
      <c r="BP24" s="648"/>
      <c r="BQ24" s="648"/>
      <c r="BR24" s="648"/>
      <c r="BS24" s="654" t="s">
        <v>129</v>
      </c>
      <c r="BT24" s="646"/>
      <c r="BU24" s="646"/>
      <c r="BV24" s="646"/>
      <c r="BW24" s="646"/>
      <c r="BX24" s="646"/>
      <c r="BY24" s="646"/>
      <c r="BZ24" s="646"/>
      <c r="CA24" s="646"/>
      <c r="CB24" s="655"/>
      <c r="CD24" s="656" t="s">
        <v>288</v>
      </c>
      <c r="CE24" s="657"/>
      <c r="CF24" s="657"/>
      <c r="CG24" s="657"/>
      <c r="CH24" s="657"/>
      <c r="CI24" s="657"/>
      <c r="CJ24" s="657"/>
      <c r="CK24" s="657"/>
      <c r="CL24" s="657"/>
      <c r="CM24" s="657"/>
      <c r="CN24" s="657"/>
      <c r="CO24" s="657"/>
      <c r="CP24" s="657"/>
      <c r="CQ24" s="658"/>
      <c r="CR24" s="634">
        <v>3043878</v>
      </c>
      <c r="CS24" s="635"/>
      <c r="CT24" s="635"/>
      <c r="CU24" s="635"/>
      <c r="CV24" s="635"/>
      <c r="CW24" s="635"/>
      <c r="CX24" s="635"/>
      <c r="CY24" s="636"/>
      <c r="CZ24" s="639">
        <v>38.1</v>
      </c>
      <c r="DA24" s="640"/>
      <c r="DB24" s="640"/>
      <c r="DC24" s="659"/>
      <c r="DD24" s="679">
        <v>2383556</v>
      </c>
      <c r="DE24" s="635"/>
      <c r="DF24" s="635"/>
      <c r="DG24" s="635"/>
      <c r="DH24" s="635"/>
      <c r="DI24" s="635"/>
      <c r="DJ24" s="635"/>
      <c r="DK24" s="636"/>
      <c r="DL24" s="679">
        <v>2344556</v>
      </c>
      <c r="DM24" s="635"/>
      <c r="DN24" s="635"/>
      <c r="DO24" s="635"/>
      <c r="DP24" s="635"/>
      <c r="DQ24" s="635"/>
      <c r="DR24" s="635"/>
      <c r="DS24" s="635"/>
      <c r="DT24" s="635"/>
      <c r="DU24" s="635"/>
      <c r="DV24" s="636"/>
      <c r="DW24" s="639">
        <v>61</v>
      </c>
      <c r="DX24" s="640"/>
      <c r="DY24" s="640"/>
      <c r="DZ24" s="640"/>
      <c r="EA24" s="640"/>
      <c r="EB24" s="640"/>
      <c r="EC24" s="641"/>
    </row>
    <row r="25" spans="2:133" ht="11.25" customHeight="1" x14ac:dyDescent="0.15">
      <c r="B25" s="642" t="s">
        <v>289</v>
      </c>
      <c r="C25" s="643"/>
      <c r="D25" s="643"/>
      <c r="E25" s="643"/>
      <c r="F25" s="643"/>
      <c r="G25" s="643"/>
      <c r="H25" s="643"/>
      <c r="I25" s="643"/>
      <c r="J25" s="643"/>
      <c r="K25" s="643"/>
      <c r="L25" s="643"/>
      <c r="M25" s="643"/>
      <c r="N25" s="643"/>
      <c r="O25" s="643"/>
      <c r="P25" s="643"/>
      <c r="Q25" s="644"/>
      <c r="R25" s="645" t="s">
        <v>129</v>
      </c>
      <c r="S25" s="646"/>
      <c r="T25" s="646"/>
      <c r="U25" s="646"/>
      <c r="V25" s="646"/>
      <c r="W25" s="646"/>
      <c r="X25" s="646"/>
      <c r="Y25" s="647"/>
      <c r="Z25" s="648" t="s">
        <v>129</v>
      </c>
      <c r="AA25" s="648"/>
      <c r="AB25" s="648"/>
      <c r="AC25" s="648"/>
      <c r="AD25" s="649" t="s">
        <v>129</v>
      </c>
      <c r="AE25" s="649"/>
      <c r="AF25" s="649"/>
      <c r="AG25" s="649"/>
      <c r="AH25" s="649"/>
      <c r="AI25" s="649"/>
      <c r="AJ25" s="649"/>
      <c r="AK25" s="649"/>
      <c r="AL25" s="650" t="s">
        <v>129</v>
      </c>
      <c r="AM25" s="651"/>
      <c r="AN25" s="651"/>
      <c r="AO25" s="652"/>
      <c r="AP25" s="664" t="s">
        <v>290</v>
      </c>
      <c r="AQ25" s="665"/>
      <c r="AR25" s="665"/>
      <c r="AS25" s="665"/>
      <c r="AT25" s="665"/>
      <c r="AU25" s="665"/>
      <c r="AV25" s="665"/>
      <c r="AW25" s="665"/>
      <c r="AX25" s="665"/>
      <c r="AY25" s="665"/>
      <c r="AZ25" s="665"/>
      <c r="BA25" s="665"/>
      <c r="BB25" s="665"/>
      <c r="BC25" s="665"/>
      <c r="BD25" s="665"/>
      <c r="BE25" s="665"/>
      <c r="BF25" s="666"/>
      <c r="BG25" s="645" t="s">
        <v>137</v>
      </c>
      <c r="BH25" s="646"/>
      <c r="BI25" s="646"/>
      <c r="BJ25" s="646"/>
      <c r="BK25" s="646"/>
      <c r="BL25" s="646"/>
      <c r="BM25" s="646"/>
      <c r="BN25" s="647"/>
      <c r="BO25" s="648" t="s">
        <v>129</v>
      </c>
      <c r="BP25" s="648"/>
      <c r="BQ25" s="648"/>
      <c r="BR25" s="648"/>
      <c r="BS25" s="654" t="s">
        <v>129</v>
      </c>
      <c r="BT25" s="646"/>
      <c r="BU25" s="646"/>
      <c r="BV25" s="646"/>
      <c r="BW25" s="646"/>
      <c r="BX25" s="646"/>
      <c r="BY25" s="646"/>
      <c r="BZ25" s="646"/>
      <c r="CA25" s="646"/>
      <c r="CB25" s="655"/>
      <c r="CD25" s="660" t="s">
        <v>291</v>
      </c>
      <c r="CE25" s="661"/>
      <c r="CF25" s="661"/>
      <c r="CG25" s="661"/>
      <c r="CH25" s="661"/>
      <c r="CI25" s="661"/>
      <c r="CJ25" s="661"/>
      <c r="CK25" s="661"/>
      <c r="CL25" s="661"/>
      <c r="CM25" s="661"/>
      <c r="CN25" s="661"/>
      <c r="CO25" s="661"/>
      <c r="CP25" s="661"/>
      <c r="CQ25" s="662"/>
      <c r="CR25" s="645">
        <v>1667699</v>
      </c>
      <c r="CS25" s="682"/>
      <c r="CT25" s="682"/>
      <c r="CU25" s="682"/>
      <c r="CV25" s="682"/>
      <c r="CW25" s="682"/>
      <c r="CX25" s="682"/>
      <c r="CY25" s="683"/>
      <c r="CZ25" s="650">
        <v>20.9</v>
      </c>
      <c r="DA25" s="680"/>
      <c r="DB25" s="680"/>
      <c r="DC25" s="684"/>
      <c r="DD25" s="654">
        <v>1509774</v>
      </c>
      <c r="DE25" s="682"/>
      <c r="DF25" s="682"/>
      <c r="DG25" s="682"/>
      <c r="DH25" s="682"/>
      <c r="DI25" s="682"/>
      <c r="DJ25" s="682"/>
      <c r="DK25" s="683"/>
      <c r="DL25" s="654">
        <v>1487762</v>
      </c>
      <c r="DM25" s="682"/>
      <c r="DN25" s="682"/>
      <c r="DO25" s="682"/>
      <c r="DP25" s="682"/>
      <c r="DQ25" s="682"/>
      <c r="DR25" s="682"/>
      <c r="DS25" s="682"/>
      <c r="DT25" s="682"/>
      <c r="DU25" s="682"/>
      <c r="DV25" s="683"/>
      <c r="DW25" s="650">
        <v>38.700000000000003</v>
      </c>
      <c r="DX25" s="680"/>
      <c r="DY25" s="680"/>
      <c r="DZ25" s="680"/>
      <c r="EA25" s="680"/>
      <c r="EB25" s="680"/>
      <c r="EC25" s="681"/>
    </row>
    <row r="26" spans="2:133" ht="11.25" customHeight="1" x14ac:dyDescent="0.15">
      <c r="B26" s="642" t="s">
        <v>292</v>
      </c>
      <c r="C26" s="643"/>
      <c r="D26" s="643"/>
      <c r="E26" s="643"/>
      <c r="F26" s="643"/>
      <c r="G26" s="643"/>
      <c r="H26" s="643"/>
      <c r="I26" s="643"/>
      <c r="J26" s="643"/>
      <c r="K26" s="643"/>
      <c r="L26" s="643"/>
      <c r="M26" s="643"/>
      <c r="N26" s="643"/>
      <c r="O26" s="643"/>
      <c r="P26" s="643"/>
      <c r="Q26" s="644"/>
      <c r="R26" s="645">
        <v>4196610</v>
      </c>
      <c r="S26" s="646"/>
      <c r="T26" s="646"/>
      <c r="U26" s="646"/>
      <c r="V26" s="646"/>
      <c r="W26" s="646"/>
      <c r="X26" s="646"/>
      <c r="Y26" s="647"/>
      <c r="Z26" s="648">
        <v>50.2</v>
      </c>
      <c r="AA26" s="648"/>
      <c r="AB26" s="648"/>
      <c r="AC26" s="648"/>
      <c r="AD26" s="649">
        <v>3716438</v>
      </c>
      <c r="AE26" s="649"/>
      <c r="AF26" s="649"/>
      <c r="AG26" s="649"/>
      <c r="AH26" s="649"/>
      <c r="AI26" s="649"/>
      <c r="AJ26" s="649"/>
      <c r="AK26" s="649"/>
      <c r="AL26" s="650">
        <v>99.4</v>
      </c>
      <c r="AM26" s="651"/>
      <c r="AN26" s="651"/>
      <c r="AO26" s="652"/>
      <c r="AP26" s="664" t="s">
        <v>293</v>
      </c>
      <c r="AQ26" s="691"/>
      <c r="AR26" s="691"/>
      <c r="AS26" s="691"/>
      <c r="AT26" s="691"/>
      <c r="AU26" s="691"/>
      <c r="AV26" s="691"/>
      <c r="AW26" s="691"/>
      <c r="AX26" s="691"/>
      <c r="AY26" s="691"/>
      <c r="AZ26" s="691"/>
      <c r="BA26" s="691"/>
      <c r="BB26" s="691"/>
      <c r="BC26" s="691"/>
      <c r="BD26" s="691"/>
      <c r="BE26" s="691"/>
      <c r="BF26" s="666"/>
      <c r="BG26" s="645" t="s">
        <v>129</v>
      </c>
      <c r="BH26" s="646"/>
      <c r="BI26" s="646"/>
      <c r="BJ26" s="646"/>
      <c r="BK26" s="646"/>
      <c r="BL26" s="646"/>
      <c r="BM26" s="646"/>
      <c r="BN26" s="647"/>
      <c r="BO26" s="648" t="s">
        <v>137</v>
      </c>
      <c r="BP26" s="648"/>
      <c r="BQ26" s="648"/>
      <c r="BR26" s="648"/>
      <c r="BS26" s="654" t="s">
        <v>137</v>
      </c>
      <c r="BT26" s="646"/>
      <c r="BU26" s="646"/>
      <c r="BV26" s="646"/>
      <c r="BW26" s="646"/>
      <c r="BX26" s="646"/>
      <c r="BY26" s="646"/>
      <c r="BZ26" s="646"/>
      <c r="CA26" s="646"/>
      <c r="CB26" s="655"/>
      <c r="CD26" s="660" t="s">
        <v>294</v>
      </c>
      <c r="CE26" s="661"/>
      <c r="CF26" s="661"/>
      <c r="CG26" s="661"/>
      <c r="CH26" s="661"/>
      <c r="CI26" s="661"/>
      <c r="CJ26" s="661"/>
      <c r="CK26" s="661"/>
      <c r="CL26" s="661"/>
      <c r="CM26" s="661"/>
      <c r="CN26" s="661"/>
      <c r="CO26" s="661"/>
      <c r="CP26" s="661"/>
      <c r="CQ26" s="662"/>
      <c r="CR26" s="645">
        <v>944580</v>
      </c>
      <c r="CS26" s="646"/>
      <c r="CT26" s="646"/>
      <c r="CU26" s="646"/>
      <c r="CV26" s="646"/>
      <c r="CW26" s="646"/>
      <c r="CX26" s="646"/>
      <c r="CY26" s="647"/>
      <c r="CZ26" s="650">
        <v>11.8</v>
      </c>
      <c r="DA26" s="680"/>
      <c r="DB26" s="680"/>
      <c r="DC26" s="684"/>
      <c r="DD26" s="654">
        <v>865034</v>
      </c>
      <c r="DE26" s="646"/>
      <c r="DF26" s="646"/>
      <c r="DG26" s="646"/>
      <c r="DH26" s="646"/>
      <c r="DI26" s="646"/>
      <c r="DJ26" s="646"/>
      <c r="DK26" s="647"/>
      <c r="DL26" s="654" t="s">
        <v>129</v>
      </c>
      <c r="DM26" s="646"/>
      <c r="DN26" s="646"/>
      <c r="DO26" s="646"/>
      <c r="DP26" s="646"/>
      <c r="DQ26" s="646"/>
      <c r="DR26" s="646"/>
      <c r="DS26" s="646"/>
      <c r="DT26" s="646"/>
      <c r="DU26" s="646"/>
      <c r="DV26" s="647"/>
      <c r="DW26" s="650" t="s">
        <v>129</v>
      </c>
      <c r="DX26" s="680"/>
      <c r="DY26" s="680"/>
      <c r="DZ26" s="680"/>
      <c r="EA26" s="680"/>
      <c r="EB26" s="680"/>
      <c r="EC26" s="681"/>
    </row>
    <row r="27" spans="2:133" ht="11.25" customHeight="1" x14ac:dyDescent="0.15">
      <c r="B27" s="642" t="s">
        <v>295</v>
      </c>
      <c r="C27" s="643"/>
      <c r="D27" s="643"/>
      <c r="E27" s="643"/>
      <c r="F27" s="643"/>
      <c r="G27" s="643"/>
      <c r="H27" s="643"/>
      <c r="I27" s="643"/>
      <c r="J27" s="643"/>
      <c r="K27" s="643"/>
      <c r="L27" s="643"/>
      <c r="M27" s="643"/>
      <c r="N27" s="643"/>
      <c r="O27" s="643"/>
      <c r="P27" s="643"/>
      <c r="Q27" s="644"/>
      <c r="R27" s="645">
        <v>1002</v>
      </c>
      <c r="S27" s="646"/>
      <c r="T27" s="646"/>
      <c r="U27" s="646"/>
      <c r="V27" s="646"/>
      <c r="W27" s="646"/>
      <c r="X27" s="646"/>
      <c r="Y27" s="647"/>
      <c r="Z27" s="648">
        <v>0</v>
      </c>
      <c r="AA27" s="648"/>
      <c r="AB27" s="648"/>
      <c r="AC27" s="648"/>
      <c r="AD27" s="649">
        <v>1002</v>
      </c>
      <c r="AE27" s="649"/>
      <c r="AF27" s="649"/>
      <c r="AG27" s="649"/>
      <c r="AH27" s="649"/>
      <c r="AI27" s="649"/>
      <c r="AJ27" s="649"/>
      <c r="AK27" s="649"/>
      <c r="AL27" s="650">
        <v>0</v>
      </c>
      <c r="AM27" s="651"/>
      <c r="AN27" s="651"/>
      <c r="AO27" s="652"/>
      <c r="AP27" s="642" t="s">
        <v>296</v>
      </c>
      <c r="AQ27" s="643"/>
      <c r="AR27" s="643"/>
      <c r="AS27" s="643"/>
      <c r="AT27" s="643"/>
      <c r="AU27" s="643"/>
      <c r="AV27" s="643"/>
      <c r="AW27" s="643"/>
      <c r="AX27" s="643"/>
      <c r="AY27" s="643"/>
      <c r="AZ27" s="643"/>
      <c r="BA27" s="643"/>
      <c r="BB27" s="643"/>
      <c r="BC27" s="643"/>
      <c r="BD27" s="643"/>
      <c r="BE27" s="643"/>
      <c r="BF27" s="644"/>
      <c r="BG27" s="645">
        <v>703760</v>
      </c>
      <c r="BH27" s="646"/>
      <c r="BI27" s="646"/>
      <c r="BJ27" s="646"/>
      <c r="BK27" s="646"/>
      <c r="BL27" s="646"/>
      <c r="BM27" s="646"/>
      <c r="BN27" s="647"/>
      <c r="BO27" s="648">
        <v>100</v>
      </c>
      <c r="BP27" s="648"/>
      <c r="BQ27" s="648"/>
      <c r="BR27" s="648"/>
      <c r="BS27" s="654" t="s">
        <v>129</v>
      </c>
      <c r="BT27" s="646"/>
      <c r="BU27" s="646"/>
      <c r="BV27" s="646"/>
      <c r="BW27" s="646"/>
      <c r="BX27" s="646"/>
      <c r="BY27" s="646"/>
      <c r="BZ27" s="646"/>
      <c r="CA27" s="646"/>
      <c r="CB27" s="655"/>
      <c r="CD27" s="660" t="s">
        <v>297</v>
      </c>
      <c r="CE27" s="661"/>
      <c r="CF27" s="661"/>
      <c r="CG27" s="661"/>
      <c r="CH27" s="661"/>
      <c r="CI27" s="661"/>
      <c r="CJ27" s="661"/>
      <c r="CK27" s="661"/>
      <c r="CL27" s="661"/>
      <c r="CM27" s="661"/>
      <c r="CN27" s="661"/>
      <c r="CO27" s="661"/>
      <c r="CP27" s="661"/>
      <c r="CQ27" s="662"/>
      <c r="CR27" s="645">
        <v>681186</v>
      </c>
      <c r="CS27" s="682"/>
      <c r="CT27" s="682"/>
      <c r="CU27" s="682"/>
      <c r="CV27" s="682"/>
      <c r="CW27" s="682"/>
      <c r="CX27" s="682"/>
      <c r="CY27" s="683"/>
      <c r="CZ27" s="650">
        <v>8.5</v>
      </c>
      <c r="DA27" s="680"/>
      <c r="DB27" s="680"/>
      <c r="DC27" s="684"/>
      <c r="DD27" s="654">
        <v>178789</v>
      </c>
      <c r="DE27" s="682"/>
      <c r="DF27" s="682"/>
      <c r="DG27" s="682"/>
      <c r="DH27" s="682"/>
      <c r="DI27" s="682"/>
      <c r="DJ27" s="682"/>
      <c r="DK27" s="683"/>
      <c r="DL27" s="654">
        <v>161801</v>
      </c>
      <c r="DM27" s="682"/>
      <c r="DN27" s="682"/>
      <c r="DO27" s="682"/>
      <c r="DP27" s="682"/>
      <c r="DQ27" s="682"/>
      <c r="DR27" s="682"/>
      <c r="DS27" s="682"/>
      <c r="DT27" s="682"/>
      <c r="DU27" s="682"/>
      <c r="DV27" s="683"/>
      <c r="DW27" s="650">
        <v>4.2</v>
      </c>
      <c r="DX27" s="680"/>
      <c r="DY27" s="680"/>
      <c r="DZ27" s="680"/>
      <c r="EA27" s="680"/>
      <c r="EB27" s="680"/>
      <c r="EC27" s="681"/>
    </row>
    <row r="28" spans="2:133" ht="11.25" customHeight="1" x14ac:dyDescent="0.15">
      <c r="B28" s="642" t="s">
        <v>298</v>
      </c>
      <c r="C28" s="643"/>
      <c r="D28" s="643"/>
      <c r="E28" s="643"/>
      <c r="F28" s="643"/>
      <c r="G28" s="643"/>
      <c r="H28" s="643"/>
      <c r="I28" s="643"/>
      <c r="J28" s="643"/>
      <c r="K28" s="643"/>
      <c r="L28" s="643"/>
      <c r="M28" s="643"/>
      <c r="N28" s="643"/>
      <c r="O28" s="643"/>
      <c r="P28" s="643"/>
      <c r="Q28" s="644"/>
      <c r="R28" s="645">
        <v>84612</v>
      </c>
      <c r="S28" s="646"/>
      <c r="T28" s="646"/>
      <c r="U28" s="646"/>
      <c r="V28" s="646"/>
      <c r="W28" s="646"/>
      <c r="X28" s="646"/>
      <c r="Y28" s="647"/>
      <c r="Z28" s="648">
        <v>1</v>
      </c>
      <c r="AA28" s="648"/>
      <c r="AB28" s="648"/>
      <c r="AC28" s="648"/>
      <c r="AD28" s="649" t="s">
        <v>129</v>
      </c>
      <c r="AE28" s="649"/>
      <c r="AF28" s="649"/>
      <c r="AG28" s="649"/>
      <c r="AH28" s="649"/>
      <c r="AI28" s="649"/>
      <c r="AJ28" s="649"/>
      <c r="AK28" s="649"/>
      <c r="AL28" s="650" t="s">
        <v>129</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299</v>
      </c>
      <c r="CE28" s="661"/>
      <c r="CF28" s="661"/>
      <c r="CG28" s="661"/>
      <c r="CH28" s="661"/>
      <c r="CI28" s="661"/>
      <c r="CJ28" s="661"/>
      <c r="CK28" s="661"/>
      <c r="CL28" s="661"/>
      <c r="CM28" s="661"/>
      <c r="CN28" s="661"/>
      <c r="CO28" s="661"/>
      <c r="CP28" s="661"/>
      <c r="CQ28" s="662"/>
      <c r="CR28" s="645">
        <v>694993</v>
      </c>
      <c r="CS28" s="646"/>
      <c r="CT28" s="646"/>
      <c r="CU28" s="646"/>
      <c r="CV28" s="646"/>
      <c r="CW28" s="646"/>
      <c r="CX28" s="646"/>
      <c r="CY28" s="647"/>
      <c r="CZ28" s="650">
        <v>8.6999999999999993</v>
      </c>
      <c r="DA28" s="680"/>
      <c r="DB28" s="680"/>
      <c r="DC28" s="684"/>
      <c r="DD28" s="654">
        <v>694993</v>
      </c>
      <c r="DE28" s="646"/>
      <c r="DF28" s="646"/>
      <c r="DG28" s="646"/>
      <c r="DH28" s="646"/>
      <c r="DI28" s="646"/>
      <c r="DJ28" s="646"/>
      <c r="DK28" s="647"/>
      <c r="DL28" s="654">
        <v>694993</v>
      </c>
      <c r="DM28" s="646"/>
      <c r="DN28" s="646"/>
      <c r="DO28" s="646"/>
      <c r="DP28" s="646"/>
      <c r="DQ28" s="646"/>
      <c r="DR28" s="646"/>
      <c r="DS28" s="646"/>
      <c r="DT28" s="646"/>
      <c r="DU28" s="646"/>
      <c r="DV28" s="647"/>
      <c r="DW28" s="650">
        <v>18.100000000000001</v>
      </c>
      <c r="DX28" s="680"/>
      <c r="DY28" s="680"/>
      <c r="DZ28" s="680"/>
      <c r="EA28" s="680"/>
      <c r="EB28" s="680"/>
      <c r="EC28" s="681"/>
    </row>
    <row r="29" spans="2:133" ht="11.25" customHeight="1" x14ac:dyDescent="0.15">
      <c r="B29" s="642" t="s">
        <v>300</v>
      </c>
      <c r="C29" s="643"/>
      <c r="D29" s="643"/>
      <c r="E29" s="643"/>
      <c r="F29" s="643"/>
      <c r="G29" s="643"/>
      <c r="H29" s="643"/>
      <c r="I29" s="643"/>
      <c r="J29" s="643"/>
      <c r="K29" s="643"/>
      <c r="L29" s="643"/>
      <c r="M29" s="643"/>
      <c r="N29" s="643"/>
      <c r="O29" s="643"/>
      <c r="P29" s="643"/>
      <c r="Q29" s="644"/>
      <c r="R29" s="645">
        <v>66275</v>
      </c>
      <c r="S29" s="646"/>
      <c r="T29" s="646"/>
      <c r="U29" s="646"/>
      <c r="V29" s="646"/>
      <c r="W29" s="646"/>
      <c r="X29" s="646"/>
      <c r="Y29" s="647"/>
      <c r="Z29" s="648">
        <v>0.8</v>
      </c>
      <c r="AA29" s="648"/>
      <c r="AB29" s="648"/>
      <c r="AC29" s="648"/>
      <c r="AD29" s="649" t="s">
        <v>129</v>
      </c>
      <c r="AE29" s="649"/>
      <c r="AF29" s="649"/>
      <c r="AG29" s="649"/>
      <c r="AH29" s="649"/>
      <c r="AI29" s="649"/>
      <c r="AJ29" s="649"/>
      <c r="AK29" s="649"/>
      <c r="AL29" s="650" t="s">
        <v>129</v>
      </c>
      <c r="AM29" s="651"/>
      <c r="AN29" s="651"/>
      <c r="AO29" s="652"/>
      <c r="AP29" s="694"/>
      <c r="AQ29" s="695"/>
      <c r="AR29" s="695"/>
      <c r="AS29" s="695"/>
      <c r="AT29" s="695"/>
      <c r="AU29" s="695"/>
      <c r="AV29" s="695"/>
      <c r="AW29" s="695"/>
      <c r="AX29" s="695"/>
      <c r="AY29" s="695"/>
      <c r="AZ29" s="695"/>
      <c r="BA29" s="695"/>
      <c r="BB29" s="695"/>
      <c r="BC29" s="695"/>
      <c r="BD29" s="695"/>
      <c r="BE29" s="695"/>
      <c r="BF29" s="696"/>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301</v>
      </c>
      <c r="CE29" s="686"/>
      <c r="CF29" s="660" t="s">
        <v>302</v>
      </c>
      <c r="CG29" s="661"/>
      <c r="CH29" s="661"/>
      <c r="CI29" s="661"/>
      <c r="CJ29" s="661"/>
      <c r="CK29" s="661"/>
      <c r="CL29" s="661"/>
      <c r="CM29" s="661"/>
      <c r="CN29" s="661"/>
      <c r="CO29" s="661"/>
      <c r="CP29" s="661"/>
      <c r="CQ29" s="662"/>
      <c r="CR29" s="645">
        <v>694990</v>
      </c>
      <c r="CS29" s="682"/>
      <c r="CT29" s="682"/>
      <c r="CU29" s="682"/>
      <c r="CV29" s="682"/>
      <c r="CW29" s="682"/>
      <c r="CX29" s="682"/>
      <c r="CY29" s="683"/>
      <c r="CZ29" s="650">
        <v>8.6999999999999993</v>
      </c>
      <c r="DA29" s="680"/>
      <c r="DB29" s="680"/>
      <c r="DC29" s="684"/>
      <c r="DD29" s="654">
        <v>694990</v>
      </c>
      <c r="DE29" s="682"/>
      <c r="DF29" s="682"/>
      <c r="DG29" s="682"/>
      <c r="DH29" s="682"/>
      <c r="DI29" s="682"/>
      <c r="DJ29" s="682"/>
      <c r="DK29" s="683"/>
      <c r="DL29" s="654">
        <v>694990</v>
      </c>
      <c r="DM29" s="682"/>
      <c r="DN29" s="682"/>
      <c r="DO29" s="682"/>
      <c r="DP29" s="682"/>
      <c r="DQ29" s="682"/>
      <c r="DR29" s="682"/>
      <c r="DS29" s="682"/>
      <c r="DT29" s="682"/>
      <c r="DU29" s="682"/>
      <c r="DV29" s="683"/>
      <c r="DW29" s="650">
        <v>18.100000000000001</v>
      </c>
      <c r="DX29" s="680"/>
      <c r="DY29" s="680"/>
      <c r="DZ29" s="680"/>
      <c r="EA29" s="680"/>
      <c r="EB29" s="680"/>
      <c r="EC29" s="681"/>
    </row>
    <row r="30" spans="2:133" ht="11.25" customHeight="1" x14ac:dyDescent="0.15">
      <c r="B30" s="642" t="s">
        <v>303</v>
      </c>
      <c r="C30" s="643"/>
      <c r="D30" s="643"/>
      <c r="E30" s="643"/>
      <c r="F30" s="643"/>
      <c r="G30" s="643"/>
      <c r="H30" s="643"/>
      <c r="I30" s="643"/>
      <c r="J30" s="643"/>
      <c r="K30" s="643"/>
      <c r="L30" s="643"/>
      <c r="M30" s="643"/>
      <c r="N30" s="643"/>
      <c r="O30" s="643"/>
      <c r="P30" s="643"/>
      <c r="Q30" s="644"/>
      <c r="R30" s="645">
        <v>10312</v>
      </c>
      <c r="S30" s="646"/>
      <c r="T30" s="646"/>
      <c r="U30" s="646"/>
      <c r="V30" s="646"/>
      <c r="W30" s="646"/>
      <c r="X30" s="646"/>
      <c r="Y30" s="647"/>
      <c r="Z30" s="648">
        <v>0.1</v>
      </c>
      <c r="AA30" s="648"/>
      <c r="AB30" s="648"/>
      <c r="AC30" s="648"/>
      <c r="AD30" s="649" t="s">
        <v>129</v>
      </c>
      <c r="AE30" s="649"/>
      <c r="AF30" s="649"/>
      <c r="AG30" s="649"/>
      <c r="AH30" s="649"/>
      <c r="AI30" s="649"/>
      <c r="AJ30" s="649"/>
      <c r="AK30" s="649"/>
      <c r="AL30" s="650" t="s">
        <v>129</v>
      </c>
      <c r="AM30" s="651"/>
      <c r="AN30" s="651"/>
      <c r="AO30" s="652"/>
      <c r="AP30" s="624" t="s">
        <v>220</v>
      </c>
      <c r="AQ30" s="625"/>
      <c r="AR30" s="625"/>
      <c r="AS30" s="625"/>
      <c r="AT30" s="625"/>
      <c r="AU30" s="625"/>
      <c r="AV30" s="625"/>
      <c r="AW30" s="625"/>
      <c r="AX30" s="625"/>
      <c r="AY30" s="625"/>
      <c r="AZ30" s="625"/>
      <c r="BA30" s="625"/>
      <c r="BB30" s="625"/>
      <c r="BC30" s="625"/>
      <c r="BD30" s="625"/>
      <c r="BE30" s="625"/>
      <c r="BF30" s="626"/>
      <c r="BG30" s="624" t="s">
        <v>304</v>
      </c>
      <c r="BH30" s="692"/>
      <c r="BI30" s="692"/>
      <c r="BJ30" s="692"/>
      <c r="BK30" s="692"/>
      <c r="BL30" s="692"/>
      <c r="BM30" s="692"/>
      <c r="BN30" s="692"/>
      <c r="BO30" s="692"/>
      <c r="BP30" s="692"/>
      <c r="BQ30" s="693"/>
      <c r="BR30" s="624" t="s">
        <v>305</v>
      </c>
      <c r="BS30" s="692"/>
      <c r="BT30" s="692"/>
      <c r="BU30" s="692"/>
      <c r="BV30" s="692"/>
      <c r="BW30" s="692"/>
      <c r="BX30" s="692"/>
      <c r="BY30" s="692"/>
      <c r="BZ30" s="692"/>
      <c r="CA30" s="692"/>
      <c r="CB30" s="693"/>
      <c r="CD30" s="687"/>
      <c r="CE30" s="688"/>
      <c r="CF30" s="660" t="s">
        <v>306</v>
      </c>
      <c r="CG30" s="661"/>
      <c r="CH30" s="661"/>
      <c r="CI30" s="661"/>
      <c r="CJ30" s="661"/>
      <c r="CK30" s="661"/>
      <c r="CL30" s="661"/>
      <c r="CM30" s="661"/>
      <c r="CN30" s="661"/>
      <c r="CO30" s="661"/>
      <c r="CP30" s="661"/>
      <c r="CQ30" s="662"/>
      <c r="CR30" s="645">
        <v>648763</v>
      </c>
      <c r="CS30" s="646"/>
      <c r="CT30" s="646"/>
      <c r="CU30" s="646"/>
      <c r="CV30" s="646"/>
      <c r="CW30" s="646"/>
      <c r="CX30" s="646"/>
      <c r="CY30" s="647"/>
      <c r="CZ30" s="650">
        <v>8.1</v>
      </c>
      <c r="DA30" s="680"/>
      <c r="DB30" s="680"/>
      <c r="DC30" s="684"/>
      <c r="DD30" s="654">
        <v>648763</v>
      </c>
      <c r="DE30" s="646"/>
      <c r="DF30" s="646"/>
      <c r="DG30" s="646"/>
      <c r="DH30" s="646"/>
      <c r="DI30" s="646"/>
      <c r="DJ30" s="646"/>
      <c r="DK30" s="647"/>
      <c r="DL30" s="654">
        <v>648763</v>
      </c>
      <c r="DM30" s="646"/>
      <c r="DN30" s="646"/>
      <c r="DO30" s="646"/>
      <c r="DP30" s="646"/>
      <c r="DQ30" s="646"/>
      <c r="DR30" s="646"/>
      <c r="DS30" s="646"/>
      <c r="DT30" s="646"/>
      <c r="DU30" s="646"/>
      <c r="DV30" s="647"/>
      <c r="DW30" s="650">
        <v>16.899999999999999</v>
      </c>
      <c r="DX30" s="680"/>
      <c r="DY30" s="680"/>
      <c r="DZ30" s="680"/>
      <c r="EA30" s="680"/>
      <c r="EB30" s="680"/>
      <c r="EC30" s="681"/>
    </row>
    <row r="31" spans="2:133" ht="11.25" customHeight="1" x14ac:dyDescent="0.15">
      <c r="B31" s="642" t="s">
        <v>307</v>
      </c>
      <c r="C31" s="643"/>
      <c r="D31" s="643"/>
      <c r="E31" s="643"/>
      <c r="F31" s="643"/>
      <c r="G31" s="643"/>
      <c r="H31" s="643"/>
      <c r="I31" s="643"/>
      <c r="J31" s="643"/>
      <c r="K31" s="643"/>
      <c r="L31" s="643"/>
      <c r="M31" s="643"/>
      <c r="N31" s="643"/>
      <c r="O31" s="643"/>
      <c r="P31" s="643"/>
      <c r="Q31" s="644"/>
      <c r="R31" s="645">
        <v>808279</v>
      </c>
      <c r="S31" s="646"/>
      <c r="T31" s="646"/>
      <c r="U31" s="646"/>
      <c r="V31" s="646"/>
      <c r="W31" s="646"/>
      <c r="X31" s="646"/>
      <c r="Y31" s="647"/>
      <c r="Z31" s="648">
        <v>9.6999999999999993</v>
      </c>
      <c r="AA31" s="648"/>
      <c r="AB31" s="648"/>
      <c r="AC31" s="648"/>
      <c r="AD31" s="649" t="s">
        <v>129</v>
      </c>
      <c r="AE31" s="649"/>
      <c r="AF31" s="649"/>
      <c r="AG31" s="649"/>
      <c r="AH31" s="649"/>
      <c r="AI31" s="649"/>
      <c r="AJ31" s="649"/>
      <c r="AK31" s="649"/>
      <c r="AL31" s="650" t="s">
        <v>129</v>
      </c>
      <c r="AM31" s="651"/>
      <c r="AN31" s="651"/>
      <c r="AO31" s="652"/>
      <c r="AP31" s="699" t="s">
        <v>308</v>
      </c>
      <c r="AQ31" s="700"/>
      <c r="AR31" s="700"/>
      <c r="AS31" s="700"/>
      <c r="AT31" s="705" t="s">
        <v>309</v>
      </c>
      <c r="AU31" s="231"/>
      <c r="AV31" s="231"/>
      <c r="AW31" s="231"/>
      <c r="AX31" s="631" t="s">
        <v>186</v>
      </c>
      <c r="AY31" s="632"/>
      <c r="AZ31" s="632"/>
      <c r="BA31" s="632"/>
      <c r="BB31" s="632"/>
      <c r="BC31" s="632"/>
      <c r="BD31" s="632"/>
      <c r="BE31" s="632"/>
      <c r="BF31" s="633"/>
      <c r="BG31" s="713">
        <v>98.6</v>
      </c>
      <c r="BH31" s="697"/>
      <c r="BI31" s="697"/>
      <c r="BJ31" s="697"/>
      <c r="BK31" s="697"/>
      <c r="BL31" s="697"/>
      <c r="BM31" s="640">
        <v>96</v>
      </c>
      <c r="BN31" s="697"/>
      <c r="BO31" s="697"/>
      <c r="BP31" s="697"/>
      <c r="BQ31" s="698"/>
      <c r="BR31" s="713">
        <v>97.9</v>
      </c>
      <c r="BS31" s="697"/>
      <c r="BT31" s="697"/>
      <c r="BU31" s="697"/>
      <c r="BV31" s="697"/>
      <c r="BW31" s="697"/>
      <c r="BX31" s="640">
        <v>94</v>
      </c>
      <c r="BY31" s="697"/>
      <c r="BZ31" s="697"/>
      <c r="CA31" s="697"/>
      <c r="CB31" s="698"/>
      <c r="CD31" s="687"/>
      <c r="CE31" s="688"/>
      <c r="CF31" s="660" t="s">
        <v>310</v>
      </c>
      <c r="CG31" s="661"/>
      <c r="CH31" s="661"/>
      <c r="CI31" s="661"/>
      <c r="CJ31" s="661"/>
      <c r="CK31" s="661"/>
      <c r="CL31" s="661"/>
      <c r="CM31" s="661"/>
      <c r="CN31" s="661"/>
      <c r="CO31" s="661"/>
      <c r="CP31" s="661"/>
      <c r="CQ31" s="662"/>
      <c r="CR31" s="645">
        <v>46227</v>
      </c>
      <c r="CS31" s="682"/>
      <c r="CT31" s="682"/>
      <c r="CU31" s="682"/>
      <c r="CV31" s="682"/>
      <c r="CW31" s="682"/>
      <c r="CX31" s="682"/>
      <c r="CY31" s="683"/>
      <c r="CZ31" s="650">
        <v>0.6</v>
      </c>
      <c r="DA31" s="680"/>
      <c r="DB31" s="680"/>
      <c r="DC31" s="684"/>
      <c r="DD31" s="654">
        <v>46227</v>
      </c>
      <c r="DE31" s="682"/>
      <c r="DF31" s="682"/>
      <c r="DG31" s="682"/>
      <c r="DH31" s="682"/>
      <c r="DI31" s="682"/>
      <c r="DJ31" s="682"/>
      <c r="DK31" s="683"/>
      <c r="DL31" s="654">
        <v>46227</v>
      </c>
      <c r="DM31" s="682"/>
      <c r="DN31" s="682"/>
      <c r="DO31" s="682"/>
      <c r="DP31" s="682"/>
      <c r="DQ31" s="682"/>
      <c r="DR31" s="682"/>
      <c r="DS31" s="682"/>
      <c r="DT31" s="682"/>
      <c r="DU31" s="682"/>
      <c r="DV31" s="683"/>
      <c r="DW31" s="650">
        <v>1.2</v>
      </c>
      <c r="DX31" s="680"/>
      <c r="DY31" s="680"/>
      <c r="DZ31" s="680"/>
      <c r="EA31" s="680"/>
      <c r="EB31" s="680"/>
      <c r="EC31" s="681"/>
    </row>
    <row r="32" spans="2:133" ht="11.25" customHeight="1" x14ac:dyDescent="0.15">
      <c r="B32" s="708" t="s">
        <v>311</v>
      </c>
      <c r="C32" s="709"/>
      <c r="D32" s="709"/>
      <c r="E32" s="709"/>
      <c r="F32" s="709"/>
      <c r="G32" s="709"/>
      <c r="H32" s="709"/>
      <c r="I32" s="709"/>
      <c r="J32" s="709"/>
      <c r="K32" s="709"/>
      <c r="L32" s="709"/>
      <c r="M32" s="709"/>
      <c r="N32" s="709"/>
      <c r="O32" s="709"/>
      <c r="P32" s="709"/>
      <c r="Q32" s="710"/>
      <c r="R32" s="645">
        <v>20368</v>
      </c>
      <c r="S32" s="646"/>
      <c r="T32" s="646"/>
      <c r="U32" s="646"/>
      <c r="V32" s="646"/>
      <c r="W32" s="646"/>
      <c r="X32" s="646"/>
      <c r="Y32" s="647"/>
      <c r="Z32" s="648">
        <v>0.2</v>
      </c>
      <c r="AA32" s="648"/>
      <c r="AB32" s="648"/>
      <c r="AC32" s="648"/>
      <c r="AD32" s="649">
        <v>20368</v>
      </c>
      <c r="AE32" s="649"/>
      <c r="AF32" s="649"/>
      <c r="AG32" s="649"/>
      <c r="AH32" s="649"/>
      <c r="AI32" s="649"/>
      <c r="AJ32" s="649"/>
      <c r="AK32" s="649"/>
      <c r="AL32" s="650">
        <v>0.5</v>
      </c>
      <c r="AM32" s="651"/>
      <c r="AN32" s="651"/>
      <c r="AO32" s="652"/>
      <c r="AP32" s="701"/>
      <c r="AQ32" s="702"/>
      <c r="AR32" s="702"/>
      <c r="AS32" s="702"/>
      <c r="AT32" s="706"/>
      <c r="AU32" s="230" t="s">
        <v>312</v>
      </c>
      <c r="AV32" s="230"/>
      <c r="AW32" s="230"/>
      <c r="AX32" s="642" t="s">
        <v>313</v>
      </c>
      <c r="AY32" s="643"/>
      <c r="AZ32" s="643"/>
      <c r="BA32" s="643"/>
      <c r="BB32" s="643"/>
      <c r="BC32" s="643"/>
      <c r="BD32" s="643"/>
      <c r="BE32" s="643"/>
      <c r="BF32" s="644"/>
      <c r="BG32" s="714">
        <v>98.8</v>
      </c>
      <c r="BH32" s="682"/>
      <c r="BI32" s="682"/>
      <c r="BJ32" s="682"/>
      <c r="BK32" s="682"/>
      <c r="BL32" s="682"/>
      <c r="BM32" s="651">
        <v>96.8</v>
      </c>
      <c r="BN32" s="711"/>
      <c r="BO32" s="711"/>
      <c r="BP32" s="711"/>
      <c r="BQ32" s="712"/>
      <c r="BR32" s="714">
        <v>98.7</v>
      </c>
      <c r="BS32" s="682"/>
      <c r="BT32" s="682"/>
      <c r="BU32" s="682"/>
      <c r="BV32" s="682"/>
      <c r="BW32" s="682"/>
      <c r="BX32" s="651">
        <v>96.2</v>
      </c>
      <c r="BY32" s="711"/>
      <c r="BZ32" s="711"/>
      <c r="CA32" s="711"/>
      <c r="CB32" s="712"/>
      <c r="CD32" s="689"/>
      <c r="CE32" s="690"/>
      <c r="CF32" s="660" t="s">
        <v>314</v>
      </c>
      <c r="CG32" s="661"/>
      <c r="CH32" s="661"/>
      <c r="CI32" s="661"/>
      <c r="CJ32" s="661"/>
      <c r="CK32" s="661"/>
      <c r="CL32" s="661"/>
      <c r="CM32" s="661"/>
      <c r="CN32" s="661"/>
      <c r="CO32" s="661"/>
      <c r="CP32" s="661"/>
      <c r="CQ32" s="662"/>
      <c r="CR32" s="645">
        <v>3</v>
      </c>
      <c r="CS32" s="646"/>
      <c r="CT32" s="646"/>
      <c r="CU32" s="646"/>
      <c r="CV32" s="646"/>
      <c r="CW32" s="646"/>
      <c r="CX32" s="646"/>
      <c r="CY32" s="647"/>
      <c r="CZ32" s="650">
        <v>0</v>
      </c>
      <c r="DA32" s="680"/>
      <c r="DB32" s="680"/>
      <c r="DC32" s="684"/>
      <c r="DD32" s="654">
        <v>3</v>
      </c>
      <c r="DE32" s="646"/>
      <c r="DF32" s="646"/>
      <c r="DG32" s="646"/>
      <c r="DH32" s="646"/>
      <c r="DI32" s="646"/>
      <c r="DJ32" s="646"/>
      <c r="DK32" s="647"/>
      <c r="DL32" s="654">
        <v>3</v>
      </c>
      <c r="DM32" s="646"/>
      <c r="DN32" s="646"/>
      <c r="DO32" s="646"/>
      <c r="DP32" s="646"/>
      <c r="DQ32" s="646"/>
      <c r="DR32" s="646"/>
      <c r="DS32" s="646"/>
      <c r="DT32" s="646"/>
      <c r="DU32" s="646"/>
      <c r="DV32" s="647"/>
      <c r="DW32" s="650">
        <v>0</v>
      </c>
      <c r="DX32" s="680"/>
      <c r="DY32" s="680"/>
      <c r="DZ32" s="680"/>
      <c r="EA32" s="680"/>
      <c r="EB32" s="680"/>
      <c r="EC32" s="681"/>
    </row>
    <row r="33" spans="2:133" ht="11.25" customHeight="1" x14ac:dyDescent="0.15">
      <c r="B33" s="642" t="s">
        <v>315</v>
      </c>
      <c r="C33" s="643"/>
      <c r="D33" s="643"/>
      <c r="E33" s="643"/>
      <c r="F33" s="643"/>
      <c r="G33" s="643"/>
      <c r="H33" s="643"/>
      <c r="I33" s="643"/>
      <c r="J33" s="643"/>
      <c r="K33" s="643"/>
      <c r="L33" s="643"/>
      <c r="M33" s="643"/>
      <c r="N33" s="643"/>
      <c r="O33" s="643"/>
      <c r="P33" s="643"/>
      <c r="Q33" s="644"/>
      <c r="R33" s="645">
        <v>1404407</v>
      </c>
      <c r="S33" s="646"/>
      <c r="T33" s="646"/>
      <c r="U33" s="646"/>
      <c r="V33" s="646"/>
      <c r="W33" s="646"/>
      <c r="X33" s="646"/>
      <c r="Y33" s="647"/>
      <c r="Z33" s="648">
        <v>16.8</v>
      </c>
      <c r="AA33" s="648"/>
      <c r="AB33" s="648"/>
      <c r="AC33" s="648"/>
      <c r="AD33" s="649" t="s">
        <v>129</v>
      </c>
      <c r="AE33" s="649"/>
      <c r="AF33" s="649"/>
      <c r="AG33" s="649"/>
      <c r="AH33" s="649"/>
      <c r="AI33" s="649"/>
      <c r="AJ33" s="649"/>
      <c r="AK33" s="649"/>
      <c r="AL33" s="650" t="s">
        <v>129</v>
      </c>
      <c r="AM33" s="651"/>
      <c r="AN33" s="651"/>
      <c r="AO33" s="652"/>
      <c r="AP33" s="703"/>
      <c r="AQ33" s="704"/>
      <c r="AR33" s="704"/>
      <c r="AS33" s="704"/>
      <c r="AT33" s="707"/>
      <c r="AU33" s="232"/>
      <c r="AV33" s="232"/>
      <c r="AW33" s="232"/>
      <c r="AX33" s="694" t="s">
        <v>316</v>
      </c>
      <c r="AY33" s="695"/>
      <c r="AZ33" s="695"/>
      <c r="BA33" s="695"/>
      <c r="BB33" s="695"/>
      <c r="BC33" s="695"/>
      <c r="BD33" s="695"/>
      <c r="BE33" s="695"/>
      <c r="BF33" s="696"/>
      <c r="BG33" s="715">
        <v>98.2</v>
      </c>
      <c r="BH33" s="716"/>
      <c r="BI33" s="716"/>
      <c r="BJ33" s="716"/>
      <c r="BK33" s="716"/>
      <c r="BL33" s="716"/>
      <c r="BM33" s="717">
        <v>94.4</v>
      </c>
      <c r="BN33" s="716"/>
      <c r="BO33" s="716"/>
      <c r="BP33" s="716"/>
      <c r="BQ33" s="718"/>
      <c r="BR33" s="715">
        <v>96.8</v>
      </c>
      <c r="BS33" s="716"/>
      <c r="BT33" s="716"/>
      <c r="BU33" s="716"/>
      <c r="BV33" s="716"/>
      <c r="BW33" s="716"/>
      <c r="BX33" s="717">
        <v>91</v>
      </c>
      <c r="BY33" s="716"/>
      <c r="BZ33" s="716"/>
      <c r="CA33" s="716"/>
      <c r="CB33" s="718"/>
      <c r="CD33" s="660" t="s">
        <v>317</v>
      </c>
      <c r="CE33" s="661"/>
      <c r="CF33" s="661"/>
      <c r="CG33" s="661"/>
      <c r="CH33" s="661"/>
      <c r="CI33" s="661"/>
      <c r="CJ33" s="661"/>
      <c r="CK33" s="661"/>
      <c r="CL33" s="661"/>
      <c r="CM33" s="661"/>
      <c r="CN33" s="661"/>
      <c r="CO33" s="661"/>
      <c r="CP33" s="661"/>
      <c r="CQ33" s="662"/>
      <c r="CR33" s="645">
        <v>3190216</v>
      </c>
      <c r="CS33" s="682"/>
      <c r="CT33" s="682"/>
      <c r="CU33" s="682"/>
      <c r="CV33" s="682"/>
      <c r="CW33" s="682"/>
      <c r="CX33" s="682"/>
      <c r="CY33" s="683"/>
      <c r="CZ33" s="650">
        <v>39.9</v>
      </c>
      <c r="DA33" s="680"/>
      <c r="DB33" s="680"/>
      <c r="DC33" s="684"/>
      <c r="DD33" s="654">
        <v>1815836</v>
      </c>
      <c r="DE33" s="682"/>
      <c r="DF33" s="682"/>
      <c r="DG33" s="682"/>
      <c r="DH33" s="682"/>
      <c r="DI33" s="682"/>
      <c r="DJ33" s="682"/>
      <c r="DK33" s="683"/>
      <c r="DL33" s="654">
        <v>1366347</v>
      </c>
      <c r="DM33" s="682"/>
      <c r="DN33" s="682"/>
      <c r="DO33" s="682"/>
      <c r="DP33" s="682"/>
      <c r="DQ33" s="682"/>
      <c r="DR33" s="682"/>
      <c r="DS33" s="682"/>
      <c r="DT33" s="682"/>
      <c r="DU33" s="682"/>
      <c r="DV33" s="683"/>
      <c r="DW33" s="650">
        <v>35.5</v>
      </c>
      <c r="DX33" s="680"/>
      <c r="DY33" s="680"/>
      <c r="DZ33" s="680"/>
      <c r="EA33" s="680"/>
      <c r="EB33" s="680"/>
      <c r="EC33" s="681"/>
    </row>
    <row r="34" spans="2:133" ht="11.25" customHeight="1" x14ac:dyDescent="0.15">
      <c r="B34" s="642" t="s">
        <v>318</v>
      </c>
      <c r="C34" s="643"/>
      <c r="D34" s="643"/>
      <c r="E34" s="643"/>
      <c r="F34" s="643"/>
      <c r="G34" s="643"/>
      <c r="H34" s="643"/>
      <c r="I34" s="643"/>
      <c r="J34" s="643"/>
      <c r="K34" s="643"/>
      <c r="L34" s="643"/>
      <c r="M34" s="643"/>
      <c r="N34" s="643"/>
      <c r="O34" s="643"/>
      <c r="P34" s="643"/>
      <c r="Q34" s="644"/>
      <c r="R34" s="645">
        <v>49029</v>
      </c>
      <c r="S34" s="646"/>
      <c r="T34" s="646"/>
      <c r="U34" s="646"/>
      <c r="V34" s="646"/>
      <c r="W34" s="646"/>
      <c r="X34" s="646"/>
      <c r="Y34" s="647"/>
      <c r="Z34" s="648">
        <v>0.6</v>
      </c>
      <c r="AA34" s="648"/>
      <c r="AB34" s="648"/>
      <c r="AC34" s="648"/>
      <c r="AD34" s="649" t="s">
        <v>129</v>
      </c>
      <c r="AE34" s="649"/>
      <c r="AF34" s="649"/>
      <c r="AG34" s="649"/>
      <c r="AH34" s="649"/>
      <c r="AI34" s="649"/>
      <c r="AJ34" s="649"/>
      <c r="AK34" s="649"/>
      <c r="AL34" s="650" t="s">
        <v>129</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319</v>
      </c>
      <c r="CE34" s="661"/>
      <c r="CF34" s="661"/>
      <c r="CG34" s="661"/>
      <c r="CH34" s="661"/>
      <c r="CI34" s="661"/>
      <c r="CJ34" s="661"/>
      <c r="CK34" s="661"/>
      <c r="CL34" s="661"/>
      <c r="CM34" s="661"/>
      <c r="CN34" s="661"/>
      <c r="CO34" s="661"/>
      <c r="CP34" s="661"/>
      <c r="CQ34" s="662"/>
      <c r="CR34" s="645">
        <v>1552037</v>
      </c>
      <c r="CS34" s="646"/>
      <c r="CT34" s="646"/>
      <c r="CU34" s="646"/>
      <c r="CV34" s="646"/>
      <c r="CW34" s="646"/>
      <c r="CX34" s="646"/>
      <c r="CY34" s="647"/>
      <c r="CZ34" s="650">
        <v>19.399999999999999</v>
      </c>
      <c r="DA34" s="680"/>
      <c r="DB34" s="680"/>
      <c r="DC34" s="684"/>
      <c r="DD34" s="654">
        <v>851108</v>
      </c>
      <c r="DE34" s="646"/>
      <c r="DF34" s="646"/>
      <c r="DG34" s="646"/>
      <c r="DH34" s="646"/>
      <c r="DI34" s="646"/>
      <c r="DJ34" s="646"/>
      <c r="DK34" s="647"/>
      <c r="DL34" s="654">
        <v>631636</v>
      </c>
      <c r="DM34" s="646"/>
      <c r="DN34" s="646"/>
      <c r="DO34" s="646"/>
      <c r="DP34" s="646"/>
      <c r="DQ34" s="646"/>
      <c r="DR34" s="646"/>
      <c r="DS34" s="646"/>
      <c r="DT34" s="646"/>
      <c r="DU34" s="646"/>
      <c r="DV34" s="647"/>
      <c r="DW34" s="650">
        <v>16.399999999999999</v>
      </c>
      <c r="DX34" s="680"/>
      <c r="DY34" s="680"/>
      <c r="DZ34" s="680"/>
      <c r="EA34" s="680"/>
      <c r="EB34" s="680"/>
      <c r="EC34" s="681"/>
    </row>
    <row r="35" spans="2:133" ht="11.25" customHeight="1" x14ac:dyDescent="0.15">
      <c r="B35" s="642" t="s">
        <v>320</v>
      </c>
      <c r="C35" s="643"/>
      <c r="D35" s="643"/>
      <c r="E35" s="643"/>
      <c r="F35" s="643"/>
      <c r="G35" s="643"/>
      <c r="H35" s="643"/>
      <c r="I35" s="643"/>
      <c r="J35" s="643"/>
      <c r="K35" s="643"/>
      <c r="L35" s="643"/>
      <c r="M35" s="643"/>
      <c r="N35" s="643"/>
      <c r="O35" s="643"/>
      <c r="P35" s="643"/>
      <c r="Q35" s="644"/>
      <c r="R35" s="645">
        <v>171255</v>
      </c>
      <c r="S35" s="646"/>
      <c r="T35" s="646"/>
      <c r="U35" s="646"/>
      <c r="V35" s="646"/>
      <c r="W35" s="646"/>
      <c r="X35" s="646"/>
      <c r="Y35" s="647"/>
      <c r="Z35" s="648">
        <v>2</v>
      </c>
      <c r="AA35" s="648"/>
      <c r="AB35" s="648"/>
      <c r="AC35" s="648"/>
      <c r="AD35" s="649" t="s">
        <v>137</v>
      </c>
      <c r="AE35" s="649"/>
      <c r="AF35" s="649"/>
      <c r="AG35" s="649"/>
      <c r="AH35" s="649"/>
      <c r="AI35" s="649"/>
      <c r="AJ35" s="649"/>
      <c r="AK35" s="649"/>
      <c r="AL35" s="650" t="s">
        <v>129</v>
      </c>
      <c r="AM35" s="651"/>
      <c r="AN35" s="651"/>
      <c r="AO35" s="652"/>
      <c r="AP35" s="235"/>
      <c r="AQ35" s="624" t="s">
        <v>321</v>
      </c>
      <c r="AR35" s="625"/>
      <c r="AS35" s="625"/>
      <c r="AT35" s="625"/>
      <c r="AU35" s="625"/>
      <c r="AV35" s="625"/>
      <c r="AW35" s="625"/>
      <c r="AX35" s="625"/>
      <c r="AY35" s="625"/>
      <c r="AZ35" s="625"/>
      <c r="BA35" s="625"/>
      <c r="BB35" s="625"/>
      <c r="BC35" s="625"/>
      <c r="BD35" s="625"/>
      <c r="BE35" s="625"/>
      <c r="BF35" s="626"/>
      <c r="BG35" s="624" t="s">
        <v>322</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323</v>
      </c>
      <c r="CE35" s="661"/>
      <c r="CF35" s="661"/>
      <c r="CG35" s="661"/>
      <c r="CH35" s="661"/>
      <c r="CI35" s="661"/>
      <c r="CJ35" s="661"/>
      <c r="CK35" s="661"/>
      <c r="CL35" s="661"/>
      <c r="CM35" s="661"/>
      <c r="CN35" s="661"/>
      <c r="CO35" s="661"/>
      <c r="CP35" s="661"/>
      <c r="CQ35" s="662"/>
      <c r="CR35" s="645">
        <v>113615</v>
      </c>
      <c r="CS35" s="682"/>
      <c r="CT35" s="682"/>
      <c r="CU35" s="682"/>
      <c r="CV35" s="682"/>
      <c r="CW35" s="682"/>
      <c r="CX35" s="682"/>
      <c r="CY35" s="683"/>
      <c r="CZ35" s="650">
        <v>1.4</v>
      </c>
      <c r="DA35" s="680"/>
      <c r="DB35" s="680"/>
      <c r="DC35" s="684"/>
      <c r="DD35" s="654">
        <v>113219</v>
      </c>
      <c r="DE35" s="682"/>
      <c r="DF35" s="682"/>
      <c r="DG35" s="682"/>
      <c r="DH35" s="682"/>
      <c r="DI35" s="682"/>
      <c r="DJ35" s="682"/>
      <c r="DK35" s="683"/>
      <c r="DL35" s="654">
        <v>39307</v>
      </c>
      <c r="DM35" s="682"/>
      <c r="DN35" s="682"/>
      <c r="DO35" s="682"/>
      <c r="DP35" s="682"/>
      <c r="DQ35" s="682"/>
      <c r="DR35" s="682"/>
      <c r="DS35" s="682"/>
      <c r="DT35" s="682"/>
      <c r="DU35" s="682"/>
      <c r="DV35" s="683"/>
      <c r="DW35" s="650">
        <v>1</v>
      </c>
      <c r="DX35" s="680"/>
      <c r="DY35" s="680"/>
      <c r="DZ35" s="680"/>
      <c r="EA35" s="680"/>
      <c r="EB35" s="680"/>
      <c r="EC35" s="681"/>
    </row>
    <row r="36" spans="2:133" ht="11.25" customHeight="1" x14ac:dyDescent="0.15">
      <c r="B36" s="642" t="s">
        <v>324</v>
      </c>
      <c r="C36" s="643"/>
      <c r="D36" s="643"/>
      <c r="E36" s="643"/>
      <c r="F36" s="643"/>
      <c r="G36" s="643"/>
      <c r="H36" s="643"/>
      <c r="I36" s="643"/>
      <c r="J36" s="643"/>
      <c r="K36" s="643"/>
      <c r="L36" s="643"/>
      <c r="M36" s="643"/>
      <c r="N36" s="643"/>
      <c r="O36" s="643"/>
      <c r="P36" s="643"/>
      <c r="Q36" s="644"/>
      <c r="R36" s="645">
        <v>546419</v>
      </c>
      <c r="S36" s="646"/>
      <c r="T36" s="646"/>
      <c r="U36" s="646"/>
      <c r="V36" s="646"/>
      <c r="W36" s="646"/>
      <c r="X36" s="646"/>
      <c r="Y36" s="647"/>
      <c r="Z36" s="648">
        <v>6.5</v>
      </c>
      <c r="AA36" s="648"/>
      <c r="AB36" s="648"/>
      <c r="AC36" s="648"/>
      <c r="AD36" s="649" t="s">
        <v>129</v>
      </c>
      <c r="AE36" s="649"/>
      <c r="AF36" s="649"/>
      <c r="AG36" s="649"/>
      <c r="AH36" s="649"/>
      <c r="AI36" s="649"/>
      <c r="AJ36" s="649"/>
      <c r="AK36" s="649"/>
      <c r="AL36" s="650" t="s">
        <v>129</v>
      </c>
      <c r="AM36" s="651"/>
      <c r="AN36" s="651"/>
      <c r="AO36" s="652"/>
      <c r="AP36" s="235"/>
      <c r="AQ36" s="719" t="s">
        <v>325</v>
      </c>
      <c r="AR36" s="720"/>
      <c r="AS36" s="720"/>
      <c r="AT36" s="720"/>
      <c r="AU36" s="720"/>
      <c r="AV36" s="720"/>
      <c r="AW36" s="720"/>
      <c r="AX36" s="720"/>
      <c r="AY36" s="721"/>
      <c r="AZ36" s="634">
        <v>643100</v>
      </c>
      <c r="BA36" s="635"/>
      <c r="BB36" s="635"/>
      <c r="BC36" s="635"/>
      <c r="BD36" s="635"/>
      <c r="BE36" s="635"/>
      <c r="BF36" s="722"/>
      <c r="BG36" s="656" t="s">
        <v>326</v>
      </c>
      <c r="BH36" s="657"/>
      <c r="BI36" s="657"/>
      <c r="BJ36" s="657"/>
      <c r="BK36" s="657"/>
      <c r="BL36" s="657"/>
      <c r="BM36" s="657"/>
      <c r="BN36" s="657"/>
      <c r="BO36" s="657"/>
      <c r="BP36" s="657"/>
      <c r="BQ36" s="657"/>
      <c r="BR36" s="657"/>
      <c r="BS36" s="657"/>
      <c r="BT36" s="657"/>
      <c r="BU36" s="658"/>
      <c r="BV36" s="634">
        <v>31849</v>
      </c>
      <c r="BW36" s="635"/>
      <c r="BX36" s="635"/>
      <c r="BY36" s="635"/>
      <c r="BZ36" s="635"/>
      <c r="CA36" s="635"/>
      <c r="CB36" s="722"/>
      <c r="CD36" s="660" t="s">
        <v>327</v>
      </c>
      <c r="CE36" s="661"/>
      <c r="CF36" s="661"/>
      <c r="CG36" s="661"/>
      <c r="CH36" s="661"/>
      <c r="CI36" s="661"/>
      <c r="CJ36" s="661"/>
      <c r="CK36" s="661"/>
      <c r="CL36" s="661"/>
      <c r="CM36" s="661"/>
      <c r="CN36" s="661"/>
      <c r="CO36" s="661"/>
      <c r="CP36" s="661"/>
      <c r="CQ36" s="662"/>
      <c r="CR36" s="645">
        <v>601185</v>
      </c>
      <c r="CS36" s="646"/>
      <c r="CT36" s="646"/>
      <c r="CU36" s="646"/>
      <c r="CV36" s="646"/>
      <c r="CW36" s="646"/>
      <c r="CX36" s="646"/>
      <c r="CY36" s="647"/>
      <c r="CZ36" s="650">
        <v>7.5</v>
      </c>
      <c r="DA36" s="680"/>
      <c r="DB36" s="680"/>
      <c r="DC36" s="684"/>
      <c r="DD36" s="654">
        <v>187107</v>
      </c>
      <c r="DE36" s="646"/>
      <c r="DF36" s="646"/>
      <c r="DG36" s="646"/>
      <c r="DH36" s="646"/>
      <c r="DI36" s="646"/>
      <c r="DJ36" s="646"/>
      <c r="DK36" s="647"/>
      <c r="DL36" s="654">
        <v>130553</v>
      </c>
      <c r="DM36" s="646"/>
      <c r="DN36" s="646"/>
      <c r="DO36" s="646"/>
      <c r="DP36" s="646"/>
      <c r="DQ36" s="646"/>
      <c r="DR36" s="646"/>
      <c r="DS36" s="646"/>
      <c r="DT36" s="646"/>
      <c r="DU36" s="646"/>
      <c r="DV36" s="647"/>
      <c r="DW36" s="650">
        <v>3.4</v>
      </c>
      <c r="DX36" s="680"/>
      <c r="DY36" s="680"/>
      <c r="DZ36" s="680"/>
      <c r="EA36" s="680"/>
      <c r="EB36" s="680"/>
      <c r="EC36" s="681"/>
    </row>
    <row r="37" spans="2:133" ht="11.25" customHeight="1" x14ac:dyDescent="0.15">
      <c r="B37" s="642" t="s">
        <v>328</v>
      </c>
      <c r="C37" s="643"/>
      <c r="D37" s="643"/>
      <c r="E37" s="643"/>
      <c r="F37" s="643"/>
      <c r="G37" s="643"/>
      <c r="H37" s="643"/>
      <c r="I37" s="643"/>
      <c r="J37" s="643"/>
      <c r="K37" s="643"/>
      <c r="L37" s="643"/>
      <c r="M37" s="643"/>
      <c r="N37" s="643"/>
      <c r="O37" s="643"/>
      <c r="P37" s="643"/>
      <c r="Q37" s="644"/>
      <c r="R37" s="645">
        <v>244900</v>
      </c>
      <c r="S37" s="646"/>
      <c r="T37" s="646"/>
      <c r="U37" s="646"/>
      <c r="V37" s="646"/>
      <c r="W37" s="646"/>
      <c r="X37" s="646"/>
      <c r="Y37" s="647"/>
      <c r="Z37" s="648">
        <v>2.9</v>
      </c>
      <c r="AA37" s="648"/>
      <c r="AB37" s="648"/>
      <c r="AC37" s="648"/>
      <c r="AD37" s="649" t="s">
        <v>129</v>
      </c>
      <c r="AE37" s="649"/>
      <c r="AF37" s="649"/>
      <c r="AG37" s="649"/>
      <c r="AH37" s="649"/>
      <c r="AI37" s="649"/>
      <c r="AJ37" s="649"/>
      <c r="AK37" s="649"/>
      <c r="AL37" s="650" t="s">
        <v>137</v>
      </c>
      <c r="AM37" s="651"/>
      <c r="AN37" s="651"/>
      <c r="AO37" s="652"/>
      <c r="AQ37" s="723" t="s">
        <v>329</v>
      </c>
      <c r="AR37" s="724"/>
      <c r="AS37" s="724"/>
      <c r="AT37" s="724"/>
      <c r="AU37" s="724"/>
      <c r="AV37" s="724"/>
      <c r="AW37" s="724"/>
      <c r="AX37" s="724"/>
      <c r="AY37" s="725"/>
      <c r="AZ37" s="645">
        <v>161076</v>
      </c>
      <c r="BA37" s="646"/>
      <c r="BB37" s="646"/>
      <c r="BC37" s="646"/>
      <c r="BD37" s="682"/>
      <c r="BE37" s="682"/>
      <c r="BF37" s="712"/>
      <c r="BG37" s="660" t="s">
        <v>330</v>
      </c>
      <c r="BH37" s="661"/>
      <c r="BI37" s="661"/>
      <c r="BJ37" s="661"/>
      <c r="BK37" s="661"/>
      <c r="BL37" s="661"/>
      <c r="BM37" s="661"/>
      <c r="BN37" s="661"/>
      <c r="BO37" s="661"/>
      <c r="BP37" s="661"/>
      <c r="BQ37" s="661"/>
      <c r="BR37" s="661"/>
      <c r="BS37" s="661"/>
      <c r="BT37" s="661"/>
      <c r="BU37" s="662"/>
      <c r="BV37" s="645">
        <v>-17052</v>
      </c>
      <c r="BW37" s="646"/>
      <c r="BX37" s="646"/>
      <c r="BY37" s="646"/>
      <c r="BZ37" s="646"/>
      <c r="CA37" s="646"/>
      <c r="CB37" s="655"/>
      <c r="CD37" s="660" t="s">
        <v>331</v>
      </c>
      <c r="CE37" s="661"/>
      <c r="CF37" s="661"/>
      <c r="CG37" s="661"/>
      <c r="CH37" s="661"/>
      <c r="CI37" s="661"/>
      <c r="CJ37" s="661"/>
      <c r="CK37" s="661"/>
      <c r="CL37" s="661"/>
      <c r="CM37" s="661"/>
      <c r="CN37" s="661"/>
      <c r="CO37" s="661"/>
      <c r="CP37" s="661"/>
      <c r="CQ37" s="662"/>
      <c r="CR37" s="645">
        <v>21122</v>
      </c>
      <c r="CS37" s="682"/>
      <c r="CT37" s="682"/>
      <c r="CU37" s="682"/>
      <c r="CV37" s="682"/>
      <c r="CW37" s="682"/>
      <c r="CX37" s="682"/>
      <c r="CY37" s="683"/>
      <c r="CZ37" s="650">
        <v>0.3</v>
      </c>
      <c r="DA37" s="680"/>
      <c r="DB37" s="680"/>
      <c r="DC37" s="684"/>
      <c r="DD37" s="654">
        <v>21122</v>
      </c>
      <c r="DE37" s="682"/>
      <c r="DF37" s="682"/>
      <c r="DG37" s="682"/>
      <c r="DH37" s="682"/>
      <c r="DI37" s="682"/>
      <c r="DJ37" s="682"/>
      <c r="DK37" s="683"/>
      <c r="DL37" s="654">
        <v>21122</v>
      </c>
      <c r="DM37" s="682"/>
      <c r="DN37" s="682"/>
      <c r="DO37" s="682"/>
      <c r="DP37" s="682"/>
      <c r="DQ37" s="682"/>
      <c r="DR37" s="682"/>
      <c r="DS37" s="682"/>
      <c r="DT37" s="682"/>
      <c r="DU37" s="682"/>
      <c r="DV37" s="683"/>
      <c r="DW37" s="650">
        <v>0.5</v>
      </c>
      <c r="DX37" s="680"/>
      <c r="DY37" s="680"/>
      <c r="DZ37" s="680"/>
      <c r="EA37" s="680"/>
      <c r="EB37" s="680"/>
      <c r="EC37" s="681"/>
    </row>
    <row r="38" spans="2:133" ht="11.25" customHeight="1" x14ac:dyDescent="0.15">
      <c r="B38" s="642" t="s">
        <v>332</v>
      </c>
      <c r="C38" s="643"/>
      <c r="D38" s="643"/>
      <c r="E38" s="643"/>
      <c r="F38" s="643"/>
      <c r="G38" s="643"/>
      <c r="H38" s="643"/>
      <c r="I38" s="643"/>
      <c r="J38" s="643"/>
      <c r="K38" s="643"/>
      <c r="L38" s="643"/>
      <c r="M38" s="643"/>
      <c r="N38" s="643"/>
      <c r="O38" s="643"/>
      <c r="P38" s="643"/>
      <c r="Q38" s="644"/>
      <c r="R38" s="645">
        <v>152580</v>
      </c>
      <c r="S38" s="646"/>
      <c r="T38" s="646"/>
      <c r="U38" s="646"/>
      <c r="V38" s="646"/>
      <c r="W38" s="646"/>
      <c r="X38" s="646"/>
      <c r="Y38" s="647"/>
      <c r="Z38" s="648">
        <v>1.8</v>
      </c>
      <c r="AA38" s="648"/>
      <c r="AB38" s="648"/>
      <c r="AC38" s="648"/>
      <c r="AD38" s="649">
        <v>11</v>
      </c>
      <c r="AE38" s="649"/>
      <c r="AF38" s="649"/>
      <c r="AG38" s="649"/>
      <c r="AH38" s="649"/>
      <c r="AI38" s="649"/>
      <c r="AJ38" s="649"/>
      <c r="AK38" s="649"/>
      <c r="AL38" s="650">
        <v>0</v>
      </c>
      <c r="AM38" s="651"/>
      <c r="AN38" s="651"/>
      <c r="AO38" s="652"/>
      <c r="AQ38" s="723" t="s">
        <v>333</v>
      </c>
      <c r="AR38" s="724"/>
      <c r="AS38" s="724"/>
      <c r="AT38" s="724"/>
      <c r="AU38" s="724"/>
      <c r="AV38" s="724"/>
      <c r="AW38" s="724"/>
      <c r="AX38" s="724"/>
      <c r="AY38" s="725"/>
      <c r="AZ38" s="645">
        <v>61518</v>
      </c>
      <c r="BA38" s="646"/>
      <c r="BB38" s="646"/>
      <c r="BC38" s="646"/>
      <c r="BD38" s="682"/>
      <c r="BE38" s="682"/>
      <c r="BF38" s="712"/>
      <c r="BG38" s="660" t="s">
        <v>334</v>
      </c>
      <c r="BH38" s="661"/>
      <c r="BI38" s="661"/>
      <c r="BJ38" s="661"/>
      <c r="BK38" s="661"/>
      <c r="BL38" s="661"/>
      <c r="BM38" s="661"/>
      <c r="BN38" s="661"/>
      <c r="BO38" s="661"/>
      <c r="BP38" s="661"/>
      <c r="BQ38" s="661"/>
      <c r="BR38" s="661"/>
      <c r="BS38" s="661"/>
      <c r="BT38" s="661"/>
      <c r="BU38" s="662"/>
      <c r="BV38" s="645">
        <v>1634</v>
      </c>
      <c r="BW38" s="646"/>
      <c r="BX38" s="646"/>
      <c r="BY38" s="646"/>
      <c r="BZ38" s="646"/>
      <c r="CA38" s="646"/>
      <c r="CB38" s="655"/>
      <c r="CD38" s="660" t="s">
        <v>335</v>
      </c>
      <c r="CE38" s="661"/>
      <c r="CF38" s="661"/>
      <c r="CG38" s="661"/>
      <c r="CH38" s="661"/>
      <c r="CI38" s="661"/>
      <c r="CJ38" s="661"/>
      <c r="CK38" s="661"/>
      <c r="CL38" s="661"/>
      <c r="CM38" s="661"/>
      <c r="CN38" s="661"/>
      <c r="CO38" s="661"/>
      <c r="CP38" s="661"/>
      <c r="CQ38" s="662"/>
      <c r="CR38" s="645">
        <v>643100</v>
      </c>
      <c r="CS38" s="646"/>
      <c r="CT38" s="646"/>
      <c r="CU38" s="646"/>
      <c r="CV38" s="646"/>
      <c r="CW38" s="646"/>
      <c r="CX38" s="646"/>
      <c r="CY38" s="647"/>
      <c r="CZ38" s="650">
        <v>8</v>
      </c>
      <c r="DA38" s="680"/>
      <c r="DB38" s="680"/>
      <c r="DC38" s="684"/>
      <c r="DD38" s="654">
        <v>565520</v>
      </c>
      <c r="DE38" s="646"/>
      <c r="DF38" s="646"/>
      <c r="DG38" s="646"/>
      <c r="DH38" s="646"/>
      <c r="DI38" s="646"/>
      <c r="DJ38" s="646"/>
      <c r="DK38" s="647"/>
      <c r="DL38" s="654">
        <v>564851</v>
      </c>
      <c r="DM38" s="646"/>
      <c r="DN38" s="646"/>
      <c r="DO38" s="646"/>
      <c r="DP38" s="646"/>
      <c r="DQ38" s="646"/>
      <c r="DR38" s="646"/>
      <c r="DS38" s="646"/>
      <c r="DT38" s="646"/>
      <c r="DU38" s="646"/>
      <c r="DV38" s="647"/>
      <c r="DW38" s="650">
        <v>14.7</v>
      </c>
      <c r="DX38" s="680"/>
      <c r="DY38" s="680"/>
      <c r="DZ38" s="680"/>
      <c r="EA38" s="680"/>
      <c r="EB38" s="680"/>
      <c r="EC38" s="681"/>
    </row>
    <row r="39" spans="2:133" ht="11.25" customHeight="1" x14ac:dyDescent="0.15">
      <c r="B39" s="642" t="s">
        <v>336</v>
      </c>
      <c r="C39" s="643"/>
      <c r="D39" s="643"/>
      <c r="E39" s="643"/>
      <c r="F39" s="643"/>
      <c r="G39" s="643"/>
      <c r="H39" s="643"/>
      <c r="I39" s="643"/>
      <c r="J39" s="643"/>
      <c r="K39" s="643"/>
      <c r="L39" s="643"/>
      <c r="M39" s="643"/>
      <c r="N39" s="643"/>
      <c r="O39" s="643"/>
      <c r="P39" s="643"/>
      <c r="Q39" s="644"/>
      <c r="R39" s="645">
        <v>602964</v>
      </c>
      <c r="S39" s="646"/>
      <c r="T39" s="646"/>
      <c r="U39" s="646"/>
      <c r="V39" s="646"/>
      <c r="W39" s="646"/>
      <c r="X39" s="646"/>
      <c r="Y39" s="647"/>
      <c r="Z39" s="648">
        <v>7.2</v>
      </c>
      <c r="AA39" s="648"/>
      <c r="AB39" s="648"/>
      <c r="AC39" s="648"/>
      <c r="AD39" s="649" t="s">
        <v>129</v>
      </c>
      <c r="AE39" s="649"/>
      <c r="AF39" s="649"/>
      <c r="AG39" s="649"/>
      <c r="AH39" s="649"/>
      <c r="AI39" s="649"/>
      <c r="AJ39" s="649"/>
      <c r="AK39" s="649"/>
      <c r="AL39" s="650" t="s">
        <v>129</v>
      </c>
      <c r="AM39" s="651"/>
      <c r="AN39" s="651"/>
      <c r="AO39" s="652"/>
      <c r="AQ39" s="723" t="s">
        <v>337</v>
      </c>
      <c r="AR39" s="724"/>
      <c r="AS39" s="724"/>
      <c r="AT39" s="724"/>
      <c r="AU39" s="724"/>
      <c r="AV39" s="724"/>
      <c r="AW39" s="724"/>
      <c r="AX39" s="724"/>
      <c r="AY39" s="725"/>
      <c r="AZ39" s="645" t="s">
        <v>129</v>
      </c>
      <c r="BA39" s="646"/>
      <c r="BB39" s="646"/>
      <c r="BC39" s="646"/>
      <c r="BD39" s="682"/>
      <c r="BE39" s="682"/>
      <c r="BF39" s="712"/>
      <c r="BG39" s="660" t="s">
        <v>338</v>
      </c>
      <c r="BH39" s="661"/>
      <c r="BI39" s="661"/>
      <c r="BJ39" s="661"/>
      <c r="BK39" s="661"/>
      <c r="BL39" s="661"/>
      <c r="BM39" s="661"/>
      <c r="BN39" s="661"/>
      <c r="BO39" s="661"/>
      <c r="BP39" s="661"/>
      <c r="BQ39" s="661"/>
      <c r="BR39" s="661"/>
      <c r="BS39" s="661"/>
      <c r="BT39" s="661"/>
      <c r="BU39" s="662"/>
      <c r="BV39" s="645">
        <v>2651</v>
      </c>
      <c r="BW39" s="646"/>
      <c r="BX39" s="646"/>
      <c r="BY39" s="646"/>
      <c r="BZ39" s="646"/>
      <c r="CA39" s="646"/>
      <c r="CB39" s="655"/>
      <c r="CD39" s="660" t="s">
        <v>339</v>
      </c>
      <c r="CE39" s="661"/>
      <c r="CF39" s="661"/>
      <c r="CG39" s="661"/>
      <c r="CH39" s="661"/>
      <c r="CI39" s="661"/>
      <c r="CJ39" s="661"/>
      <c r="CK39" s="661"/>
      <c r="CL39" s="661"/>
      <c r="CM39" s="661"/>
      <c r="CN39" s="661"/>
      <c r="CO39" s="661"/>
      <c r="CP39" s="661"/>
      <c r="CQ39" s="662"/>
      <c r="CR39" s="645">
        <v>271779</v>
      </c>
      <c r="CS39" s="682"/>
      <c r="CT39" s="682"/>
      <c r="CU39" s="682"/>
      <c r="CV39" s="682"/>
      <c r="CW39" s="682"/>
      <c r="CX39" s="682"/>
      <c r="CY39" s="683"/>
      <c r="CZ39" s="650">
        <v>3.4</v>
      </c>
      <c r="DA39" s="680"/>
      <c r="DB39" s="680"/>
      <c r="DC39" s="684"/>
      <c r="DD39" s="654">
        <v>98882</v>
      </c>
      <c r="DE39" s="682"/>
      <c r="DF39" s="682"/>
      <c r="DG39" s="682"/>
      <c r="DH39" s="682"/>
      <c r="DI39" s="682"/>
      <c r="DJ39" s="682"/>
      <c r="DK39" s="683"/>
      <c r="DL39" s="654" t="s">
        <v>129</v>
      </c>
      <c r="DM39" s="682"/>
      <c r="DN39" s="682"/>
      <c r="DO39" s="682"/>
      <c r="DP39" s="682"/>
      <c r="DQ39" s="682"/>
      <c r="DR39" s="682"/>
      <c r="DS39" s="682"/>
      <c r="DT39" s="682"/>
      <c r="DU39" s="682"/>
      <c r="DV39" s="683"/>
      <c r="DW39" s="650" t="s">
        <v>129</v>
      </c>
      <c r="DX39" s="680"/>
      <c r="DY39" s="680"/>
      <c r="DZ39" s="680"/>
      <c r="EA39" s="680"/>
      <c r="EB39" s="680"/>
      <c r="EC39" s="681"/>
    </row>
    <row r="40" spans="2:133" ht="11.25" customHeight="1" x14ac:dyDescent="0.15">
      <c r="B40" s="642" t="s">
        <v>340</v>
      </c>
      <c r="C40" s="643"/>
      <c r="D40" s="643"/>
      <c r="E40" s="643"/>
      <c r="F40" s="643"/>
      <c r="G40" s="643"/>
      <c r="H40" s="643"/>
      <c r="I40" s="643"/>
      <c r="J40" s="643"/>
      <c r="K40" s="643"/>
      <c r="L40" s="643"/>
      <c r="M40" s="643"/>
      <c r="N40" s="643"/>
      <c r="O40" s="643"/>
      <c r="P40" s="643"/>
      <c r="Q40" s="644"/>
      <c r="R40" s="645" t="s">
        <v>129</v>
      </c>
      <c r="S40" s="646"/>
      <c r="T40" s="646"/>
      <c r="U40" s="646"/>
      <c r="V40" s="646"/>
      <c r="W40" s="646"/>
      <c r="X40" s="646"/>
      <c r="Y40" s="647"/>
      <c r="Z40" s="648" t="s">
        <v>129</v>
      </c>
      <c r="AA40" s="648"/>
      <c r="AB40" s="648"/>
      <c r="AC40" s="648"/>
      <c r="AD40" s="649" t="s">
        <v>129</v>
      </c>
      <c r="AE40" s="649"/>
      <c r="AF40" s="649"/>
      <c r="AG40" s="649"/>
      <c r="AH40" s="649"/>
      <c r="AI40" s="649"/>
      <c r="AJ40" s="649"/>
      <c r="AK40" s="649"/>
      <c r="AL40" s="650" t="s">
        <v>129</v>
      </c>
      <c r="AM40" s="651"/>
      <c r="AN40" s="651"/>
      <c r="AO40" s="652"/>
      <c r="AQ40" s="723" t="s">
        <v>341</v>
      </c>
      <c r="AR40" s="724"/>
      <c r="AS40" s="724"/>
      <c r="AT40" s="724"/>
      <c r="AU40" s="724"/>
      <c r="AV40" s="724"/>
      <c r="AW40" s="724"/>
      <c r="AX40" s="724"/>
      <c r="AY40" s="725"/>
      <c r="AZ40" s="645" t="s">
        <v>129</v>
      </c>
      <c r="BA40" s="646"/>
      <c r="BB40" s="646"/>
      <c r="BC40" s="646"/>
      <c r="BD40" s="682"/>
      <c r="BE40" s="682"/>
      <c r="BF40" s="712"/>
      <c r="BG40" s="726" t="s">
        <v>342</v>
      </c>
      <c r="BH40" s="727"/>
      <c r="BI40" s="727"/>
      <c r="BJ40" s="727"/>
      <c r="BK40" s="727"/>
      <c r="BL40" s="236"/>
      <c r="BM40" s="661" t="s">
        <v>343</v>
      </c>
      <c r="BN40" s="661"/>
      <c r="BO40" s="661"/>
      <c r="BP40" s="661"/>
      <c r="BQ40" s="661"/>
      <c r="BR40" s="661"/>
      <c r="BS40" s="661"/>
      <c r="BT40" s="661"/>
      <c r="BU40" s="662"/>
      <c r="BV40" s="645">
        <v>64</v>
      </c>
      <c r="BW40" s="646"/>
      <c r="BX40" s="646"/>
      <c r="BY40" s="646"/>
      <c r="BZ40" s="646"/>
      <c r="CA40" s="646"/>
      <c r="CB40" s="655"/>
      <c r="CD40" s="660" t="s">
        <v>344</v>
      </c>
      <c r="CE40" s="661"/>
      <c r="CF40" s="661"/>
      <c r="CG40" s="661"/>
      <c r="CH40" s="661"/>
      <c r="CI40" s="661"/>
      <c r="CJ40" s="661"/>
      <c r="CK40" s="661"/>
      <c r="CL40" s="661"/>
      <c r="CM40" s="661"/>
      <c r="CN40" s="661"/>
      <c r="CO40" s="661"/>
      <c r="CP40" s="661"/>
      <c r="CQ40" s="662"/>
      <c r="CR40" s="645">
        <v>8500</v>
      </c>
      <c r="CS40" s="646"/>
      <c r="CT40" s="646"/>
      <c r="CU40" s="646"/>
      <c r="CV40" s="646"/>
      <c r="CW40" s="646"/>
      <c r="CX40" s="646"/>
      <c r="CY40" s="647"/>
      <c r="CZ40" s="650">
        <v>0.1</v>
      </c>
      <c r="DA40" s="680"/>
      <c r="DB40" s="680"/>
      <c r="DC40" s="684"/>
      <c r="DD40" s="654" t="s">
        <v>137</v>
      </c>
      <c r="DE40" s="646"/>
      <c r="DF40" s="646"/>
      <c r="DG40" s="646"/>
      <c r="DH40" s="646"/>
      <c r="DI40" s="646"/>
      <c r="DJ40" s="646"/>
      <c r="DK40" s="647"/>
      <c r="DL40" s="654" t="s">
        <v>137</v>
      </c>
      <c r="DM40" s="646"/>
      <c r="DN40" s="646"/>
      <c r="DO40" s="646"/>
      <c r="DP40" s="646"/>
      <c r="DQ40" s="646"/>
      <c r="DR40" s="646"/>
      <c r="DS40" s="646"/>
      <c r="DT40" s="646"/>
      <c r="DU40" s="646"/>
      <c r="DV40" s="647"/>
      <c r="DW40" s="650" t="s">
        <v>129</v>
      </c>
      <c r="DX40" s="680"/>
      <c r="DY40" s="680"/>
      <c r="DZ40" s="680"/>
      <c r="EA40" s="680"/>
      <c r="EB40" s="680"/>
      <c r="EC40" s="681"/>
    </row>
    <row r="41" spans="2:133" ht="11.25" customHeight="1" x14ac:dyDescent="0.15">
      <c r="B41" s="642" t="s">
        <v>345</v>
      </c>
      <c r="C41" s="643"/>
      <c r="D41" s="643"/>
      <c r="E41" s="643"/>
      <c r="F41" s="643"/>
      <c r="G41" s="643"/>
      <c r="H41" s="643"/>
      <c r="I41" s="643"/>
      <c r="J41" s="643"/>
      <c r="K41" s="643"/>
      <c r="L41" s="643"/>
      <c r="M41" s="643"/>
      <c r="N41" s="643"/>
      <c r="O41" s="643"/>
      <c r="P41" s="643"/>
      <c r="Q41" s="644"/>
      <c r="R41" s="645">
        <v>108064</v>
      </c>
      <c r="S41" s="646"/>
      <c r="T41" s="646"/>
      <c r="U41" s="646"/>
      <c r="V41" s="646"/>
      <c r="W41" s="646"/>
      <c r="X41" s="646"/>
      <c r="Y41" s="647"/>
      <c r="Z41" s="648">
        <v>1.3</v>
      </c>
      <c r="AA41" s="648"/>
      <c r="AB41" s="648"/>
      <c r="AC41" s="648"/>
      <c r="AD41" s="649" t="s">
        <v>129</v>
      </c>
      <c r="AE41" s="649"/>
      <c r="AF41" s="649"/>
      <c r="AG41" s="649"/>
      <c r="AH41" s="649"/>
      <c r="AI41" s="649"/>
      <c r="AJ41" s="649"/>
      <c r="AK41" s="649"/>
      <c r="AL41" s="650" t="s">
        <v>129</v>
      </c>
      <c r="AM41" s="651"/>
      <c r="AN41" s="651"/>
      <c r="AO41" s="652"/>
      <c r="AQ41" s="723" t="s">
        <v>346</v>
      </c>
      <c r="AR41" s="724"/>
      <c r="AS41" s="724"/>
      <c r="AT41" s="724"/>
      <c r="AU41" s="724"/>
      <c r="AV41" s="724"/>
      <c r="AW41" s="724"/>
      <c r="AX41" s="724"/>
      <c r="AY41" s="725"/>
      <c r="AZ41" s="645">
        <v>142678</v>
      </c>
      <c r="BA41" s="646"/>
      <c r="BB41" s="646"/>
      <c r="BC41" s="646"/>
      <c r="BD41" s="682"/>
      <c r="BE41" s="682"/>
      <c r="BF41" s="712"/>
      <c r="BG41" s="726"/>
      <c r="BH41" s="727"/>
      <c r="BI41" s="727"/>
      <c r="BJ41" s="727"/>
      <c r="BK41" s="727"/>
      <c r="BL41" s="236"/>
      <c r="BM41" s="661" t="s">
        <v>347</v>
      </c>
      <c r="BN41" s="661"/>
      <c r="BO41" s="661"/>
      <c r="BP41" s="661"/>
      <c r="BQ41" s="661"/>
      <c r="BR41" s="661"/>
      <c r="BS41" s="661"/>
      <c r="BT41" s="661"/>
      <c r="BU41" s="662"/>
      <c r="BV41" s="645" t="s">
        <v>129</v>
      </c>
      <c r="BW41" s="646"/>
      <c r="BX41" s="646"/>
      <c r="BY41" s="646"/>
      <c r="BZ41" s="646"/>
      <c r="CA41" s="646"/>
      <c r="CB41" s="655"/>
      <c r="CD41" s="660" t="s">
        <v>348</v>
      </c>
      <c r="CE41" s="661"/>
      <c r="CF41" s="661"/>
      <c r="CG41" s="661"/>
      <c r="CH41" s="661"/>
      <c r="CI41" s="661"/>
      <c r="CJ41" s="661"/>
      <c r="CK41" s="661"/>
      <c r="CL41" s="661"/>
      <c r="CM41" s="661"/>
      <c r="CN41" s="661"/>
      <c r="CO41" s="661"/>
      <c r="CP41" s="661"/>
      <c r="CQ41" s="662"/>
      <c r="CR41" s="645" t="s">
        <v>129</v>
      </c>
      <c r="CS41" s="682"/>
      <c r="CT41" s="682"/>
      <c r="CU41" s="682"/>
      <c r="CV41" s="682"/>
      <c r="CW41" s="682"/>
      <c r="CX41" s="682"/>
      <c r="CY41" s="683"/>
      <c r="CZ41" s="650" t="s">
        <v>129</v>
      </c>
      <c r="DA41" s="680"/>
      <c r="DB41" s="680"/>
      <c r="DC41" s="684"/>
      <c r="DD41" s="654" t="s">
        <v>129</v>
      </c>
      <c r="DE41" s="682"/>
      <c r="DF41" s="682"/>
      <c r="DG41" s="682"/>
      <c r="DH41" s="682"/>
      <c r="DI41" s="682"/>
      <c r="DJ41" s="682"/>
      <c r="DK41" s="68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94" t="s">
        <v>349</v>
      </c>
      <c r="C42" s="695"/>
      <c r="D42" s="695"/>
      <c r="E42" s="695"/>
      <c r="F42" s="695"/>
      <c r="G42" s="695"/>
      <c r="H42" s="695"/>
      <c r="I42" s="695"/>
      <c r="J42" s="695"/>
      <c r="K42" s="695"/>
      <c r="L42" s="695"/>
      <c r="M42" s="695"/>
      <c r="N42" s="695"/>
      <c r="O42" s="695"/>
      <c r="P42" s="695"/>
      <c r="Q42" s="696"/>
      <c r="R42" s="730">
        <v>8359012</v>
      </c>
      <c r="S42" s="731"/>
      <c r="T42" s="731"/>
      <c r="U42" s="731"/>
      <c r="V42" s="731"/>
      <c r="W42" s="731"/>
      <c r="X42" s="731"/>
      <c r="Y42" s="739"/>
      <c r="Z42" s="740">
        <v>100</v>
      </c>
      <c r="AA42" s="740"/>
      <c r="AB42" s="740"/>
      <c r="AC42" s="740"/>
      <c r="AD42" s="741">
        <v>3737819</v>
      </c>
      <c r="AE42" s="741"/>
      <c r="AF42" s="741"/>
      <c r="AG42" s="741"/>
      <c r="AH42" s="741"/>
      <c r="AI42" s="741"/>
      <c r="AJ42" s="741"/>
      <c r="AK42" s="741"/>
      <c r="AL42" s="742">
        <v>100</v>
      </c>
      <c r="AM42" s="717"/>
      <c r="AN42" s="717"/>
      <c r="AO42" s="743"/>
      <c r="AQ42" s="744" t="s">
        <v>350</v>
      </c>
      <c r="AR42" s="745"/>
      <c r="AS42" s="745"/>
      <c r="AT42" s="745"/>
      <c r="AU42" s="745"/>
      <c r="AV42" s="745"/>
      <c r="AW42" s="745"/>
      <c r="AX42" s="745"/>
      <c r="AY42" s="746"/>
      <c r="AZ42" s="730">
        <v>277828</v>
      </c>
      <c r="BA42" s="731"/>
      <c r="BB42" s="731"/>
      <c r="BC42" s="731"/>
      <c r="BD42" s="716"/>
      <c r="BE42" s="716"/>
      <c r="BF42" s="718"/>
      <c r="BG42" s="728"/>
      <c r="BH42" s="729"/>
      <c r="BI42" s="729"/>
      <c r="BJ42" s="729"/>
      <c r="BK42" s="729"/>
      <c r="BL42" s="237"/>
      <c r="BM42" s="671" t="s">
        <v>351</v>
      </c>
      <c r="BN42" s="671"/>
      <c r="BO42" s="671"/>
      <c r="BP42" s="671"/>
      <c r="BQ42" s="671"/>
      <c r="BR42" s="671"/>
      <c r="BS42" s="671"/>
      <c r="BT42" s="671"/>
      <c r="BU42" s="672"/>
      <c r="BV42" s="730">
        <v>266</v>
      </c>
      <c r="BW42" s="731"/>
      <c r="BX42" s="731"/>
      <c r="BY42" s="731"/>
      <c r="BZ42" s="731"/>
      <c r="CA42" s="731"/>
      <c r="CB42" s="738"/>
      <c r="CD42" s="642" t="s">
        <v>352</v>
      </c>
      <c r="CE42" s="643"/>
      <c r="CF42" s="643"/>
      <c r="CG42" s="643"/>
      <c r="CH42" s="643"/>
      <c r="CI42" s="643"/>
      <c r="CJ42" s="643"/>
      <c r="CK42" s="643"/>
      <c r="CL42" s="643"/>
      <c r="CM42" s="643"/>
      <c r="CN42" s="643"/>
      <c r="CO42" s="643"/>
      <c r="CP42" s="643"/>
      <c r="CQ42" s="644"/>
      <c r="CR42" s="645">
        <v>1761455</v>
      </c>
      <c r="CS42" s="646"/>
      <c r="CT42" s="646"/>
      <c r="CU42" s="646"/>
      <c r="CV42" s="646"/>
      <c r="CW42" s="646"/>
      <c r="CX42" s="646"/>
      <c r="CY42" s="647"/>
      <c r="CZ42" s="650">
        <v>22</v>
      </c>
      <c r="DA42" s="651"/>
      <c r="DB42" s="651"/>
      <c r="DC42" s="663"/>
      <c r="DD42" s="654">
        <v>147114</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353</v>
      </c>
      <c r="CE43" s="643"/>
      <c r="CF43" s="643"/>
      <c r="CG43" s="643"/>
      <c r="CH43" s="643"/>
      <c r="CI43" s="643"/>
      <c r="CJ43" s="643"/>
      <c r="CK43" s="643"/>
      <c r="CL43" s="643"/>
      <c r="CM43" s="643"/>
      <c r="CN43" s="643"/>
      <c r="CO43" s="643"/>
      <c r="CP43" s="643"/>
      <c r="CQ43" s="644"/>
      <c r="CR43" s="645" t="s">
        <v>354</v>
      </c>
      <c r="CS43" s="682"/>
      <c r="CT43" s="682"/>
      <c r="CU43" s="682"/>
      <c r="CV43" s="682"/>
      <c r="CW43" s="682"/>
      <c r="CX43" s="682"/>
      <c r="CY43" s="683"/>
      <c r="CZ43" s="650" t="s">
        <v>354</v>
      </c>
      <c r="DA43" s="680"/>
      <c r="DB43" s="680"/>
      <c r="DC43" s="684"/>
      <c r="DD43" s="654" t="s">
        <v>354</v>
      </c>
      <c r="DE43" s="682"/>
      <c r="DF43" s="682"/>
      <c r="DG43" s="682"/>
      <c r="DH43" s="682"/>
      <c r="DI43" s="682"/>
      <c r="DJ43" s="682"/>
      <c r="DK43" s="68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301</v>
      </c>
      <c r="CE44" s="758"/>
      <c r="CF44" s="642" t="s">
        <v>355</v>
      </c>
      <c r="CG44" s="643"/>
      <c r="CH44" s="643"/>
      <c r="CI44" s="643"/>
      <c r="CJ44" s="643"/>
      <c r="CK44" s="643"/>
      <c r="CL44" s="643"/>
      <c r="CM44" s="643"/>
      <c r="CN44" s="643"/>
      <c r="CO44" s="643"/>
      <c r="CP44" s="643"/>
      <c r="CQ44" s="644"/>
      <c r="CR44" s="645">
        <v>1730469</v>
      </c>
      <c r="CS44" s="646"/>
      <c r="CT44" s="646"/>
      <c r="CU44" s="646"/>
      <c r="CV44" s="646"/>
      <c r="CW44" s="646"/>
      <c r="CX44" s="646"/>
      <c r="CY44" s="647"/>
      <c r="CZ44" s="650">
        <v>21.6</v>
      </c>
      <c r="DA44" s="651"/>
      <c r="DB44" s="651"/>
      <c r="DC44" s="663"/>
      <c r="DD44" s="654">
        <v>146248</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356</v>
      </c>
      <c r="CG45" s="643"/>
      <c r="CH45" s="643"/>
      <c r="CI45" s="643"/>
      <c r="CJ45" s="643"/>
      <c r="CK45" s="643"/>
      <c r="CL45" s="643"/>
      <c r="CM45" s="643"/>
      <c r="CN45" s="643"/>
      <c r="CO45" s="643"/>
      <c r="CP45" s="643"/>
      <c r="CQ45" s="644"/>
      <c r="CR45" s="645">
        <v>1441435</v>
      </c>
      <c r="CS45" s="682"/>
      <c r="CT45" s="682"/>
      <c r="CU45" s="682"/>
      <c r="CV45" s="682"/>
      <c r="CW45" s="682"/>
      <c r="CX45" s="682"/>
      <c r="CY45" s="683"/>
      <c r="CZ45" s="650">
        <v>18</v>
      </c>
      <c r="DA45" s="680"/>
      <c r="DB45" s="680"/>
      <c r="DC45" s="684"/>
      <c r="DD45" s="654">
        <v>82990</v>
      </c>
      <c r="DE45" s="682"/>
      <c r="DF45" s="682"/>
      <c r="DG45" s="682"/>
      <c r="DH45" s="682"/>
      <c r="DI45" s="682"/>
      <c r="DJ45" s="682"/>
      <c r="DK45" s="68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358</v>
      </c>
      <c r="CG46" s="643"/>
      <c r="CH46" s="643"/>
      <c r="CI46" s="643"/>
      <c r="CJ46" s="643"/>
      <c r="CK46" s="643"/>
      <c r="CL46" s="643"/>
      <c r="CM46" s="643"/>
      <c r="CN46" s="643"/>
      <c r="CO46" s="643"/>
      <c r="CP46" s="643"/>
      <c r="CQ46" s="644"/>
      <c r="CR46" s="645">
        <v>253008</v>
      </c>
      <c r="CS46" s="646"/>
      <c r="CT46" s="646"/>
      <c r="CU46" s="646"/>
      <c r="CV46" s="646"/>
      <c r="CW46" s="646"/>
      <c r="CX46" s="646"/>
      <c r="CY46" s="647"/>
      <c r="CZ46" s="650">
        <v>3.2</v>
      </c>
      <c r="DA46" s="651"/>
      <c r="DB46" s="651"/>
      <c r="DC46" s="663"/>
      <c r="DD46" s="654">
        <v>60332</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360</v>
      </c>
      <c r="CG47" s="643"/>
      <c r="CH47" s="643"/>
      <c r="CI47" s="643"/>
      <c r="CJ47" s="643"/>
      <c r="CK47" s="643"/>
      <c r="CL47" s="643"/>
      <c r="CM47" s="643"/>
      <c r="CN47" s="643"/>
      <c r="CO47" s="643"/>
      <c r="CP47" s="643"/>
      <c r="CQ47" s="644"/>
      <c r="CR47" s="645">
        <v>30986</v>
      </c>
      <c r="CS47" s="682"/>
      <c r="CT47" s="682"/>
      <c r="CU47" s="682"/>
      <c r="CV47" s="682"/>
      <c r="CW47" s="682"/>
      <c r="CX47" s="682"/>
      <c r="CY47" s="683"/>
      <c r="CZ47" s="650">
        <v>0.4</v>
      </c>
      <c r="DA47" s="680"/>
      <c r="DB47" s="680"/>
      <c r="DC47" s="684"/>
      <c r="DD47" s="654">
        <v>866</v>
      </c>
      <c r="DE47" s="682"/>
      <c r="DF47" s="682"/>
      <c r="DG47" s="682"/>
      <c r="DH47" s="682"/>
      <c r="DI47" s="682"/>
      <c r="DJ47" s="682"/>
      <c r="DK47" s="68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361</v>
      </c>
      <c r="CD48" s="761"/>
      <c r="CE48" s="762"/>
      <c r="CF48" s="642" t="s">
        <v>362</v>
      </c>
      <c r="CG48" s="643"/>
      <c r="CH48" s="643"/>
      <c r="CI48" s="643"/>
      <c r="CJ48" s="643"/>
      <c r="CK48" s="643"/>
      <c r="CL48" s="643"/>
      <c r="CM48" s="643"/>
      <c r="CN48" s="643"/>
      <c r="CO48" s="643"/>
      <c r="CP48" s="643"/>
      <c r="CQ48" s="644"/>
      <c r="CR48" s="645" t="s">
        <v>129</v>
      </c>
      <c r="CS48" s="646"/>
      <c r="CT48" s="646"/>
      <c r="CU48" s="646"/>
      <c r="CV48" s="646"/>
      <c r="CW48" s="646"/>
      <c r="CX48" s="646"/>
      <c r="CY48" s="647"/>
      <c r="CZ48" s="650" t="s">
        <v>354</v>
      </c>
      <c r="DA48" s="651"/>
      <c r="DB48" s="651"/>
      <c r="DC48" s="663"/>
      <c r="DD48" s="654" t="s">
        <v>129</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94" t="s">
        <v>363</v>
      </c>
      <c r="CE49" s="695"/>
      <c r="CF49" s="695"/>
      <c r="CG49" s="695"/>
      <c r="CH49" s="695"/>
      <c r="CI49" s="695"/>
      <c r="CJ49" s="695"/>
      <c r="CK49" s="695"/>
      <c r="CL49" s="695"/>
      <c r="CM49" s="695"/>
      <c r="CN49" s="695"/>
      <c r="CO49" s="695"/>
      <c r="CP49" s="695"/>
      <c r="CQ49" s="696"/>
      <c r="CR49" s="730">
        <v>7995549</v>
      </c>
      <c r="CS49" s="716"/>
      <c r="CT49" s="716"/>
      <c r="CU49" s="716"/>
      <c r="CV49" s="716"/>
      <c r="CW49" s="716"/>
      <c r="CX49" s="716"/>
      <c r="CY49" s="747"/>
      <c r="CZ49" s="742">
        <v>100</v>
      </c>
      <c r="DA49" s="748"/>
      <c r="DB49" s="748"/>
      <c r="DC49" s="749"/>
      <c r="DD49" s="750">
        <v>4346506</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ctF7n2xb/+SC2EmzYVPUPmEpHufn6ocxc8+yHF3ll1lciMEnuNE5Lls3ZlqJpDQkeC913kUQxVyia3aZzYTBKw==" saltValue="CEJISQ+TNpnpABWB5lsdr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B1" zoomScale="70" zoomScaleNormal="25" zoomScaleSheetLayoutView="70" workbookViewId="0">
      <selection activeCell="DV102" sqref="DV102:DZ102"/>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365</v>
      </c>
      <c r="DK2" s="793"/>
      <c r="DL2" s="793"/>
      <c r="DM2" s="793"/>
      <c r="DN2" s="793"/>
      <c r="DO2" s="794"/>
      <c r="DP2" s="250"/>
      <c r="DQ2" s="792" t="s">
        <v>366</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367</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369</v>
      </c>
      <c r="B5" s="787"/>
      <c r="C5" s="787"/>
      <c r="D5" s="787"/>
      <c r="E5" s="787"/>
      <c r="F5" s="787"/>
      <c r="G5" s="787"/>
      <c r="H5" s="787"/>
      <c r="I5" s="787"/>
      <c r="J5" s="787"/>
      <c r="K5" s="787"/>
      <c r="L5" s="787"/>
      <c r="M5" s="787"/>
      <c r="N5" s="787"/>
      <c r="O5" s="787"/>
      <c r="P5" s="788"/>
      <c r="Q5" s="763" t="s">
        <v>370</v>
      </c>
      <c r="R5" s="764"/>
      <c r="S5" s="764"/>
      <c r="T5" s="764"/>
      <c r="U5" s="765"/>
      <c r="V5" s="763" t="s">
        <v>371</v>
      </c>
      <c r="W5" s="764"/>
      <c r="X5" s="764"/>
      <c r="Y5" s="764"/>
      <c r="Z5" s="765"/>
      <c r="AA5" s="763" t="s">
        <v>372</v>
      </c>
      <c r="AB5" s="764"/>
      <c r="AC5" s="764"/>
      <c r="AD5" s="764"/>
      <c r="AE5" s="764"/>
      <c r="AF5" s="796" t="s">
        <v>373</v>
      </c>
      <c r="AG5" s="764"/>
      <c r="AH5" s="764"/>
      <c r="AI5" s="764"/>
      <c r="AJ5" s="775"/>
      <c r="AK5" s="764" t="s">
        <v>374</v>
      </c>
      <c r="AL5" s="764"/>
      <c r="AM5" s="764"/>
      <c r="AN5" s="764"/>
      <c r="AO5" s="765"/>
      <c r="AP5" s="763" t="s">
        <v>375</v>
      </c>
      <c r="AQ5" s="764"/>
      <c r="AR5" s="764"/>
      <c r="AS5" s="764"/>
      <c r="AT5" s="765"/>
      <c r="AU5" s="763" t="s">
        <v>376</v>
      </c>
      <c r="AV5" s="764"/>
      <c r="AW5" s="764"/>
      <c r="AX5" s="764"/>
      <c r="AY5" s="775"/>
      <c r="AZ5" s="257"/>
      <c r="BA5" s="257"/>
      <c r="BB5" s="257"/>
      <c r="BC5" s="257"/>
      <c r="BD5" s="257"/>
      <c r="BE5" s="258"/>
      <c r="BF5" s="258"/>
      <c r="BG5" s="258"/>
      <c r="BH5" s="258"/>
      <c r="BI5" s="258"/>
      <c r="BJ5" s="258"/>
      <c r="BK5" s="258"/>
      <c r="BL5" s="258"/>
      <c r="BM5" s="258"/>
      <c r="BN5" s="258"/>
      <c r="BO5" s="258"/>
      <c r="BP5" s="258"/>
      <c r="BQ5" s="786" t="s">
        <v>377</v>
      </c>
      <c r="BR5" s="787"/>
      <c r="BS5" s="787"/>
      <c r="BT5" s="787"/>
      <c r="BU5" s="787"/>
      <c r="BV5" s="787"/>
      <c r="BW5" s="787"/>
      <c r="BX5" s="787"/>
      <c r="BY5" s="787"/>
      <c r="BZ5" s="787"/>
      <c r="CA5" s="787"/>
      <c r="CB5" s="787"/>
      <c r="CC5" s="787"/>
      <c r="CD5" s="787"/>
      <c r="CE5" s="787"/>
      <c r="CF5" s="787"/>
      <c r="CG5" s="788"/>
      <c r="CH5" s="763" t="s">
        <v>378</v>
      </c>
      <c r="CI5" s="764"/>
      <c r="CJ5" s="764"/>
      <c r="CK5" s="764"/>
      <c r="CL5" s="765"/>
      <c r="CM5" s="763" t="s">
        <v>379</v>
      </c>
      <c r="CN5" s="764"/>
      <c r="CO5" s="764"/>
      <c r="CP5" s="764"/>
      <c r="CQ5" s="765"/>
      <c r="CR5" s="763" t="s">
        <v>380</v>
      </c>
      <c r="CS5" s="764"/>
      <c r="CT5" s="764"/>
      <c r="CU5" s="764"/>
      <c r="CV5" s="765"/>
      <c r="CW5" s="763" t="s">
        <v>381</v>
      </c>
      <c r="CX5" s="764"/>
      <c r="CY5" s="764"/>
      <c r="CZ5" s="764"/>
      <c r="DA5" s="765"/>
      <c r="DB5" s="763" t="s">
        <v>382</v>
      </c>
      <c r="DC5" s="764"/>
      <c r="DD5" s="764"/>
      <c r="DE5" s="764"/>
      <c r="DF5" s="765"/>
      <c r="DG5" s="769" t="s">
        <v>383</v>
      </c>
      <c r="DH5" s="770"/>
      <c r="DI5" s="770"/>
      <c r="DJ5" s="770"/>
      <c r="DK5" s="771"/>
      <c r="DL5" s="769" t="s">
        <v>384</v>
      </c>
      <c r="DM5" s="770"/>
      <c r="DN5" s="770"/>
      <c r="DO5" s="770"/>
      <c r="DP5" s="771"/>
      <c r="DQ5" s="763" t="s">
        <v>385</v>
      </c>
      <c r="DR5" s="764"/>
      <c r="DS5" s="764"/>
      <c r="DT5" s="764"/>
      <c r="DU5" s="765"/>
      <c r="DV5" s="763" t="s">
        <v>376</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386</v>
      </c>
      <c r="C7" s="778"/>
      <c r="D7" s="778"/>
      <c r="E7" s="778"/>
      <c r="F7" s="778"/>
      <c r="G7" s="778"/>
      <c r="H7" s="778"/>
      <c r="I7" s="778"/>
      <c r="J7" s="778"/>
      <c r="K7" s="778"/>
      <c r="L7" s="778"/>
      <c r="M7" s="778"/>
      <c r="N7" s="778"/>
      <c r="O7" s="778"/>
      <c r="P7" s="779"/>
      <c r="Q7" s="780">
        <v>8359</v>
      </c>
      <c r="R7" s="781"/>
      <c r="S7" s="781"/>
      <c r="T7" s="781"/>
      <c r="U7" s="781"/>
      <c r="V7" s="781">
        <v>7996</v>
      </c>
      <c r="W7" s="781"/>
      <c r="X7" s="781"/>
      <c r="Y7" s="781"/>
      <c r="Z7" s="781"/>
      <c r="AA7" s="781">
        <v>363</v>
      </c>
      <c r="AB7" s="781"/>
      <c r="AC7" s="781"/>
      <c r="AD7" s="781"/>
      <c r="AE7" s="782"/>
      <c r="AF7" s="783">
        <v>302</v>
      </c>
      <c r="AG7" s="784"/>
      <c r="AH7" s="784"/>
      <c r="AI7" s="784"/>
      <c r="AJ7" s="785"/>
      <c r="AK7" s="820">
        <v>546</v>
      </c>
      <c r="AL7" s="821"/>
      <c r="AM7" s="821"/>
      <c r="AN7" s="821"/>
      <c r="AO7" s="821"/>
      <c r="AP7" s="821">
        <v>6264</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t="s">
        <v>594</v>
      </c>
      <c r="BS7" s="824" t="s">
        <v>595</v>
      </c>
      <c r="BT7" s="825"/>
      <c r="BU7" s="825"/>
      <c r="BV7" s="825"/>
      <c r="BW7" s="825"/>
      <c r="BX7" s="825"/>
      <c r="BY7" s="825"/>
      <c r="BZ7" s="825"/>
      <c r="CA7" s="825"/>
      <c r="CB7" s="825"/>
      <c r="CC7" s="825"/>
      <c r="CD7" s="825"/>
      <c r="CE7" s="825"/>
      <c r="CF7" s="825"/>
      <c r="CG7" s="826"/>
      <c r="CH7" s="817">
        <v>-4</v>
      </c>
      <c r="CI7" s="818"/>
      <c r="CJ7" s="818"/>
      <c r="CK7" s="818"/>
      <c r="CL7" s="819"/>
      <c r="CM7" s="817">
        <v>5</v>
      </c>
      <c r="CN7" s="818"/>
      <c r="CO7" s="818"/>
      <c r="CP7" s="818"/>
      <c r="CQ7" s="819"/>
      <c r="CR7" s="817">
        <v>68</v>
      </c>
      <c r="CS7" s="818"/>
      <c r="CT7" s="818"/>
      <c r="CU7" s="818"/>
      <c r="CV7" s="819"/>
      <c r="CW7" s="817">
        <v>14</v>
      </c>
      <c r="CX7" s="818"/>
      <c r="CY7" s="818"/>
      <c r="CZ7" s="818"/>
      <c r="DA7" s="819"/>
      <c r="DB7" s="817">
        <v>64</v>
      </c>
      <c r="DC7" s="818"/>
      <c r="DD7" s="818"/>
      <c r="DE7" s="818"/>
      <c r="DF7" s="819"/>
      <c r="DG7" s="817">
        <v>0</v>
      </c>
      <c r="DH7" s="818"/>
      <c r="DI7" s="818"/>
      <c r="DJ7" s="818"/>
      <c r="DK7" s="819"/>
      <c r="DL7" s="817">
        <v>26</v>
      </c>
      <c r="DM7" s="818"/>
      <c r="DN7" s="818"/>
      <c r="DO7" s="818"/>
      <c r="DP7" s="819"/>
      <c r="DQ7" s="817">
        <v>26</v>
      </c>
      <c r="DR7" s="818"/>
      <c r="DS7" s="818"/>
      <c r="DT7" s="818"/>
      <c r="DU7" s="819"/>
      <c r="DV7" s="798"/>
      <c r="DW7" s="799"/>
      <c r="DX7" s="799"/>
      <c r="DY7" s="799"/>
      <c r="DZ7" s="800"/>
      <c r="EA7" s="255"/>
    </row>
    <row r="8" spans="1:131" s="256" customFormat="1" ht="26.25" customHeight="1" x14ac:dyDescent="0.15">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387</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388</v>
      </c>
      <c r="B23" s="836" t="s">
        <v>389</v>
      </c>
      <c r="C23" s="837"/>
      <c r="D23" s="837"/>
      <c r="E23" s="837"/>
      <c r="F23" s="837"/>
      <c r="G23" s="837"/>
      <c r="H23" s="837"/>
      <c r="I23" s="837"/>
      <c r="J23" s="837"/>
      <c r="K23" s="837"/>
      <c r="L23" s="837"/>
      <c r="M23" s="837"/>
      <c r="N23" s="837"/>
      <c r="O23" s="837"/>
      <c r="P23" s="838"/>
      <c r="Q23" s="839"/>
      <c r="R23" s="840"/>
      <c r="S23" s="840"/>
      <c r="T23" s="840"/>
      <c r="U23" s="840"/>
      <c r="V23" s="840"/>
      <c r="W23" s="840"/>
      <c r="X23" s="840"/>
      <c r="Y23" s="840"/>
      <c r="Z23" s="840"/>
      <c r="AA23" s="840"/>
      <c r="AB23" s="840"/>
      <c r="AC23" s="840"/>
      <c r="AD23" s="840"/>
      <c r="AE23" s="841"/>
      <c r="AF23" s="842">
        <v>302</v>
      </c>
      <c r="AG23" s="840"/>
      <c r="AH23" s="840"/>
      <c r="AI23" s="840"/>
      <c r="AJ23" s="843"/>
      <c r="AK23" s="844"/>
      <c r="AL23" s="845"/>
      <c r="AM23" s="845"/>
      <c r="AN23" s="845"/>
      <c r="AO23" s="845"/>
      <c r="AP23" s="840"/>
      <c r="AQ23" s="840"/>
      <c r="AR23" s="840"/>
      <c r="AS23" s="840"/>
      <c r="AT23" s="840"/>
      <c r="AU23" s="846"/>
      <c r="AV23" s="846"/>
      <c r="AW23" s="846"/>
      <c r="AX23" s="846"/>
      <c r="AY23" s="847"/>
      <c r="AZ23" s="855" t="s">
        <v>390</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391</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392</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369</v>
      </c>
      <c r="B26" s="787"/>
      <c r="C26" s="787"/>
      <c r="D26" s="787"/>
      <c r="E26" s="787"/>
      <c r="F26" s="787"/>
      <c r="G26" s="787"/>
      <c r="H26" s="787"/>
      <c r="I26" s="787"/>
      <c r="J26" s="787"/>
      <c r="K26" s="787"/>
      <c r="L26" s="787"/>
      <c r="M26" s="787"/>
      <c r="N26" s="787"/>
      <c r="O26" s="787"/>
      <c r="P26" s="788"/>
      <c r="Q26" s="763" t="s">
        <v>393</v>
      </c>
      <c r="R26" s="764"/>
      <c r="S26" s="764"/>
      <c r="T26" s="764"/>
      <c r="U26" s="765"/>
      <c r="V26" s="763" t="s">
        <v>394</v>
      </c>
      <c r="W26" s="764"/>
      <c r="X26" s="764"/>
      <c r="Y26" s="764"/>
      <c r="Z26" s="765"/>
      <c r="AA26" s="763" t="s">
        <v>395</v>
      </c>
      <c r="AB26" s="764"/>
      <c r="AC26" s="764"/>
      <c r="AD26" s="764"/>
      <c r="AE26" s="764"/>
      <c r="AF26" s="858" t="s">
        <v>396</v>
      </c>
      <c r="AG26" s="859"/>
      <c r="AH26" s="859"/>
      <c r="AI26" s="859"/>
      <c r="AJ26" s="860"/>
      <c r="AK26" s="764" t="s">
        <v>397</v>
      </c>
      <c r="AL26" s="764"/>
      <c r="AM26" s="764"/>
      <c r="AN26" s="764"/>
      <c r="AO26" s="765"/>
      <c r="AP26" s="763" t="s">
        <v>398</v>
      </c>
      <c r="AQ26" s="764"/>
      <c r="AR26" s="764"/>
      <c r="AS26" s="764"/>
      <c r="AT26" s="765"/>
      <c r="AU26" s="763" t="s">
        <v>399</v>
      </c>
      <c r="AV26" s="764"/>
      <c r="AW26" s="764"/>
      <c r="AX26" s="764"/>
      <c r="AY26" s="765"/>
      <c r="AZ26" s="763" t="s">
        <v>400</v>
      </c>
      <c r="BA26" s="764"/>
      <c r="BB26" s="764"/>
      <c r="BC26" s="764"/>
      <c r="BD26" s="765"/>
      <c r="BE26" s="763" t="s">
        <v>376</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401</v>
      </c>
      <c r="C28" s="778"/>
      <c r="D28" s="778"/>
      <c r="E28" s="778"/>
      <c r="F28" s="778"/>
      <c r="G28" s="778"/>
      <c r="H28" s="778"/>
      <c r="I28" s="778"/>
      <c r="J28" s="778"/>
      <c r="K28" s="778"/>
      <c r="L28" s="778"/>
      <c r="M28" s="778"/>
      <c r="N28" s="778"/>
      <c r="O28" s="778"/>
      <c r="P28" s="779"/>
      <c r="Q28" s="868">
        <v>1072</v>
      </c>
      <c r="R28" s="869"/>
      <c r="S28" s="869"/>
      <c r="T28" s="869"/>
      <c r="U28" s="869"/>
      <c r="V28" s="869">
        <v>1040</v>
      </c>
      <c r="W28" s="869"/>
      <c r="X28" s="869"/>
      <c r="Y28" s="869"/>
      <c r="Z28" s="869"/>
      <c r="AA28" s="869">
        <v>32</v>
      </c>
      <c r="AB28" s="869"/>
      <c r="AC28" s="869"/>
      <c r="AD28" s="869"/>
      <c r="AE28" s="870"/>
      <c r="AF28" s="871">
        <v>32</v>
      </c>
      <c r="AG28" s="869"/>
      <c r="AH28" s="869"/>
      <c r="AI28" s="869"/>
      <c r="AJ28" s="872"/>
      <c r="AK28" s="873">
        <v>143</v>
      </c>
      <c r="AL28" s="864"/>
      <c r="AM28" s="864"/>
      <c r="AN28" s="864"/>
      <c r="AO28" s="864"/>
      <c r="AP28" s="864" t="s">
        <v>581</v>
      </c>
      <c r="AQ28" s="864"/>
      <c r="AR28" s="864"/>
      <c r="AS28" s="864"/>
      <c r="AT28" s="864"/>
      <c r="AU28" s="864" t="s">
        <v>581</v>
      </c>
      <c r="AV28" s="864"/>
      <c r="AW28" s="864"/>
      <c r="AX28" s="864"/>
      <c r="AY28" s="864"/>
      <c r="AZ28" s="865" t="s">
        <v>581</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402</v>
      </c>
      <c r="C29" s="802"/>
      <c r="D29" s="802"/>
      <c r="E29" s="802"/>
      <c r="F29" s="802"/>
      <c r="G29" s="802"/>
      <c r="H29" s="802"/>
      <c r="I29" s="802"/>
      <c r="J29" s="802"/>
      <c r="K29" s="802"/>
      <c r="L29" s="802"/>
      <c r="M29" s="802"/>
      <c r="N29" s="802"/>
      <c r="O29" s="802"/>
      <c r="P29" s="803"/>
      <c r="Q29" s="804">
        <v>85</v>
      </c>
      <c r="R29" s="805"/>
      <c r="S29" s="805"/>
      <c r="T29" s="805"/>
      <c r="U29" s="805"/>
      <c r="V29" s="805">
        <v>84</v>
      </c>
      <c r="W29" s="805"/>
      <c r="X29" s="805"/>
      <c r="Y29" s="805"/>
      <c r="Z29" s="805"/>
      <c r="AA29" s="805">
        <v>1</v>
      </c>
      <c r="AB29" s="805"/>
      <c r="AC29" s="805"/>
      <c r="AD29" s="805"/>
      <c r="AE29" s="806"/>
      <c r="AF29" s="807">
        <v>1</v>
      </c>
      <c r="AG29" s="808"/>
      <c r="AH29" s="808"/>
      <c r="AI29" s="808"/>
      <c r="AJ29" s="809"/>
      <c r="AK29" s="876">
        <v>32</v>
      </c>
      <c r="AL29" s="877"/>
      <c r="AM29" s="877"/>
      <c r="AN29" s="877"/>
      <c r="AO29" s="877"/>
      <c r="AP29" s="877" t="s">
        <v>581</v>
      </c>
      <c r="AQ29" s="877"/>
      <c r="AR29" s="877"/>
      <c r="AS29" s="877"/>
      <c r="AT29" s="877"/>
      <c r="AU29" s="877" t="s">
        <v>581</v>
      </c>
      <c r="AV29" s="877"/>
      <c r="AW29" s="877"/>
      <c r="AX29" s="877"/>
      <c r="AY29" s="877"/>
      <c r="AZ29" s="878" t="s">
        <v>581</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403</v>
      </c>
      <c r="C30" s="802"/>
      <c r="D30" s="802"/>
      <c r="E30" s="802"/>
      <c r="F30" s="802"/>
      <c r="G30" s="802"/>
      <c r="H30" s="802"/>
      <c r="I30" s="802"/>
      <c r="J30" s="802"/>
      <c r="K30" s="802"/>
      <c r="L30" s="802"/>
      <c r="M30" s="802"/>
      <c r="N30" s="802"/>
      <c r="O30" s="802"/>
      <c r="P30" s="803"/>
      <c r="Q30" s="804">
        <v>225</v>
      </c>
      <c r="R30" s="805"/>
      <c r="S30" s="805"/>
      <c r="T30" s="805"/>
      <c r="U30" s="805"/>
      <c r="V30" s="805">
        <v>185</v>
      </c>
      <c r="W30" s="805"/>
      <c r="X30" s="805"/>
      <c r="Y30" s="805"/>
      <c r="Z30" s="805"/>
      <c r="AA30" s="805">
        <v>40</v>
      </c>
      <c r="AB30" s="805"/>
      <c r="AC30" s="805"/>
      <c r="AD30" s="805"/>
      <c r="AE30" s="806"/>
      <c r="AF30" s="807">
        <v>278</v>
      </c>
      <c r="AG30" s="808"/>
      <c r="AH30" s="808"/>
      <c r="AI30" s="808"/>
      <c r="AJ30" s="809"/>
      <c r="AK30" s="876">
        <v>0</v>
      </c>
      <c r="AL30" s="877"/>
      <c r="AM30" s="877"/>
      <c r="AN30" s="877"/>
      <c r="AO30" s="877"/>
      <c r="AP30" s="877">
        <v>376</v>
      </c>
      <c r="AQ30" s="877"/>
      <c r="AR30" s="877"/>
      <c r="AS30" s="877"/>
      <c r="AT30" s="877"/>
      <c r="AU30" s="877" t="s">
        <v>581</v>
      </c>
      <c r="AV30" s="877"/>
      <c r="AW30" s="877"/>
      <c r="AX30" s="877"/>
      <c r="AY30" s="877"/>
      <c r="AZ30" s="878" t="s">
        <v>581</v>
      </c>
      <c r="BA30" s="878"/>
      <c r="BB30" s="878"/>
      <c r="BC30" s="878"/>
      <c r="BD30" s="878"/>
      <c r="BE30" s="874" t="s">
        <v>404</v>
      </c>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405</v>
      </c>
      <c r="C31" s="802"/>
      <c r="D31" s="802"/>
      <c r="E31" s="802"/>
      <c r="F31" s="802"/>
      <c r="G31" s="802"/>
      <c r="H31" s="802"/>
      <c r="I31" s="802"/>
      <c r="J31" s="802"/>
      <c r="K31" s="802"/>
      <c r="L31" s="802"/>
      <c r="M31" s="802"/>
      <c r="N31" s="802"/>
      <c r="O31" s="802"/>
      <c r="P31" s="803"/>
      <c r="Q31" s="804">
        <v>276</v>
      </c>
      <c r="R31" s="805"/>
      <c r="S31" s="805"/>
      <c r="T31" s="805"/>
      <c r="U31" s="805"/>
      <c r="V31" s="805">
        <v>268</v>
      </c>
      <c r="W31" s="805"/>
      <c r="X31" s="805"/>
      <c r="Y31" s="805"/>
      <c r="Z31" s="805"/>
      <c r="AA31" s="805">
        <v>8</v>
      </c>
      <c r="AB31" s="805"/>
      <c r="AC31" s="805"/>
      <c r="AD31" s="805"/>
      <c r="AE31" s="806"/>
      <c r="AF31" s="807">
        <v>8</v>
      </c>
      <c r="AG31" s="808"/>
      <c r="AH31" s="808"/>
      <c r="AI31" s="808"/>
      <c r="AJ31" s="809"/>
      <c r="AK31" s="876">
        <v>161</v>
      </c>
      <c r="AL31" s="877"/>
      <c r="AM31" s="877"/>
      <c r="AN31" s="877"/>
      <c r="AO31" s="877"/>
      <c r="AP31" s="877">
        <v>1104</v>
      </c>
      <c r="AQ31" s="877"/>
      <c r="AR31" s="877"/>
      <c r="AS31" s="877"/>
      <c r="AT31" s="877"/>
      <c r="AU31" s="877">
        <v>1053</v>
      </c>
      <c r="AV31" s="877"/>
      <c r="AW31" s="877"/>
      <c r="AX31" s="877"/>
      <c r="AY31" s="877"/>
      <c r="AZ31" s="878" t="s">
        <v>581</v>
      </c>
      <c r="BA31" s="878"/>
      <c r="BB31" s="878"/>
      <c r="BC31" s="878"/>
      <c r="BD31" s="878"/>
      <c r="BE31" s="874" t="s">
        <v>406</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c r="C32" s="802"/>
      <c r="D32" s="802"/>
      <c r="E32" s="802"/>
      <c r="F32" s="802"/>
      <c r="G32" s="802"/>
      <c r="H32" s="802"/>
      <c r="I32" s="802"/>
      <c r="J32" s="802"/>
      <c r="K32" s="802"/>
      <c r="L32" s="802"/>
      <c r="M32" s="802"/>
      <c r="N32" s="802"/>
      <c r="O32" s="802"/>
      <c r="P32" s="803"/>
      <c r="Q32" s="804"/>
      <c r="R32" s="805"/>
      <c r="S32" s="805"/>
      <c r="T32" s="805"/>
      <c r="U32" s="805"/>
      <c r="V32" s="805"/>
      <c r="W32" s="805"/>
      <c r="X32" s="805"/>
      <c r="Y32" s="805"/>
      <c r="Z32" s="805"/>
      <c r="AA32" s="805"/>
      <c r="AB32" s="805"/>
      <c r="AC32" s="805"/>
      <c r="AD32" s="805"/>
      <c r="AE32" s="806"/>
      <c r="AF32" s="807"/>
      <c r="AG32" s="808"/>
      <c r="AH32" s="808"/>
      <c r="AI32" s="808"/>
      <c r="AJ32" s="809"/>
      <c r="AK32" s="876"/>
      <c r="AL32" s="877"/>
      <c r="AM32" s="877"/>
      <c r="AN32" s="877"/>
      <c r="AO32" s="877"/>
      <c r="AP32" s="877"/>
      <c r="AQ32" s="877"/>
      <c r="AR32" s="877"/>
      <c r="AS32" s="877"/>
      <c r="AT32" s="877"/>
      <c r="AU32" s="877"/>
      <c r="AV32" s="877"/>
      <c r="AW32" s="877"/>
      <c r="AX32" s="877"/>
      <c r="AY32" s="877"/>
      <c r="AZ32" s="878"/>
      <c r="BA32" s="878"/>
      <c r="BB32" s="878"/>
      <c r="BC32" s="878"/>
      <c r="BD32" s="878"/>
      <c r="BE32" s="874"/>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c r="C33" s="802"/>
      <c r="D33" s="802"/>
      <c r="E33" s="802"/>
      <c r="F33" s="802"/>
      <c r="G33" s="802"/>
      <c r="H33" s="802"/>
      <c r="I33" s="802"/>
      <c r="J33" s="802"/>
      <c r="K33" s="802"/>
      <c r="L33" s="802"/>
      <c r="M33" s="802"/>
      <c r="N33" s="802"/>
      <c r="O33" s="802"/>
      <c r="P33" s="803"/>
      <c r="Q33" s="804"/>
      <c r="R33" s="805"/>
      <c r="S33" s="805"/>
      <c r="T33" s="805"/>
      <c r="U33" s="805"/>
      <c r="V33" s="805"/>
      <c r="W33" s="805"/>
      <c r="X33" s="805"/>
      <c r="Y33" s="805"/>
      <c r="Z33" s="805"/>
      <c r="AA33" s="805"/>
      <c r="AB33" s="805"/>
      <c r="AC33" s="805"/>
      <c r="AD33" s="805"/>
      <c r="AE33" s="806"/>
      <c r="AF33" s="807"/>
      <c r="AG33" s="808"/>
      <c r="AH33" s="808"/>
      <c r="AI33" s="808"/>
      <c r="AJ33" s="809"/>
      <c r="AK33" s="876"/>
      <c r="AL33" s="877"/>
      <c r="AM33" s="877"/>
      <c r="AN33" s="877"/>
      <c r="AO33" s="877"/>
      <c r="AP33" s="877"/>
      <c r="AQ33" s="877"/>
      <c r="AR33" s="877"/>
      <c r="AS33" s="877"/>
      <c r="AT33" s="877"/>
      <c r="AU33" s="877"/>
      <c r="AV33" s="877"/>
      <c r="AW33" s="877"/>
      <c r="AX33" s="877"/>
      <c r="AY33" s="877"/>
      <c r="AZ33" s="878"/>
      <c r="BA33" s="878"/>
      <c r="BB33" s="878"/>
      <c r="BC33" s="878"/>
      <c r="BD33" s="878"/>
      <c r="BE33" s="874"/>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407</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388</v>
      </c>
      <c r="B63" s="836" t="s">
        <v>408</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319</v>
      </c>
      <c r="AG63" s="888"/>
      <c r="AH63" s="888"/>
      <c r="AI63" s="888"/>
      <c r="AJ63" s="889"/>
      <c r="AK63" s="890"/>
      <c r="AL63" s="885"/>
      <c r="AM63" s="885"/>
      <c r="AN63" s="885"/>
      <c r="AO63" s="885"/>
      <c r="AP63" s="888">
        <v>1480</v>
      </c>
      <c r="AQ63" s="888"/>
      <c r="AR63" s="888"/>
      <c r="AS63" s="888"/>
      <c r="AT63" s="888"/>
      <c r="AU63" s="888">
        <v>1053</v>
      </c>
      <c r="AV63" s="888"/>
      <c r="AW63" s="888"/>
      <c r="AX63" s="888"/>
      <c r="AY63" s="888"/>
      <c r="AZ63" s="892"/>
      <c r="BA63" s="892"/>
      <c r="BB63" s="892"/>
      <c r="BC63" s="892"/>
      <c r="BD63" s="892"/>
      <c r="BE63" s="893"/>
      <c r="BF63" s="893"/>
      <c r="BG63" s="893"/>
      <c r="BH63" s="893"/>
      <c r="BI63" s="894"/>
      <c r="BJ63" s="895" t="s">
        <v>409</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411</v>
      </c>
      <c r="B66" s="787"/>
      <c r="C66" s="787"/>
      <c r="D66" s="787"/>
      <c r="E66" s="787"/>
      <c r="F66" s="787"/>
      <c r="G66" s="787"/>
      <c r="H66" s="787"/>
      <c r="I66" s="787"/>
      <c r="J66" s="787"/>
      <c r="K66" s="787"/>
      <c r="L66" s="787"/>
      <c r="M66" s="787"/>
      <c r="N66" s="787"/>
      <c r="O66" s="787"/>
      <c r="P66" s="788"/>
      <c r="Q66" s="763" t="s">
        <v>412</v>
      </c>
      <c r="R66" s="764"/>
      <c r="S66" s="764"/>
      <c r="T66" s="764"/>
      <c r="U66" s="765"/>
      <c r="V66" s="763" t="s">
        <v>413</v>
      </c>
      <c r="W66" s="764"/>
      <c r="X66" s="764"/>
      <c r="Y66" s="764"/>
      <c r="Z66" s="765"/>
      <c r="AA66" s="763" t="s">
        <v>414</v>
      </c>
      <c r="AB66" s="764"/>
      <c r="AC66" s="764"/>
      <c r="AD66" s="764"/>
      <c r="AE66" s="765"/>
      <c r="AF66" s="898" t="s">
        <v>415</v>
      </c>
      <c r="AG66" s="859"/>
      <c r="AH66" s="859"/>
      <c r="AI66" s="859"/>
      <c r="AJ66" s="899"/>
      <c r="AK66" s="763" t="s">
        <v>416</v>
      </c>
      <c r="AL66" s="787"/>
      <c r="AM66" s="787"/>
      <c r="AN66" s="787"/>
      <c r="AO66" s="788"/>
      <c r="AP66" s="763" t="s">
        <v>417</v>
      </c>
      <c r="AQ66" s="764"/>
      <c r="AR66" s="764"/>
      <c r="AS66" s="764"/>
      <c r="AT66" s="765"/>
      <c r="AU66" s="763" t="s">
        <v>418</v>
      </c>
      <c r="AV66" s="764"/>
      <c r="AW66" s="764"/>
      <c r="AX66" s="764"/>
      <c r="AY66" s="765"/>
      <c r="AZ66" s="763" t="s">
        <v>376</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582</v>
      </c>
      <c r="C68" s="916"/>
      <c r="D68" s="916"/>
      <c r="E68" s="916"/>
      <c r="F68" s="916"/>
      <c r="G68" s="916"/>
      <c r="H68" s="916"/>
      <c r="I68" s="916"/>
      <c r="J68" s="916"/>
      <c r="K68" s="916"/>
      <c r="L68" s="916"/>
      <c r="M68" s="916"/>
      <c r="N68" s="916"/>
      <c r="O68" s="916"/>
      <c r="P68" s="917"/>
      <c r="Q68" s="918">
        <v>201</v>
      </c>
      <c r="R68" s="912"/>
      <c r="S68" s="912"/>
      <c r="T68" s="912"/>
      <c r="U68" s="912"/>
      <c r="V68" s="912">
        <v>199</v>
      </c>
      <c r="W68" s="912"/>
      <c r="X68" s="912"/>
      <c r="Y68" s="912"/>
      <c r="Z68" s="912"/>
      <c r="AA68" s="912">
        <v>2</v>
      </c>
      <c r="AB68" s="912"/>
      <c r="AC68" s="912"/>
      <c r="AD68" s="912"/>
      <c r="AE68" s="912"/>
      <c r="AF68" s="912">
        <v>2</v>
      </c>
      <c r="AG68" s="912"/>
      <c r="AH68" s="912"/>
      <c r="AI68" s="912"/>
      <c r="AJ68" s="912"/>
      <c r="AK68" s="912" t="s">
        <v>581</v>
      </c>
      <c r="AL68" s="912"/>
      <c r="AM68" s="912"/>
      <c r="AN68" s="912"/>
      <c r="AO68" s="912"/>
      <c r="AP68" s="912" t="s">
        <v>581</v>
      </c>
      <c r="AQ68" s="912"/>
      <c r="AR68" s="912"/>
      <c r="AS68" s="912"/>
      <c r="AT68" s="912"/>
      <c r="AU68" s="912" t="s">
        <v>581</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583</v>
      </c>
      <c r="C69" s="920"/>
      <c r="D69" s="920"/>
      <c r="E69" s="920"/>
      <c r="F69" s="920"/>
      <c r="G69" s="920"/>
      <c r="H69" s="920"/>
      <c r="I69" s="920"/>
      <c r="J69" s="920"/>
      <c r="K69" s="920"/>
      <c r="L69" s="920"/>
      <c r="M69" s="920"/>
      <c r="N69" s="920"/>
      <c r="O69" s="920"/>
      <c r="P69" s="921"/>
      <c r="Q69" s="922">
        <v>9663</v>
      </c>
      <c r="R69" s="877"/>
      <c r="S69" s="877"/>
      <c r="T69" s="877"/>
      <c r="U69" s="877"/>
      <c r="V69" s="877">
        <v>9392</v>
      </c>
      <c r="W69" s="877"/>
      <c r="X69" s="877"/>
      <c r="Y69" s="877"/>
      <c r="Z69" s="877"/>
      <c r="AA69" s="877">
        <v>271</v>
      </c>
      <c r="AB69" s="877"/>
      <c r="AC69" s="877"/>
      <c r="AD69" s="877"/>
      <c r="AE69" s="877"/>
      <c r="AF69" s="877">
        <v>271</v>
      </c>
      <c r="AG69" s="877"/>
      <c r="AH69" s="877"/>
      <c r="AI69" s="877"/>
      <c r="AJ69" s="877"/>
      <c r="AK69" s="877" t="s">
        <v>581</v>
      </c>
      <c r="AL69" s="877"/>
      <c r="AM69" s="877"/>
      <c r="AN69" s="877"/>
      <c r="AO69" s="877"/>
      <c r="AP69" s="877" t="s">
        <v>581</v>
      </c>
      <c r="AQ69" s="877"/>
      <c r="AR69" s="877"/>
      <c r="AS69" s="877"/>
      <c r="AT69" s="877"/>
      <c r="AU69" s="877" t="s">
        <v>581</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584</v>
      </c>
      <c r="C70" s="920"/>
      <c r="D70" s="920"/>
      <c r="E70" s="920"/>
      <c r="F70" s="920"/>
      <c r="G70" s="920"/>
      <c r="H70" s="920"/>
      <c r="I70" s="920"/>
      <c r="J70" s="920"/>
      <c r="K70" s="920"/>
      <c r="L70" s="920"/>
      <c r="M70" s="920"/>
      <c r="N70" s="920"/>
      <c r="O70" s="920"/>
      <c r="P70" s="921"/>
      <c r="Q70" s="922" t="s">
        <v>581</v>
      </c>
      <c r="R70" s="877"/>
      <c r="S70" s="877"/>
      <c r="T70" s="877"/>
      <c r="U70" s="877"/>
      <c r="V70" s="877" t="s">
        <v>581</v>
      </c>
      <c r="W70" s="877"/>
      <c r="X70" s="877"/>
      <c r="Y70" s="877"/>
      <c r="Z70" s="877"/>
      <c r="AA70" s="877" t="s">
        <v>581</v>
      </c>
      <c r="AB70" s="877"/>
      <c r="AC70" s="877"/>
      <c r="AD70" s="877"/>
      <c r="AE70" s="877"/>
      <c r="AF70" s="877" t="s">
        <v>581</v>
      </c>
      <c r="AG70" s="877"/>
      <c r="AH70" s="877"/>
      <c r="AI70" s="877"/>
      <c r="AJ70" s="877"/>
      <c r="AK70" s="877" t="s">
        <v>581</v>
      </c>
      <c r="AL70" s="877"/>
      <c r="AM70" s="877"/>
      <c r="AN70" s="877"/>
      <c r="AO70" s="877"/>
      <c r="AP70" s="877" t="s">
        <v>581</v>
      </c>
      <c r="AQ70" s="877"/>
      <c r="AR70" s="877"/>
      <c r="AS70" s="877"/>
      <c r="AT70" s="877"/>
      <c r="AU70" s="877" t="s">
        <v>581</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585</v>
      </c>
      <c r="C71" s="920"/>
      <c r="D71" s="920"/>
      <c r="E71" s="920"/>
      <c r="F71" s="920"/>
      <c r="G71" s="920"/>
      <c r="H71" s="920"/>
      <c r="I71" s="920"/>
      <c r="J71" s="920"/>
      <c r="K71" s="920"/>
      <c r="L71" s="920"/>
      <c r="M71" s="920"/>
      <c r="N71" s="920"/>
      <c r="O71" s="920"/>
      <c r="P71" s="921"/>
      <c r="Q71" s="922">
        <v>85</v>
      </c>
      <c r="R71" s="877"/>
      <c r="S71" s="877"/>
      <c r="T71" s="877"/>
      <c r="U71" s="877"/>
      <c r="V71" s="877">
        <v>84</v>
      </c>
      <c r="W71" s="877"/>
      <c r="X71" s="877"/>
      <c r="Y71" s="877"/>
      <c r="Z71" s="877"/>
      <c r="AA71" s="877">
        <v>1</v>
      </c>
      <c r="AB71" s="877"/>
      <c r="AC71" s="877"/>
      <c r="AD71" s="877"/>
      <c r="AE71" s="877"/>
      <c r="AF71" s="877">
        <v>1</v>
      </c>
      <c r="AG71" s="877"/>
      <c r="AH71" s="877"/>
      <c r="AI71" s="877"/>
      <c r="AJ71" s="877"/>
      <c r="AK71" s="877" t="s">
        <v>581</v>
      </c>
      <c r="AL71" s="877"/>
      <c r="AM71" s="877"/>
      <c r="AN71" s="877"/>
      <c r="AO71" s="877"/>
      <c r="AP71" s="877" t="s">
        <v>581</v>
      </c>
      <c r="AQ71" s="877"/>
      <c r="AR71" s="877"/>
      <c r="AS71" s="877"/>
      <c r="AT71" s="877"/>
      <c r="AU71" s="877" t="s">
        <v>581</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586</v>
      </c>
      <c r="C72" s="920"/>
      <c r="D72" s="920"/>
      <c r="E72" s="920"/>
      <c r="F72" s="920"/>
      <c r="G72" s="920"/>
      <c r="H72" s="920"/>
      <c r="I72" s="920"/>
      <c r="J72" s="920"/>
      <c r="K72" s="920"/>
      <c r="L72" s="920"/>
      <c r="M72" s="920"/>
      <c r="N72" s="920"/>
      <c r="O72" s="920"/>
      <c r="P72" s="921"/>
      <c r="Q72" s="922">
        <v>8</v>
      </c>
      <c r="R72" s="877"/>
      <c r="S72" s="877"/>
      <c r="T72" s="877"/>
      <c r="U72" s="877"/>
      <c r="V72" s="877">
        <v>7</v>
      </c>
      <c r="W72" s="877"/>
      <c r="X72" s="877"/>
      <c r="Y72" s="877"/>
      <c r="Z72" s="877"/>
      <c r="AA72" s="877">
        <v>1</v>
      </c>
      <c r="AB72" s="877"/>
      <c r="AC72" s="877"/>
      <c r="AD72" s="877"/>
      <c r="AE72" s="877"/>
      <c r="AF72" s="877">
        <v>1</v>
      </c>
      <c r="AG72" s="877"/>
      <c r="AH72" s="877"/>
      <c r="AI72" s="877"/>
      <c r="AJ72" s="877"/>
      <c r="AK72" s="877" t="s">
        <v>581</v>
      </c>
      <c r="AL72" s="877"/>
      <c r="AM72" s="877"/>
      <c r="AN72" s="877"/>
      <c r="AO72" s="877"/>
      <c r="AP72" s="877" t="s">
        <v>581</v>
      </c>
      <c r="AQ72" s="877"/>
      <c r="AR72" s="877"/>
      <c r="AS72" s="877"/>
      <c r="AT72" s="877"/>
      <c r="AU72" s="877" t="s">
        <v>581</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587</v>
      </c>
      <c r="C73" s="920"/>
      <c r="D73" s="920"/>
      <c r="E73" s="920"/>
      <c r="F73" s="920"/>
      <c r="G73" s="920"/>
      <c r="H73" s="920"/>
      <c r="I73" s="920"/>
      <c r="J73" s="920"/>
      <c r="K73" s="920"/>
      <c r="L73" s="920"/>
      <c r="M73" s="920"/>
      <c r="N73" s="920"/>
      <c r="O73" s="920"/>
      <c r="P73" s="921"/>
      <c r="Q73" s="922">
        <v>168</v>
      </c>
      <c r="R73" s="877"/>
      <c r="S73" s="877"/>
      <c r="T73" s="877"/>
      <c r="U73" s="877"/>
      <c r="V73" s="877">
        <v>143</v>
      </c>
      <c r="W73" s="877"/>
      <c r="X73" s="877"/>
      <c r="Y73" s="877"/>
      <c r="Z73" s="877"/>
      <c r="AA73" s="877">
        <v>25</v>
      </c>
      <c r="AB73" s="877"/>
      <c r="AC73" s="877"/>
      <c r="AD73" s="877"/>
      <c r="AE73" s="877"/>
      <c r="AF73" s="877">
        <v>25</v>
      </c>
      <c r="AG73" s="877"/>
      <c r="AH73" s="877"/>
      <c r="AI73" s="877"/>
      <c r="AJ73" s="877"/>
      <c r="AK73" s="877" t="s">
        <v>581</v>
      </c>
      <c r="AL73" s="877"/>
      <c r="AM73" s="877"/>
      <c r="AN73" s="877"/>
      <c r="AO73" s="877"/>
      <c r="AP73" s="877" t="s">
        <v>581</v>
      </c>
      <c r="AQ73" s="877"/>
      <c r="AR73" s="877"/>
      <c r="AS73" s="877"/>
      <c r="AT73" s="877"/>
      <c r="AU73" s="877" t="s">
        <v>581</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t="s">
        <v>588</v>
      </c>
      <c r="C74" s="920"/>
      <c r="D74" s="920"/>
      <c r="E74" s="920"/>
      <c r="F74" s="920"/>
      <c r="G74" s="920"/>
      <c r="H74" s="920"/>
      <c r="I74" s="920"/>
      <c r="J74" s="920"/>
      <c r="K74" s="920"/>
      <c r="L74" s="920"/>
      <c r="M74" s="920"/>
      <c r="N74" s="920"/>
      <c r="O74" s="920"/>
      <c r="P74" s="921"/>
      <c r="Q74" s="922">
        <v>251</v>
      </c>
      <c r="R74" s="877"/>
      <c r="S74" s="877"/>
      <c r="T74" s="877"/>
      <c r="U74" s="877"/>
      <c r="V74" s="877">
        <v>236</v>
      </c>
      <c r="W74" s="877"/>
      <c r="X74" s="877"/>
      <c r="Y74" s="877"/>
      <c r="Z74" s="877"/>
      <c r="AA74" s="877">
        <v>15</v>
      </c>
      <c r="AB74" s="877"/>
      <c r="AC74" s="877"/>
      <c r="AD74" s="877"/>
      <c r="AE74" s="877"/>
      <c r="AF74" s="877">
        <v>15</v>
      </c>
      <c r="AG74" s="877"/>
      <c r="AH74" s="877"/>
      <c r="AI74" s="877"/>
      <c r="AJ74" s="877"/>
      <c r="AK74" s="877" t="s">
        <v>581</v>
      </c>
      <c r="AL74" s="877"/>
      <c r="AM74" s="877"/>
      <c r="AN74" s="877"/>
      <c r="AO74" s="877"/>
      <c r="AP74" s="877">
        <v>962</v>
      </c>
      <c r="AQ74" s="877"/>
      <c r="AR74" s="877"/>
      <c r="AS74" s="877"/>
      <c r="AT74" s="877"/>
      <c r="AU74" s="877" t="s">
        <v>581</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t="s">
        <v>589</v>
      </c>
      <c r="C75" s="920"/>
      <c r="D75" s="920"/>
      <c r="E75" s="920"/>
      <c r="F75" s="920"/>
      <c r="G75" s="920"/>
      <c r="H75" s="920"/>
      <c r="I75" s="920"/>
      <c r="J75" s="920"/>
      <c r="K75" s="920"/>
      <c r="L75" s="920"/>
      <c r="M75" s="920"/>
      <c r="N75" s="920"/>
      <c r="O75" s="920"/>
      <c r="P75" s="921"/>
      <c r="Q75" s="925">
        <v>1270</v>
      </c>
      <c r="R75" s="926"/>
      <c r="S75" s="926"/>
      <c r="T75" s="926"/>
      <c r="U75" s="876"/>
      <c r="V75" s="927">
        <v>1231</v>
      </c>
      <c r="W75" s="926"/>
      <c r="X75" s="926"/>
      <c r="Y75" s="926"/>
      <c r="Z75" s="876"/>
      <c r="AA75" s="927">
        <v>39</v>
      </c>
      <c r="AB75" s="926"/>
      <c r="AC75" s="926"/>
      <c r="AD75" s="926"/>
      <c r="AE75" s="876"/>
      <c r="AF75" s="927">
        <v>39</v>
      </c>
      <c r="AG75" s="926"/>
      <c r="AH75" s="926"/>
      <c r="AI75" s="926"/>
      <c r="AJ75" s="876"/>
      <c r="AK75" s="927">
        <v>9</v>
      </c>
      <c r="AL75" s="926"/>
      <c r="AM75" s="926"/>
      <c r="AN75" s="926"/>
      <c r="AO75" s="876"/>
      <c r="AP75" s="927" t="s">
        <v>581</v>
      </c>
      <c r="AQ75" s="926"/>
      <c r="AR75" s="926"/>
      <c r="AS75" s="926"/>
      <c r="AT75" s="876"/>
      <c r="AU75" s="927" t="s">
        <v>581</v>
      </c>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t="s">
        <v>590</v>
      </c>
      <c r="C76" s="920"/>
      <c r="D76" s="920"/>
      <c r="E76" s="920"/>
      <c r="F76" s="920"/>
      <c r="G76" s="920"/>
      <c r="H76" s="920"/>
      <c r="I76" s="920"/>
      <c r="J76" s="920"/>
      <c r="K76" s="920"/>
      <c r="L76" s="920"/>
      <c r="M76" s="920"/>
      <c r="N76" s="920"/>
      <c r="O76" s="920"/>
      <c r="P76" s="921"/>
      <c r="Q76" s="925">
        <v>34792</v>
      </c>
      <c r="R76" s="926"/>
      <c r="S76" s="926"/>
      <c r="T76" s="926"/>
      <c r="U76" s="876"/>
      <c r="V76" s="927">
        <v>34144</v>
      </c>
      <c r="W76" s="926"/>
      <c r="X76" s="926"/>
      <c r="Y76" s="926"/>
      <c r="Z76" s="876"/>
      <c r="AA76" s="927">
        <v>648</v>
      </c>
      <c r="AB76" s="926"/>
      <c r="AC76" s="926"/>
      <c r="AD76" s="926"/>
      <c r="AE76" s="876"/>
      <c r="AF76" s="927">
        <v>648</v>
      </c>
      <c r="AG76" s="926"/>
      <c r="AH76" s="926"/>
      <c r="AI76" s="926"/>
      <c r="AJ76" s="876"/>
      <c r="AK76" s="927">
        <v>355</v>
      </c>
      <c r="AL76" s="926"/>
      <c r="AM76" s="926"/>
      <c r="AN76" s="926"/>
      <c r="AO76" s="876"/>
      <c r="AP76" s="927" t="s">
        <v>581</v>
      </c>
      <c r="AQ76" s="926"/>
      <c r="AR76" s="926"/>
      <c r="AS76" s="926"/>
      <c r="AT76" s="876"/>
      <c r="AU76" s="927" t="s">
        <v>581</v>
      </c>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t="s">
        <v>591</v>
      </c>
      <c r="C77" s="920"/>
      <c r="D77" s="920"/>
      <c r="E77" s="920"/>
      <c r="F77" s="920"/>
      <c r="G77" s="920"/>
      <c r="H77" s="920"/>
      <c r="I77" s="920"/>
      <c r="J77" s="920"/>
      <c r="K77" s="920"/>
      <c r="L77" s="920"/>
      <c r="M77" s="920"/>
      <c r="N77" s="920"/>
      <c r="O77" s="920"/>
      <c r="P77" s="921"/>
      <c r="Q77" s="925">
        <v>300</v>
      </c>
      <c r="R77" s="926"/>
      <c r="S77" s="926"/>
      <c r="T77" s="926"/>
      <c r="U77" s="876"/>
      <c r="V77" s="927">
        <v>264</v>
      </c>
      <c r="W77" s="926"/>
      <c r="X77" s="926"/>
      <c r="Y77" s="926"/>
      <c r="Z77" s="876"/>
      <c r="AA77" s="927">
        <v>36</v>
      </c>
      <c r="AB77" s="926"/>
      <c r="AC77" s="926"/>
      <c r="AD77" s="926"/>
      <c r="AE77" s="876"/>
      <c r="AF77" s="927">
        <v>36</v>
      </c>
      <c r="AG77" s="926"/>
      <c r="AH77" s="926"/>
      <c r="AI77" s="926"/>
      <c r="AJ77" s="876"/>
      <c r="AK77" s="927" t="s">
        <v>581</v>
      </c>
      <c r="AL77" s="926"/>
      <c r="AM77" s="926"/>
      <c r="AN77" s="926"/>
      <c r="AO77" s="876"/>
      <c r="AP77" s="927" t="s">
        <v>581</v>
      </c>
      <c r="AQ77" s="926"/>
      <c r="AR77" s="926"/>
      <c r="AS77" s="926"/>
      <c r="AT77" s="876"/>
      <c r="AU77" s="927" t="s">
        <v>581</v>
      </c>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t="s">
        <v>592</v>
      </c>
      <c r="C78" s="920"/>
      <c r="D78" s="920"/>
      <c r="E78" s="920"/>
      <c r="F78" s="920"/>
      <c r="G78" s="920"/>
      <c r="H78" s="920"/>
      <c r="I78" s="920"/>
      <c r="J78" s="920"/>
      <c r="K78" s="920"/>
      <c r="L78" s="920"/>
      <c r="M78" s="920"/>
      <c r="N78" s="920"/>
      <c r="O78" s="920"/>
      <c r="P78" s="921"/>
      <c r="Q78" s="922">
        <v>150861</v>
      </c>
      <c r="R78" s="877"/>
      <c r="S78" s="877"/>
      <c r="T78" s="877"/>
      <c r="U78" s="877"/>
      <c r="V78" s="877">
        <v>146852</v>
      </c>
      <c r="W78" s="877"/>
      <c r="X78" s="877"/>
      <c r="Y78" s="877"/>
      <c r="Z78" s="877"/>
      <c r="AA78" s="877">
        <v>4009</v>
      </c>
      <c r="AB78" s="877"/>
      <c r="AC78" s="877"/>
      <c r="AD78" s="877"/>
      <c r="AE78" s="877"/>
      <c r="AF78" s="877">
        <v>4009</v>
      </c>
      <c r="AG78" s="877"/>
      <c r="AH78" s="877"/>
      <c r="AI78" s="877"/>
      <c r="AJ78" s="877"/>
      <c r="AK78" s="877" t="s">
        <v>581</v>
      </c>
      <c r="AL78" s="877"/>
      <c r="AM78" s="877"/>
      <c r="AN78" s="877"/>
      <c r="AO78" s="877"/>
      <c r="AP78" s="877" t="s">
        <v>581</v>
      </c>
      <c r="AQ78" s="877"/>
      <c r="AR78" s="877"/>
      <c r="AS78" s="877"/>
      <c r="AT78" s="877"/>
      <c r="AU78" s="877" t="s">
        <v>581</v>
      </c>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t="s">
        <v>593</v>
      </c>
      <c r="C79" s="920"/>
      <c r="D79" s="920"/>
      <c r="E79" s="920"/>
      <c r="F79" s="920"/>
      <c r="G79" s="920"/>
      <c r="H79" s="920"/>
      <c r="I79" s="920"/>
      <c r="J79" s="920"/>
      <c r="K79" s="920"/>
      <c r="L79" s="920"/>
      <c r="M79" s="920"/>
      <c r="N79" s="920"/>
      <c r="O79" s="920"/>
      <c r="P79" s="921"/>
      <c r="Q79" s="922">
        <v>329</v>
      </c>
      <c r="R79" s="877"/>
      <c r="S79" s="877"/>
      <c r="T79" s="877"/>
      <c r="U79" s="877"/>
      <c r="V79" s="877">
        <v>328</v>
      </c>
      <c r="W79" s="877"/>
      <c r="X79" s="877"/>
      <c r="Y79" s="877"/>
      <c r="Z79" s="877"/>
      <c r="AA79" s="877">
        <v>1</v>
      </c>
      <c r="AB79" s="877"/>
      <c r="AC79" s="877"/>
      <c r="AD79" s="877"/>
      <c r="AE79" s="877"/>
      <c r="AF79" s="877">
        <v>83</v>
      </c>
      <c r="AG79" s="877"/>
      <c r="AH79" s="877"/>
      <c r="AI79" s="877"/>
      <c r="AJ79" s="877"/>
      <c r="AK79" s="877" t="s">
        <v>581</v>
      </c>
      <c r="AL79" s="877"/>
      <c r="AM79" s="877"/>
      <c r="AN79" s="877"/>
      <c r="AO79" s="877"/>
      <c r="AP79" s="877">
        <v>816</v>
      </c>
      <c r="AQ79" s="877"/>
      <c r="AR79" s="877"/>
      <c r="AS79" s="877"/>
      <c r="AT79" s="877"/>
      <c r="AU79" s="877">
        <v>82</v>
      </c>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388</v>
      </c>
      <c r="B88" s="836" t="s">
        <v>419</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5130</v>
      </c>
      <c r="AG88" s="888"/>
      <c r="AH88" s="888"/>
      <c r="AI88" s="888"/>
      <c r="AJ88" s="888"/>
      <c r="AK88" s="885"/>
      <c r="AL88" s="885"/>
      <c r="AM88" s="885"/>
      <c r="AN88" s="885"/>
      <c r="AO88" s="885"/>
      <c r="AP88" s="888">
        <v>1778</v>
      </c>
      <c r="AQ88" s="888"/>
      <c r="AR88" s="888"/>
      <c r="AS88" s="888"/>
      <c r="AT88" s="888"/>
      <c r="AU88" s="888">
        <v>82</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836" t="s">
        <v>420</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68</v>
      </c>
      <c r="CS102" s="896"/>
      <c r="CT102" s="896"/>
      <c r="CU102" s="896"/>
      <c r="CV102" s="939"/>
      <c r="CW102" s="938">
        <v>14</v>
      </c>
      <c r="CX102" s="896"/>
      <c r="CY102" s="896"/>
      <c r="CZ102" s="896"/>
      <c r="DA102" s="939"/>
      <c r="DB102" s="938">
        <v>64</v>
      </c>
      <c r="DC102" s="896"/>
      <c r="DD102" s="896"/>
      <c r="DE102" s="896"/>
      <c r="DF102" s="939"/>
      <c r="DG102" s="938">
        <v>0</v>
      </c>
      <c r="DH102" s="896"/>
      <c r="DI102" s="896"/>
      <c r="DJ102" s="896"/>
      <c r="DK102" s="939"/>
      <c r="DL102" s="938">
        <v>26</v>
      </c>
      <c r="DM102" s="896"/>
      <c r="DN102" s="896"/>
      <c r="DO102" s="896"/>
      <c r="DP102" s="939"/>
      <c r="DQ102" s="938">
        <v>26</v>
      </c>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421</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422</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425</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426</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427</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428</v>
      </c>
      <c r="AB109" s="941"/>
      <c r="AC109" s="941"/>
      <c r="AD109" s="941"/>
      <c r="AE109" s="942"/>
      <c r="AF109" s="940" t="s">
        <v>305</v>
      </c>
      <c r="AG109" s="941"/>
      <c r="AH109" s="941"/>
      <c r="AI109" s="941"/>
      <c r="AJ109" s="942"/>
      <c r="AK109" s="940" t="s">
        <v>304</v>
      </c>
      <c r="AL109" s="941"/>
      <c r="AM109" s="941"/>
      <c r="AN109" s="941"/>
      <c r="AO109" s="942"/>
      <c r="AP109" s="940" t="s">
        <v>429</v>
      </c>
      <c r="AQ109" s="941"/>
      <c r="AR109" s="941"/>
      <c r="AS109" s="941"/>
      <c r="AT109" s="943"/>
      <c r="AU109" s="960" t="s">
        <v>427</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428</v>
      </c>
      <c r="BR109" s="941"/>
      <c r="BS109" s="941"/>
      <c r="BT109" s="941"/>
      <c r="BU109" s="942"/>
      <c r="BV109" s="940" t="s">
        <v>305</v>
      </c>
      <c r="BW109" s="941"/>
      <c r="BX109" s="941"/>
      <c r="BY109" s="941"/>
      <c r="BZ109" s="942"/>
      <c r="CA109" s="940" t="s">
        <v>304</v>
      </c>
      <c r="CB109" s="941"/>
      <c r="CC109" s="941"/>
      <c r="CD109" s="941"/>
      <c r="CE109" s="942"/>
      <c r="CF109" s="961" t="s">
        <v>429</v>
      </c>
      <c r="CG109" s="961"/>
      <c r="CH109" s="961"/>
      <c r="CI109" s="961"/>
      <c r="CJ109" s="961"/>
      <c r="CK109" s="940" t="s">
        <v>430</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428</v>
      </c>
      <c r="DH109" s="941"/>
      <c r="DI109" s="941"/>
      <c r="DJ109" s="941"/>
      <c r="DK109" s="942"/>
      <c r="DL109" s="940" t="s">
        <v>305</v>
      </c>
      <c r="DM109" s="941"/>
      <c r="DN109" s="941"/>
      <c r="DO109" s="941"/>
      <c r="DP109" s="942"/>
      <c r="DQ109" s="940" t="s">
        <v>304</v>
      </c>
      <c r="DR109" s="941"/>
      <c r="DS109" s="941"/>
      <c r="DT109" s="941"/>
      <c r="DU109" s="942"/>
      <c r="DV109" s="940" t="s">
        <v>429</v>
      </c>
      <c r="DW109" s="941"/>
      <c r="DX109" s="941"/>
      <c r="DY109" s="941"/>
      <c r="DZ109" s="943"/>
    </row>
    <row r="110" spans="1:131" s="247" customFormat="1" ht="26.25" customHeight="1" x14ac:dyDescent="0.15">
      <c r="A110" s="944" t="s">
        <v>431</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823277</v>
      </c>
      <c r="AB110" s="948"/>
      <c r="AC110" s="948"/>
      <c r="AD110" s="948"/>
      <c r="AE110" s="949"/>
      <c r="AF110" s="950">
        <v>774655</v>
      </c>
      <c r="AG110" s="948"/>
      <c r="AH110" s="948"/>
      <c r="AI110" s="948"/>
      <c r="AJ110" s="949"/>
      <c r="AK110" s="950">
        <v>694993</v>
      </c>
      <c r="AL110" s="948"/>
      <c r="AM110" s="948"/>
      <c r="AN110" s="948"/>
      <c r="AO110" s="949"/>
      <c r="AP110" s="951">
        <v>22</v>
      </c>
      <c r="AQ110" s="952"/>
      <c r="AR110" s="952"/>
      <c r="AS110" s="952"/>
      <c r="AT110" s="953"/>
      <c r="AU110" s="954" t="s">
        <v>73</v>
      </c>
      <c r="AV110" s="955"/>
      <c r="AW110" s="955"/>
      <c r="AX110" s="955"/>
      <c r="AY110" s="955"/>
      <c r="AZ110" s="996" t="s">
        <v>432</v>
      </c>
      <c r="BA110" s="945"/>
      <c r="BB110" s="945"/>
      <c r="BC110" s="945"/>
      <c r="BD110" s="945"/>
      <c r="BE110" s="945"/>
      <c r="BF110" s="945"/>
      <c r="BG110" s="945"/>
      <c r="BH110" s="945"/>
      <c r="BI110" s="945"/>
      <c r="BJ110" s="945"/>
      <c r="BK110" s="945"/>
      <c r="BL110" s="945"/>
      <c r="BM110" s="945"/>
      <c r="BN110" s="945"/>
      <c r="BO110" s="945"/>
      <c r="BP110" s="946"/>
      <c r="BQ110" s="982">
        <v>6560742</v>
      </c>
      <c r="BR110" s="983"/>
      <c r="BS110" s="983"/>
      <c r="BT110" s="983"/>
      <c r="BU110" s="983"/>
      <c r="BV110" s="983">
        <v>6309648</v>
      </c>
      <c r="BW110" s="983"/>
      <c r="BX110" s="983"/>
      <c r="BY110" s="983"/>
      <c r="BZ110" s="983"/>
      <c r="CA110" s="983">
        <v>6263849</v>
      </c>
      <c r="CB110" s="983"/>
      <c r="CC110" s="983"/>
      <c r="CD110" s="983"/>
      <c r="CE110" s="983"/>
      <c r="CF110" s="997">
        <v>198</v>
      </c>
      <c r="CG110" s="998"/>
      <c r="CH110" s="998"/>
      <c r="CI110" s="998"/>
      <c r="CJ110" s="998"/>
      <c r="CK110" s="999" t="s">
        <v>433</v>
      </c>
      <c r="CL110" s="1000"/>
      <c r="CM110" s="979" t="s">
        <v>434</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435</v>
      </c>
      <c r="DH110" s="983"/>
      <c r="DI110" s="983"/>
      <c r="DJ110" s="983"/>
      <c r="DK110" s="983"/>
      <c r="DL110" s="983" t="s">
        <v>436</v>
      </c>
      <c r="DM110" s="983"/>
      <c r="DN110" s="983"/>
      <c r="DO110" s="983"/>
      <c r="DP110" s="983"/>
      <c r="DQ110" s="983" t="s">
        <v>437</v>
      </c>
      <c r="DR110" s="983"/>
      <c r="DS110" s="983"/>
      <c r="DT110" s="983"/>
      <c r="DU110" s="983"/>
      <c r="DV110" s="984" t="s">
        <v>438</v>
      </c>
      <c r="DW110" s="984"/>
      <c r="DX110" s="984"/>
      <c r="DY110" s="984"/>
      <c r="DZ110" s="985"/>
    </row>
    <row r="111" spans="1:131" s="247" customFormat="1" ht="26.25" customHeight="1" x14ac:dyDescent="0.15">
      <c r="A111" s="986" t="s">
        <v>439</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436</v>
      </c>
      <c r="AB111" s="990"/>
      <c r="AC111" s="990"/>
      <c r="AD111" s="990"/>
      <c r="AE111" s="991"/>
      <c r="AF111" s="992" t="s">
        <v>436</v>
      </c>
      <c r="AG111" s="990"/>
      <c r="AH111" s="990"/>
      <c r="AI111" s="990"/>
      <c r="AJ111" s="991"/>
      <c r="AK111" s="992" t="s">
        <v>440</v>
      </c>
      <c r="AL111" s="990"/>
      <c r="AM111" s="990"/>
      <c r="AN111" s="990"/>
      <c r="AO111" s="991"/>
      <c r="AP111" s="993" t="s">
        <v>441</v>
      </c>
      <c r="AQ111" s="994"/>
      <c r="AR111" s="994"/>
      <c r="AS111" s="994"/>
      <c r="AT111" s="995"/>
      <c r="AU111" s="956"/>
      <c r="AV111" s="957"/>
      <c r="AW111" s="957"/>
      <c r="AX111" s="957"/>
      <c r="AY111" s="957"/>
      <c r="AZ111" s="1005" t="s">
        <v>442</v>
      </c>
      <c r="BA111" s="1006"/>
      <c r="BB111" s="1006"/>
      <c r="BC111" s="1006"/>
      <c r="BD111" s="1006"/>
      <c r="BE111" s="1006"/>
      <c r="BF111" s="1006"/>
      <c r="BG111" s="1006"/>
      <c r="BH111" s="1006"/>
      <c r="BI111" s="1006"/>
      <c r="BJ111" s="1006"/>
      <c r="BK111" s="1006"/>
      <c r="BL111" s="1006"/>
      <c r="BM111" s="1006"/>
      <c r="BN111" s="1006"/>
      <c r="BO111" s="1006"/>
      <c r="BP111" s="1007"/>
      <c r="BQ111" s="975" t="s">
        <v>443</v>
      </c>
      <c r="BR111" s="976"/>
      <c r="BS111" s="976"/>
      <c r="BT111" s="976"/>
      <c r="BU111" s="976"/>
      <c r="BV111" s="976" t="s">
        <v>440</v>
      </c>
      <c r="BW111" s="976"/>
      <c r="BX111" s="976"/>
      <c r="BY111" s="976"/>
      <c r="BZ111" s="976"/>
      <c r="CA111" s="976" t="s">
        <v>440</v>
      </c>
      <c r="CB111" s="976"/>
      <c r="CC111" s="976"/>
      <c r="CD111" s="976"/>
      <c r="CE111" s="976"/>
      <c r="CF111" s="970" t="s">
        <v>437</v>
      </c>
      <c r="CG111" s="971"/>
      <c r="CH111" s="971"/>
      <c r="CI111" s="971"/>
      <c r="CJ111" s="971"/>
      <c r="CK111" s="1001"/>
      <c r="CL111" s="1002"/>
      <c r="CM111" s="972" t="s">
        <v>444</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441</v>
      </c>
      <c r="DH111" s="976"/>
      <c r="DI111" s="976"/>
      <c r="DJ111" s="976"/>
      <c r="DK111" s="976"/>
      <c r="DL111" s="976" t="s">
        <v>445</v>
      </c>
      <c r="DM111" s="976"/>
      <c r="DN111" s="976"/>
      <c r="DO111" s="976"/>
      <c r="DP111" s="976"/>
      <c r="DQ111" s="976" t="s">
        <v>443</v>
      </c>
      <c r="DR111" s="976"/>
      <c r="DS111" s="976"/>
      <c r="DT111" s="976"/>
      <c r="DU111" s="976"/>
      <c r="DV111" s="977" t="s">
        <v>435</v>
      </c>
      <c r="DW111" s="977"/>
      <c r="DX111" s="977"/>
      <c r="DY111" s="977"/>
      <c r="DZ111" s="978"/>
    </row>
    <row r="112" spans="1:131" s="247" customFormat="1" ht="26.25" customHeight="1" x14ac:dyDescent="0.15">
      <c r="A112" s="1008" t="s">
        <v>446</v>
      </c>
      <c r="B112" s="1009"/>
      <c r="C112" s="1006" t="s">
        <v>447</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440</v>
      </c>
      <c r="AB112" s="1015"/>
      <c r="AC112" s="1015"/>
      <c r="AD112" s="1015"/>
      <c r="AE112" s="1016"/>
      <c r="AF112" s="1017" t="s">
        <v>441</v>
      </c>
      <c r="AG112" s="1015"/>
      <c r="AH112" s="1015"/>
      <c r="AI112" s="1015"/>
      <c r="AJ112" s="1016"/>
      <c r="AK112" s="1017" t="s">
        <v>438</v>
      </c>
      <c r="AL112" s="1015"/>
      <c r="AM112" s="1015"/>
      <c r="AN112" s="1015"/>
      <c r="AO112" s="1016"/>
      <c r="AP112" s="1018" t="s">
        <v>440</v>
      </c>
      <c r="AQ112" s="1019"/>
      <c r="AR112" s="1019"/>
      <c r="AS112" s="1019"/>
      <c r="AT112" s="1020"/>
      <c r="AU112" s="956"/>
      <c r="AV112" s="957"/>
      <c r="AW112" s="957"/>
      <c r="AX112" s="957"/>
      <c r="AY112" s="957"/>
      <c r="AZ112" s="1005" t="s">
        <v>448</v>
      </c>
      <c r="BA112" s="1006"/>
      <c r="BB112" s="1006"/>
      <c r="BC112" s="1006"/>
      <c r="BD112" s="1006"/>
      <c r="BE112" s="1006"/>
      <c r="BF112" s="1006"/>
      <c r="BG112" s="1006"/>
      <c r="BH112" s="1006"/>
      <c r="BI112" s="1006"/>
      <c r="BJ112" s="1006"/>
      <c r="BK112" s="1006"/>
      <c r="BL112" s="1006"/>
      <c r="BM112" s="1006"/>
      <c r="BN112" s="1006"/>
      <c r="BO112" s="1006"/>
      <c r="BP112" s="1007"/>
      <c r="BQ112" s="975">
        <v>1072870</v>
      </c>
      <c r="BR112" s="976"/>
      <c r="BS112" s="976"/>
      <c r="BT112" s="976"/>
      <c r="BU112" s="976"/>
      <c r="BV112" s="976">
        <v>1108107</v>
      </c>
      <c r="BW112" s="976"/>
      <c r="BX112" s="976"/>
      <c r="BY112" s="976"/>
      <c r="BZ112" s="976"/>
      <c r="CA112" s="976">
        <v>1053285</v>
      </c>
      <c r="CB112" s="976"/>
      <c r="CC112" s="976"/>
      <c r="CD112" s="976"/>
      <c r="CE112" s="976"/>
      <c r="CF112" s="970">
        <v>33.299999999999997</v>
      </c>
      <c r="CG112" s="971"/>
      <c r="CH112" s="971"/>
      <c r="CI112" s="971"/>
      <c r="CJ112" s="971"/>
      <c r="CK112" s="1001"/>
      <c r="CL112" s="1002"/>
      <c r="CM112" s="972" t="s">
        <v>449</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436</v>
      </c>
      <c r="DH112" s="976"/>
      <c r="DI112" s="976"/>
      <c r="DJ112" s="976"/>
      <c r="DK112" s="976"/>
      <c r="DL112" s="976" t="s">
        <v>438</v>
      </c>
      <c r="DM112" s="976"/>
      <c r="DN112" s="976"/>
      <c r="DO112" s="976"/>
      <c r="DP112" s="976"/>
      <c r="DQ112" s="976" t="s">
        <v>445</v>
      </c>
      <c r="DR112" s="976"/>
      <c r="DS112" s="976"/>
      <c r="DT112" s="976"/>
      <c r="DU112" s="976"/>
      <c r="DV112" s="977" t="s">
        <v>435</v>
      </c>
      <c r="DW112" s="977"/>
      <c r="DX112" s="977"/>
      <c r="DY112" s="977"/>
      <c r="DZ112" s="978"/>
    </row>
    <row r="113" spans="1:130" s="247" customFormat="1" ht="26.25" customHeight="1" x14ac:dyDescent="0.15">
      <c r="A113" s="1010"/>
      <c r="B113" s="1011"/>
      <c r="C113" s="1006" t="s">
        <v>450</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112152</v>
      </c>
      <c r="AB113" s="990"/>
      <c r="AC113" s="990"/>
      <c r="AD113" s="990"/>
      <c r="AE113" s="991"/>
      <c r="AF113" s="992">
        <v>128533</v>
      </c>
      <c r="AG113" s="990"/>
      <c r="AH113" s="990"/>
      <c r="AI113" s="990"/>
      <c r="AJ113" s="991"/>
      <c r="AK113" s="992">
        <v>130915</v>
      </c>
      <c r="AL113" s="990"/>
      <c r="AM113" s="990"/>
      <c r="AN113" s="990"/>
      <c r="AO113" s="991"/>
      <c r="AP113" s="993">
        <v>4.0999999999999996</v>
      </c>
      <c r="AQ113" s="994"/>
      <c r="AR113" s="994"/>
      <c r="AS113" s="994"/>
      <c r="AT113" s="995"/>
      <c r="AU113" s="956"/>
      <c r="AV113" s="957"/>
      <c r="AW113" s="957"/>
      <c r="AX113" s="957"/>
      <c r="AY113" s="957"/>
      <c r="AZ113" s="1005" t="s">
        <v>451</v>
      </c>
      <c r="BA113" s="1006"/>
      <c r="BB113" s="1006"/>
      <c r="BC113" s="1006"/>
      <c r="BD113" s="1006"/>
      <c r="BE113" s="1006"/>
      <c r="BF113" s="1006"/>
      <c r="BG113" s="1006"/>
      <c r="BH113" s="1006"/>
      <c r="BI113" s="1006"/>
      <c r="BJ113" s="1006"/>
      <c r="BK113" s="1006"/>
      <c r="BL113" s="1006"/>
      <c r="BM113" s="1006"/>
      <c r="BN113" s="1006"/>
      <c r="BO113" s="1006"/>
      <c r="BP113" s="1007"/>
      <c r="BQ113" s="975">
        <v>97230</v>
      </c>
      <c r="BR113" s="976"/>
      <c r="BS113" s="976"/>
      <c r="BT113" s="976"/>
      <c r="BU113" s="976"/>
      <c r="BV113" s="976">
        <v>89507</v>
      </c>
      <c r="BW113" s="976"/>
      <c r="BX113" s="976"/>
      <c r="BY113" s="976"/>
      <c r="BZ113" s="976"/>
      <c r="CA113" s="976">
        <v>81641</v>
      </c>
      <c r="CB113" s="976"/>
      <c r="CC113" s="976"/>
      <c r="CD113" s="976"/>
      <c r="CE113" s="976"/>
      <c r="CF113" s="970">
        <v>2.6</v>
      </c>
      <c r="CG113" s="971"/>
      <c r="CH113" s="971"/>
      <c r="CI113" s="971"/>
      <c r="CJ113" s="971"/>
      <c r="CK113" s="1001"/>
      <c r="CL113" s="1002"/>
      <c r="CM113" s="972" t="s">
        <v>452</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438</v>
      </c>
      <c r="DH113" s="1015"/>
      <c r="DI113" s="1015"/>
      <c r="DJ113" s="1015"/>
      <c r="DK113" s="1016"/>
      <c r="DL113" s="1017" t="s">
        <v>445</v>
      </c>
      <c r="DM113" s="1015"/>
      <c r="DN113" s="1015"/>
      <c r="DO113" s="1015"/>
      <c r="DP113" s="1016"/>
      <c r="DQ113" s="1017" t="s">
        <v>438</v>
      </c>
      <c r="DR113" s="1015"/>
      <c r="DS113" s="1015"/>
      <c r="DT113" s="1015"/>
      <c r="DU113" s="1016"/>
      <c r="DV113" s="1018" t="s">
        <v>441</v>
      </c>
      <c r="DW113" s="1019"/>
      <c r="DX113" s="1019"/>
      <c r="DY113" s="1019"/>
      <c r="DZ113" s="1020"/>
    </row>
    <row r="114" spans="1:130" s="247" customFormat="1" ht="26.25" customHeight="1" x14ac:dyDescent="0.15">
      <c r="A114" s="1010"/>
      <c r="B114" s="1011"/>
      <c r="C114" s="1006" t="s">
        <v>453</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283</v>
      </c>
      <c r="AB114" s="1015"/>
      <c r="AC114" s="1015"/>
      <c r="AD114" s="1015"/>
      <c r="AE114" s="1016"/>
      <c r="AF114" s="1017">
        <v>473</v>
      </c>
      <c r="AG114" s="1015"/>
      <c r="AH114" s="1015"/>
      <c r="AI114" s="1015"/>
      <c r="AJ114" s="1016"/>
      <c r="AK114" s="1017">
        <v>497</v>
      </c>
      <c r="AL114" s="1015"/>
      <c r="AM114" s="1015"/>
      <c r="AN114" s="1015"/>
      <c r="AO114" s="1016"/>
      <c r="AP114" s="1018">
        <v>0</v>
      </c>
      <c r="AQ114" s="1019"/>
      <c r="AR114" s="1019"/>
      <c r="AS114" s="1019"/>
      <c r="AT114" s="1020"/>
      <c r="AU114" s="956"/>
      <c r="AV114" s="957"/>
      <c r="AW114" s="957"/>
      <c r="AX114" s="957"/>
      <c r="AY114" s="957"/>
      <c r="AZ114" s="1005" t="s">
        <v>454</v>
      </c>
      <c r="BA114" s="1006"/>
      <c r="BB114" s="1006"/>
      <c r="BC114" s="1006"/>
      <c r="BD114" s="1006"/>
      <c r="BE114" s="1006"/>
      <c r="BF114" s="1006"/>
      <c r="BG114" s="1006"/>
      <c r="BH114" s="1006"/>
      <c r="BI114" s="1006"/>
      <c r="BJ114" s="1006"/>
      <c r="BK114" s="1006"/>
      <c r="BL114" s="1006"/>
      <c r="BM114" s="1006"/>
      <c r="BN114" s="1006"/>
      <c r="BO114" s="1006"/>
      <c r="BP114" s="1007"/>
      <c r="BQ114" s="975">
        <v>853784</v>
      </c>
      <c r="BR114" s="976"/>
      <c r="BS114" s="976"/>
      <c r="BT114" s="976"/>
      <c r="BU114" s="976"/>
      <c r="BV114" s="976">
        <v>706563</v>
      </c>
      <c r="BW114" s="976"/>
      <c r="BX114" s="976"/>
      <c r="BY114" s="976"/>
      <c r="BZ114" s="976"/>
      <c r="CA114" s="976">
        <v>579031</v>
      </c>
      <c r="CB114" s="976"/>
      <c r="CC114" s="976"/>
      <c r="CD114" s="976"/>
      <c r="CE114" s="976"/>
      <c r="CF114" s="970">
        <v>18.3</v>
      </c>
      <c r="CG114" s="971"/>
      <c r="CH114" s="971"/>
      <c r="CI114" s="971"/>
      <c r="CJ114" s="971"/>
      <c r="CK114" s="1001"/>
      <c r="CL114" s="1002"/>
      <c r="CM114" s="972" t="s">
        <v>455</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441</v>
      </c>
      <c r="DH114" s="1015"/>
      <c r="DI114" s="1015"/>
      <c r="DJ114" s="1015"/>
      <c r="DK114" s="1016"/>
      <c r="DL114" s="1017" t="s">
        <v>437</v>
      </c>
      <c r="DM114" s="1015"/>
      <c r="DN114" s="1015"/>
      <c r="DO114" s="1015"/>
      <c r="DP114" s="1016"/>
      <c r="DQ114" s="1017" t="s">
        <v>436</v>
      </c>
      <c r="DR114" s="1015"/>
      <c r="DS114" s="1015"/>
      <c r="DT114" s="1015"/>
      <c r="DU114" s="1016"/>
      <c r="DV114" s="1018" t="s">
        <v>438</v>
      </c>
      <c r="DW114" s="1019"/>
      <c r="DX114" s="1019"/>
      <c r="DY114" s="1019"/>
      <c r="DZ114" s="1020"/>
    </row>
    <row r="115" spans="1:130" s="247" customFormat="1" ht="26.25" customHeight="1" x14ac:dyDescent="0.15">
      <c r="A115" s="1010"/>
      <c r="B115" s="1011"/>
      <c r="C115" s="1006" t="s">
        <v>456</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t="s">
        <v>437</v>
      </c>
      <c r="AB115" s="990"/>
      <c r="AC115" s="990"/>
      <c r="AD115" s="990"/>
      <c r="AE115" s="991"/>
      <c r="AF115" s="992" t="s">
        <v>441</v>
      </c>
      <c r="AG115" s="990"/>
      <c r="AH115" s="990"/>
      <c r="AI115" s="990"/>
      <c r="AJ115" s="991"/>
      <c r="AK115" s="992" t="s">
        <v>438</v>
      </c>
      <c r="AL115" s="990"/>
      <c r="AM115" s="990"/>
      <c r="AN115" s="990"/>
      <c r="AO115" s="991"/>
      <c r="AP115" s="993" t="s">
        <v>440</v>
      </c>
      <c r="AQ115" s="994"/>
      <c r="AR115" s="994"/>
      <c r="AS115" s="994"/>
      <c r="AT115" s="995"/>
      <c r="AU115" s="956"/>
      <c r="AV115" s="957"/>
      <c r="AW115" s="957"/>
      <c r="AX115" s="957"/>
      <c r="AY115" s="957"/>
      <c r="AZ115" s="1005" t="s">
        <v>457</v>
      </c>
      <c r="BA115" s="1006"/>
      <c r="BB115" s="1006"/>
      <c r="BC115" s="1006"/>
      <c r="BD115" s="1006"/>
      <c r="BE115" s="1006"/>
      <c r="BF115" s="1006"/>
      <c r="BG115" s="1006"/>
      <c r="BH115" s="1006"/>
      <c r="BI115" s="1006"/>
      <c r="BJ115" s="1006"/>
      <c r="BK115" s="1006"/>
      <c r="BL115" s="1006"/>
      <c r="BM115" s="1006"/>
      <c r="BN115" s="1006"/>
      <c r="BO115" s="1006"/>
      <c r="BP115" s="1007"/>
      <c r="BQ115" s="975">
        <v>78289</v>
      </c>
      <c r="BR115" s="976"/>
      <c r="BS115" s="976"/>
      <c r="BT115" s="976"/>
      <c r="BU115" s="976"/>
      <c r="BV115" s="976">
        <v>44008</v>
      </c>
      <c r="BW115" s="976"/>
      <c r="BX115" s="976"/>
      <c r="BY115" s="976"/>
      <c r="BZ115" s="976"/>
      <c r="CA115" s="976">
        <v>36580</v>
      </c>
      <c r="CB115" s="976"/>
      <c r="CC115" s="976"/>
      <c r="CD115" s="976"/>
      <c r="CE115" s="976"/>
      <c r="CF115" s="970">
        <v>1.2</v>
      </c>
      <c r="CG115" s="971"/>
      <c r="CH115" s="971"/>
      <c r="CI115" s="971"/>
      <c r="CJ115" s="971"/>
      <c r="CK115" s="1001"/>
      <c r="CL115" s="1002"/>
      <c r="CM115" s="1005" t="s">
        <v>458</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438</v>
      </c>
      <c r="DH115" s="1015"/>
      <c r="DI115" s="1015"/>
      <c r="DJ115" s="1015"/>
      <c r="DK115" s="1016"/>
      <c r="DL115" s="1017" t="s">
        <v>435</v>
      </c>
      <c r="DM115" s="1015"/>
      <c r="DN115" s="1015"/>
      <c r="DO115" s="1015"/>
      <c r="DP115" s="1016"/>
      <c r="DQ115" s="1017" t="s">
        <v>440</v>
      </c>
      <c r="DR115" s="1015"/>
      <c r="DS115" s="1015"/>
      <c r="DT115" s="1015"/>
      <c r="DU115" s="1016"/>
      <c r="DV115" s="1018" t="s">
        <v>437</v>
      </c>
      <c r="DW115" s="1019"/>
      <c r="DX115" s="1019"/>
      <c r="DY115" s="1019"/>
      <c r="DZ115" s="1020"/>
    </row>
    <row r="116" spans="1:130" s="247" customFormat="1" ht="26.25" customHeight="1" x14ac:dyDescent="0.15">
      <c r="A116" s="1012"/>
      <c r="B116" s="1013"/>
      <c r="C116" s="1021" t="s">
        <v>459</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460</v>
      </c>
      <c r="AB116" s="1015"/>
      <c r="AC116" s="1015"/>
      <c r="AD116" s="1015"/>
      <c r="AE116" s="1016"/>
      <c r="AF116" s="1017">
        <v>2</v>
      </c>
      <c r="AG116" s="1015"/>
      <c r="AH116" s="1015"/>
      <c r="AI116" s="1015"/>
      <c r="AJ116" s="1016"/>
      <c r="AK116" s="1017">
        <v>3</v>
      </c>
      <c r="AL116" s="1015"/>
      <c r="AM116" s="1015"/>
      <c r="AN116" s="1015"/>
      <c r="AO116" s="1016"/>
      <c r="AP116" s="1018">
        <v>0</v>
      </c>
      <c r="AQ116" s="1019"/>
      <c r="AR116" s="1019"/>
      <c r="AS116" s="1019"/>
      <c r="AT116" s="1020"/>
      <c r="AU116" s="956"/>
      <c r="AV116" s="957"/>
      <c r="AW116" s="957"/>
      <c r="AX116" s="957"/>
      <c r="AY116" s="957"/>
      <c r="AZ116" s="1023" t="s">
        <v>461</v>
      </c>
      <c r="BA116" s="1024"/>
      <c r="BB116" s="1024"/>
      <c r="BC116" s="1024"/>
      <c r="BD116" s="1024"/>
      <c r="BE116" s="1024"/>
      <c r="BF116" s="1024"/>
      <c r="BG116" s="1024"/>
      <c r="BH116" s="1024"/>
      <c r="BI116" s="1024"/>
      <c r="BJ116" s="1024"/>
      <c r="BK116" s="1024"/>
      <c r="BL116" s="1024"/>
      <c r="BM116" s="1024"/>
      <c r="BN116" s="1024"/>
      <c r="BO116" s="1024"/>
      <c r="BP116" s="1025"/>
      <c r="BQ116" s="975" t="s">
        <v>440</v>
      </c>
      <c r="BR116" s="976"/>
      <c r="BS116" s="976"/>
      <c r="BT116" s="976"/>
      <c r="BU116" s="976"/>
      <c r="BV116" s="976" t="s">
        <v>441</v>
      </c>
      <c r="BW116" s="976"/>
      <c r="BX116" s="976"/>
      <c r="BY116" s="976"/>
      <c r="BZ116" s="976"/>
      <c r="CA116" s="976" t="s">
        <v>441</v>
      </c>
      <c r="CB116" s="976"/>
      <c r="CC116" s="976"/>
      <c r="CD116" s="976"/>
      <c r="CE116" s="976"/>
      <c r="CF116" s="970" t="s">
        <v>438</v>
      </c>
      <c r="CG116" s="971"/>
      <c r="CH116" s="971"/>
      <c r="CI116" s="971"/>
      <c r="CJ116" s="971"/>
      <c r="CK116" s="1001"/>
      <c r="CL116" s="1002"/>
      <c r="CM116" s="972" t="s">
        <v>462</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440</v>
      </c>
      <c r="DH116" s="1015"/>
      <c r="DI116" s="1015"/>
      <c r="DJ116" s="1015"/>
      <c r="DK116" s="1016"/>
      <c r="DL116" s="1017" t="s">
        <v>437</v>
      </c>
      <c r="DM116" s="1015"/>
      <c r="DN116" s="1015"/>
      <c r="DO116" s="1015"/>
      <c r="DP116" s="1016"/>
      <c r="DQ116" s="1017" t="s">
        <v>441</v>
      </c>
      <c r="DR116" s="1015"/>
      <c r="DS116" s="1015"/>
      <c r="DT116" s="1015"/>
      <c r="DU116" s="1016"/>
      <c r="DV116" s="1018" t="s">
        <v>441</v>
      </c>
      <c r="DW116" s="1019"/>
      <c r="DX116" s="1019"/>
      <c r="DY116" s="1019"/>
      <c r="DZ116" s="1020"/>
    </row>
    <row r="117" spans="1:130" s="247" customFormat="1" ht="26.25" customHeight="1" x14ac:dyDescent="0.15">
      <c r="A117" s="960" t="s">
        <v>186</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463</v>
      </c>
      <c r="Z117" s="942"/>
      <c r="AA117" s="1032">
        <v>935712</v>
      </c>
      <c r="AB117" s="1033"/>
      <c r="AC117" s="1033"/>
      <c r="AD117" s="1033"/>
      <c r="AE117" s="1034"/>
      <c r="AF117" s="1035">
        <v>903663</v>
      </c>
      <c r="AG117" s="1033"/>
      <c r="AH117" s="1033"/>
      <c r="AI117" s="1033"/>
      <c r="AJ117" s="1034"/>
      <c r="AK117" s="1035">
        <v>826408</v>
      </c>
      <c r="AL117" s="1033"/>
      <c r="AM117" s="1033"/>
      <c r="AN117" s="1033"/>
      <c r="AO117" s="1034"/>
      <c r="AP117" s="1036"/>
      <c r="AQ117" s="1037"/>
      <c r="AR117" s="1037"/>
      <c r="AS117" s="1037"/>
      <c r="AT117" s="1038"/>
      <c r="AU117" s="956"/>
      <c r="AV117" s="957"/>
      <c r="AW117" s="957"/>
      <c r="AX117" s="957"/>
      <c r="AY117" s="957"/>
      <c r="AZ117" s="1023" t="s">
        <v>464</v>
      </c>
      <c r="BA117" s="1024"/>
      <c r="BB117" s="1024"/>
      <c r="BC117" s="1024"/>
      <c r="BD117" s="1024"/>
      <c r="BE117" s="1024"/>
      <c r="BF117" s="1024"/>
      <c r="BG117" s="1024"/>
      <c r="BH117" s="1024"/>
      <c r="BI117" s="1024"/>
      <c r="BJ117" s="1024"/>
      <c r="BK117" s="1024"/>
      <c r="BL117" s="1024"/>
      <c r="BM117" s="1024"/>
      <c r="BN117" s="1024"/>
      <c r="BO117" s="1024"/>
      <c r="BP117" s="1025"/>
      <c r="BQ117" s="975" t="s">
        <v>441</v>
      </c>
      <c r="BR117" s="976"/>
      <c r="BS117" s="976"/>
      <c r="BT117" s="976"/>
      <c r="BU117" s="976"/>
      <c r="BV117" s="976" t="s">
        <v>443</v>
      </c>
      <c r="BW117" s="976"/>
      <c r="BX117" s="976"/>
      <c r="BY117" s="976"/>
      <c r="BZ117" s="976"/>
      <c r="CA117" s="976" t="s">
        <v>445</v>
      </c>
      <c r="CB117" s="976"/>
      <c r="CC117" s="976"/>
      <c r="CD117" s="976"/>
      <c r="CE117" s="976"/>
      <c r="CF117" s="970" t="s">
        <v>460</v>
      </c>
      <c r="CG117" s="971"/>
      <c r="CH117" s="971"/>
      <c r="CI117" s="971"/>
      <c r="CJ117" s="971"/>
      <c r="CK117" s="1001"/>
      <c r="CL117" s="1002"/>
      <c r="CM117" s="972" t="s">
        <v>465</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440</v>
      </c>
      <c r="DH117" s="1015"/>
      <c r="DI117" s="1015"/>
      <c r="DJ117" s="1015"/>
      <c r="DK117" s="1016"/>
      <c r="DL117" s="1017" t="s">
        <v>440</v>
      </c>
      <c r="DM117" s="1015"/>
      <c r="DN117" s="1015"/>
      <c r="DO117" s="1015"/>
      <c r="DP117" s="1016"/>
      <c r="DQ117" s="1017" t="s">
        <v>441</v>
      </c>
      <c r="DR117" s="1015"/>
      <c r="DS117" s="1015"/>
      <c r="DT117" s="1015"/>
      <c r="DU117" s="1016"/>
      <c r="DV117" s="1018" t="s">
        <v>440</v>
      </c>
      <c r="DW117" s="1019"/>
      <c r="DX117" s="1019"/>
      <c r="DY117" s="1019"/>
      <c r="DZ117" s="1020"/>
    </row>
    <row r="118" spans="1:130" s="247" customFormat="1" ht="26.25" customHeight="1" x14ac:dyDescent="0.15">
      <c r="A118" s="960" t="s">
        <v>430</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428</v>
      </c>
      <c r="AB118" s="941"/>
      <c r="AC118" s="941"/>
      <c r="AD118" s="941"/>
      <c r="AE118" s="942"/>
      <c r="AF118" s="940" t="s">
        <v>305</v>
      </c>
      <c r="AG118" s="941"/>
      <c r="AH118" s="941"/>
      <c r="AI118" s="941"/>
      <c r="AJ118" s="942"/>
      <c r="AK118" s="940" t="s">
        <v>304</v>
      </c>
      <c r="AL118" s="941"/>
      <c r="AM118" s="941"/>
      <c r="AN118" s="941"/>
      <c r="AO118" s="942"/>
      <c r="AP118" s="1027" t="s">
        <v>429</v>
      </c>
      <c r="AQ118" s="1028"/>
      <c r="AR118" s="1028"/>
      <c r="AS118" s="1028"/>
      <c r="AT118" s="1029"/>
      <c r="AU118" s="956"/>
      <c r="AV118" s="957"/>
      <c r="AW118" s="957"/>
      <c r="AX118" s="957"/>
      <c r="AY118" s="957"/>
      <c r="AZ118" s="1030" t="s">
        <v>466</v>
      </c>
      <c r="BA118" s="1021"/>
      <c r="BB118" s="1021"/>
      <c r="BC118" s="1021"/>
      <c r="BD118" s="1021"/>
      <c r="BE118" s="1021"/>
      <c r="BF118" s="1021"/>
      <c r="BG118" s="1021"/>
      <c r="BH118" s="1021"/>
      <c r="BI118" s="1021"/>
      <c r="BJ118" s="1021"/>
      <c r="BK118" s="1021"/>
      <c r="BL118" s="1021"/>
      <c r="BM118" s="1021"/>
      <c r="BN118" s="1021"/>
      <c r="BO118" s="1021"/>
      <c r="BP118" s="1022"/>
      <c r="BQ118" s="1053" t="s">
        <v>441</v>
      </c>
      <c r="BR118" s="1054"/>
      <c r="BS118" s="1054"/>
      <c r="BT118" s="1054"/>
      <c r="BU118" s="1054"/>
      <c r="BV118" s="1054" t="s">
        <v>441</v>
      </c>
      <c r="BW118" s="1054"/>
      <c r="BX118" s="1054"/>
      <c r="BY118" s="1054"/>
      <c r="BZ118" s="1054"/>
      <c r="CA118" s="1054" t="s">
        <v>467</v>
      </c>
      <c r="CB118" s="1054"/>
      <c r="CC118" s="1054"/>
      <c r="CD118" s="1054"/>
      <c r="CE118" s="1054"/>
      <c r="CF118" s="970" t="s">
        <v>460</v>
      </c>
      <c r="CG118" s="971"/>
      <c r="CH118" s="971"/>
      <c r="CI118" s="971"/>
      <c r="CJ118" s="971"/>
      <c r="CK118" s="1001"/>
      <c r="CL118" s="1002"/>
      <c r="CM118" s="972" t="s">
        <v>468</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469</v>
      </c>
      <c r="DH118" s="1015"/>
      <c r="DI118" s="1015"/>
      <c r="DJ118" s="1015"/>
      <c r="DK118" s="1016"/>
      <c r="DL118" s="1017" t="s">
        <v>467</v>
      </c>
      <c r="DM118" s="1015"/>
      <c r="DN118" s="1015"/>
      <c r="DO118" s="1015"/>
      <c r="DP118" s="1016"/>
      <c r="DQ118" s="1017" t="s">
        <v>441</v>
      </c>
      <c r="DR118" s="1015"/>
      <c r="DS118" s="1015"/>
      <c r="DT118" s="1015"/>
      <c r="DU118" s="1016"/>
      <c r="DV118" s="1018" t="s">
        <v>437</v>
      </c>
      <c r="DW118" s="1019"/>
      <c r="DX118" s="1019"/>
      <c r="DY118" s="1019"/>
      <c r="DZ118" s="1020"/>
    </row>
    <row r="119" spans="1:130" s="247" customFormat="1" ht="26.25" customHeight="1" x14ac:dyDescent="0.15">
      <c r="A119" s="1114" t="s">
        <v>433</v>
      </c>
      <c r="B119" s="1000"/>
      <c r="C119" s="979" t="s">
        <v>434</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437</v>
      </c>
      <c r="AB119" s="948"/>
      <c r="AC119" s="948"/>
      <c r="AD119" s="948"/>
      <c r="AE119" s="949"/>
      <c r="AF119" s="950" t="s">
        <v>441</v>
      </c>
      <c r="AG119" s="948"/>
      <c r="AH119" s="948"/>
      <c r="AI119" s="948"/>
      <c r="AJ119" s="949"/>
      <c r="AK119" s="950" t="s">
        <v>437</v>
      </c>
      <c r="AL119" s="948"/>
      <c r="AM119" s="948"/>
      <c r="AN119" s="948"/>
      <c r="AO119" s="949"/>
      <c r="AP119" s="951" t="s">
        <v>441</v>
      </c>
      <c r="AQ119" s="952"/>
      <c r="AR119" s="952"/>
      <c r="AS119" s="952"/>
      <c r="AT119" s="953"/>
      <c r="AU119" s="958"/>
      <c r="AV119" s="959"/>
      <c r="AW119" s="959"/>
      <c r="AX119" s="959"/>
      <c r="AY119" s="959"/>
      <c r="AZ119" s="278" t="s">
        <v>186</v>
      </c>
      <c r="BA119" s="278"/>
      <c r="BB119" s="278"/>
      <c r="BC119" s="278"/>
      <c r="BD119" s="278"/>
      <c r="BE119" s="278"/>
      <c r="BF119" s="278"/>
      <c r="BG119" s="278"/>
      <c r="BH119" s="278"/>
      <c r="BI119" s="278"/>
      <c r="BJ119" s="278"/>
      <c r="BK119" s="278"/>
      <c r="BL119" s="278"/>
      <c r="BM119" s="278"/>
      <c r="BN119" s="278"/>
      <c r="BO119" s="1031" t="s">
        <v>470</v>
      </c>
      <c r="BP119" s="1062"/>
      <c r="BQ119" s="1053">
        <v>8662915</v>
      </c>
      <c r="BR119" s="1054"/>
      <c r="BS119" s="1054"/>
      <c r="BT119" s="1054"/>
      <c r="BU119" s="1054"/>
      <c r="BV119" s="1054">
        <v>8257833</v>
      </c>
      <c r="BW119" s="1054"/>
      <c r="BX119" s="1054"/>
      <c r="BY119" s="1054"/>
      <c r="BZ119" s="1054"/>
      <c r="CA119" s="1054">
        <v>8014386</v>
      </c>
      <c r="CB119" s="1054"/>
      <c r="CC119" s="1054"/>
      <c r="CD119" s="1054"/>
      <c r="CE119" s="1054"/>
      <c r="CF119" s="1055"/>
      <c r="CG119" s="1056"/>
      <c r="CH119" s="1056"/>
      <c r="CI119" s="1056"/>
      <c r="CJ119" s="1057"/>
      <c r="CK119" s="1003"/>
      <c r="CL119" s="1004"/>
      <c r="CM119" s="1058" t="s">
        <v>471</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467</v>
      </c>
      <c r="DH119" s="1040"/>
      <c r="DI119" s="1040"/>
      <c r="DJ119" s="1040"/>
      <c r="DK119" s="1041"/>
      <c r="DL119" s="1039" t="s">
        <v>437</v>
      </c>
      <c r="DM119" s="1040"/>
      <c r="DN119" s="1040"/>
      <c r="DO119" s="1040"/>
      <c r="DP119" s="1041"/>
      <c r="DQ119" s="1039" t="s">
        <v>437</v>
      </c>
      <c r="DR119" s="1040"/>
      <c r="DS119" s="1040"/>
      <c r="DT119" s="1040"/>
      <c r="DU119" s="1041"/>
      <c r="DV119" s="1042" t="s">
        <v>440</v>
      </c>
      <c r="DW119" s="1043"/>
      <c r="DX119" s="1043"/>
      <c r="DY119" s="1043"/>
      <c r="DZ119" s="1044"/>
    </row>
    <row r="120" spans="1:130" s="247" customFormat="1" ht="26.25" customHeight="1" x14ac:dyDescent="0.15">
      <c r="A120" s="1115"/>
      <c r="B120" s="1002"/>
      <c r="C120" s="972" t="s">
        <v>444</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440</v>
      </c>
      <c r="AB120" s="1015"/>
      <c r="AC120" s="1015"/>
      <c r="AD120" s="1015"/>
      <c r="AE120" s="1016"/>
      <c r="AF120" s="1017" t="s">
        <v>437</v>
      </c>
      <c r="AG120" s="1015"/>
      <c r="AH120" s="1015"/>
      <c r="AI120" s="1015"/>
      <c r="AJ120" s="1016"/>
      <c r="AK120" s="1017" t="s">
        <v>437</v>
      </c>
      <c r="AL120" s="1015"/>
      <c r="AM120" s="1015"/>
      <c r="AN120" s="1015"/>
      <c r="AO120" s="1016"/>
      <c r="AP120" s="1018" t="s">
        <v>437</v>
      </c>
      <c r="AQ120" s="1019"/>
      <c r="AR120" s="1019"/>
      <c r="AS120" s="1019"/>
      <c r="AT120" s="1020"/>
      <c r="AU120" s="1045" t="s">
        <v>472</v>
      </c>
      <c r="AV120" s="1046"/>
      <c r="AW120" s="1046"/>
      <c r="AX120" s="1046"/>
      <c r="AY120" s="1047"/>
      <c r="AZ120" s="996" t="s">
        <v>473</v>
      </c>
      <c r="BA120" s="945"/>
      <c r="BB120" s="945"/>
      <c r="BC120" s="945"/>
      <c r="BD120" s="945"/>
      <c r="BE120" s="945"/>
      <c r="BF120" s="945"/>
      <c r="BG120" s="945"/>
      <c r="BH120" s="945"/>
      <c r="BI120" s="945"/>
      <c r="BJ120" s="945"/>
      <c r="BK120" s="945"/>
      <c r="BL120" s="945"/>
      <c r="BM120" s="945"/>
      <c r="BN120" s="945"/>
      <c r="BO120" s="945"/>
      <c r="BP120" s="946"/>
      <c r="BQ120" s="982">
        <v>2775926</v>
      </c>
      <c r="BR120" s="983"/>
      <c r="BS120" s="983"/>
      <c r="BT120" s="983"/>
      <c r="BU120" s="983"/>
      <c r="BV120" s="983">
        <v>2760361</v>
      </c>
      <c r="BW120" s="983"/>
      <c r="BX120" s="983"/>
      <c r="BY120" s="983"/>
      <c r="BZ120" s="983"/>
      <c r="CA120" s="983">
        <v>2753245</v>
      </c>
      <c r="CB120" s="983"/>
      <c r="CC120" s="983"/>
      <c r="CD120" s="983"/>
      <c r="CE120" s="983"/>
      <c r="CF120" s="997">
        <v>87</v>
      </c>
      <c r="CG120" s="998"/>
      <c r="CH120" s="998"/>
      <c r="CI120" s="998"/>
      <c r="CJ120" s="998"/>
      <c r="CK120" s="1063" t="s">
        <v>474</v>
      </c>
      <c r="CL120" s="1064"/>
      <c r="CM120" s="1064"/>
      <c r="CN120" s="1064"/>
      <c r="CO120" s="1065"/>
      <c r="CP120" s="1071" t="s">
        <v>475</v>
      </c>
      <c r="CQ120" s="1072"/>
      <c r="CR120" s="1072"/>
      <c r="CS120" s="1072"/>
      <c r="CT120" s="1072"/>
      <c r="CU120" s="1072"/>
      <c r="CV120" s="1072"/>
      <c r="CW120" s="1072"/>
      <c r="CX120" s="1072"/>
      <c r="CY120" s="1072"/>
      <c r="CZ120" s="1072"/>
      <c r="DA120" s="1072"/>
      <c r="DB120" s="1072"/>
      <c r="DC120" s="1072"/>
      <c r="DD120" s="1072"/>
      <c r="DE120" s="1072"/>
      <c r="DF120" s="1073"/>
      <c r="DG120" s="982">
        <v>1072870</v>
      </c>
      <c r="DH120" s="983"/>
      <c r="DI120" s="983"/>
      <c r="DJ120" s="983"/>
      <c r="DK120" s="983"/>
      <c r="DL120" s="983">
        <v>1108107</v>
      </c>
      <c r="DM120" s="983"/>
      <c r="DN120" s="983"/>
      <c r="DO120" s="983"/>
      <c r="DP120" s="983"/>
      <c r="DQ120" s="983">
        <v>1053285</v>
      </c>
      <c r="DR120" s="983"/>
      <c r="DS120" s="983"/>
      <c r="DT120" s="983"/>
      <c r="DU120" s="983"/>
      <c r="DV120" s="984">
        <v>33.299999999999997</v>
      </c>
      <c r="DW120" s="984"/>
      <c r="DX120" s="984"/>
      <c r="DY120" s="984"/>
      <c r="DZ120" s="985"/>
    </row>
    <row r="121" spans="1:130" s="247" customFormat="1" ht="26.25" customHeight="1" x14ac:dyDescent="0.15">
      <c r="A121" s="1115"/>
      <c r="B121" s="1002"/>
      <c r="C121" s="1023" t="s">
        <v>476</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469</v>
      </c>
      <c r="AB121" s="1015"/>
      <c r="AC121" s="1015"/>
      <c r="AD121" s="1015"/>
      <c r="AE121" s="1016"/>
      <c r="AF121" s="1017" t="s">
        <v>435</v>
      </c>
      <c r="AG121" s="1015"/>
      <c r="AH121" s="1015"/>
      <c r="AI121" s="1015"/>
      <c r="AJ121" s="1016"/>
      <c r="AK121" s="1017" t="s">
        <v>440</v>
      </c>
      <c r="AL121" s="1015"/>
      <c r="AM121" s="1015"/>
      <c r="AN121" s="1015"/>
      <c r="AO121" s="1016"/>
      <c r="AP121" s="1018" t="s">
        <v>435</v>
      </c>
      <c r="AQ121" s="1019"/>
      <c r="AR121" s="1019"/>
      <c r="AS121" s="1019"/>
      <c r="AT121" s="1020"/>
      <c r="AU121" s="1048"/>
      <c r="AV121" s="1049"/>
      <c r="AW121" s="1049"/>
      <c r="AX121" s="1049"/>
      <c r="AY121" s="1050"/>
      <c r="AZ121" s="1005" t="s">
        <v>477</v>
      </c>
      <c r="BA121" s="1006"/>
      <c r="BB121" s="1006"/>
      <c r="BC121" s="1006"/>
      <c r="BD121" s="1006"/>
      <c r="BE121" s="1006"/>
      <c r="BF121" s="1006"/>
      <c r="BG121" s="1006"/>
      <c r="BH121" s="1006"/>
      <c r="BI121" s="1006"/>
      <c r="BJ121" s="1006"/>
      <c r="BK121" s="1006"/>
      <c r="BL121" s="1006"/>
      <c r="BM121" s="1006"/>
      <c r="BN121" s="1006"/>
      <c r="BO121" s="1006"/>
      <c r="BP121" s="1007"/>
      <c r="BQ121" s="975" t="s">
        <v>441</v>
      </c>
      <c r="BR121" s="976"/>
      <c r="BS121" s="976"/>
      <c r="BT121" s="976"/>
      <c r="BU121" s="976"/>
      <c r="BV121" s="976" t="s">
        <v>443</v>
      </c>
      <c r="BW121" s="976"/>
      <c r="BX121" s="976"/>
      <c r="BY121" s="976"/>
      <c r="BZ121" s="976"/>
      <c r="CA121" s="976" t="s">
        <v>436</v>
      </c>
      <c r="CB121" s="976"/>
      <c r="CC121" s="976"/>
      <c r="CD121" s="976"/>
      <c r="CE121" s="976"/>
      <c r="CF121" s="970" t="s">
        <v>460</v>
      </c>
      <c r="CG121" s="971"/>
      <c r="CH121" s="971"/>
      <c r="CI121" s="971"/>
      <c r="CJ121" s="971"/>
      <c r="CK121" s="1066"/>
      <c r="CL121" s="1067"/>
      <c r="CM121" s="1067"/>
      <c r="CN121" s="1067"/>
      <c r="CO121" s="1068"/>
      <c r="CP121" s="1076" t="s">
        <v>478</v>
      </c>
      <c r="CQ121" s="1077"/>
      <c r="CR121" s="1077"/>
      <c r="CS121" s="1077"/>
      <c r="CT121" s="1077"/>
      <c r="CU121" s="1077"/>
      <c r="CV121" s="1077"/>
      <c r="CW121" s="1077"/>
      <c r="CX121" s="1077"/>
      <c r="CY121" s="1077"/>
      <c r="CZ121" s="1077"/>
      <c r="DA121" s="1077"/>
      <c r="DB121" s="1077"/>
      <c r="DC121" s="1077"/>
      <c r="DD121" s="1077"/>
      <c r="DE121" s="1077"/>
      <c r="DF121" s="1078"/>
      <c r="DG121" s="975" t="s">
        <v>460</v>
      </c>
      <c r="DH121" s="976"/>
      <c r="DI121" s="976"/>
      <c r="DJ121" s="976"/>
      <c r="DK121" s="976"/>
      <c r="DL121" s="976" t="s">
        <v>441</v>
      </c>
      <c r="DM121" s="976"/>
      <c r="DN121" s="976"/>
      <c r="DO121" s="976"/>
      <c r="DP121" s="976"/>
      <c r="DQ121" s="976" t="s">
        <v>441</v>
      </c>
      <c r="DR121" s="976"/>
      <c r="DS121" s="976"/>
      <c r="DT121" s="976"/>
      <c r="DU121" s="976"/>
      <c r="DV121" s="977" t="s">
        <v>441</v>
      </c>
      <c r="DW121" s="977"/>
      <c r="DX121" s="977"/>
      <c r="DY121" s="977"/>
      <c r="DZ121" s="978"/>
    </row>
    <row r="122" spans="1:130" s="247" customFormat="1" ht="26.25" customHeight="1" x14ac:dyDescent="0.15">
      <c r="A122" s="1115"/>
      <c r="B122" s="1002"/>
      <c r="C122" s="972" t="s">
        <v>455</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438</v>
      </c>
      <c r="AB122" s="1015"/>
      <c r="AC122" s="1015"/>
      <c r="AD122" s="1015"/>
      <c r="AE122" s="1016"/>
      <c r="AF122" s="1017" t="s">
        <v>460</v>
      </c>
      <c r="AG122" s="1015"/>
      <c r="AH122" s="1015"/>
      <c r="AI122" s="1015"/>
      <c r="AJ122" s="1016"/>
      <c r="AK122" s="1017" t="s">
        <v>441</v>
      </c>
      <c r="AL122" s="1015"/>
      <c r="AM122" s="1015"/>
      <c r="AN122" s="1015"/>
      <c r="AO122" s="1016"/>
      <c r="AP122" s="1018" t="s">
        <v>436</v>
      </c>
      <c r="AQ122" s="1019"/>
      <c r="AR122" s="1019"/>
      <c r="AS122" s="1019"/>
      <c r="AT122" s="1020"/>
      <c r="AU122" s="1048"/>
      <c r="AV122" s="1049"/>
      <c r="AW122" s="1049"/>
      <c r="AX122" s="1049"/>
      <c r="AY122" s="1050"/>
      <c r="AZ122" s="1030" t="s">
        <v>479</v>
      </c>
      <c r="BA122" s="1021"/>
      <c r="BB122" s="1021"/>
      <c r="BC122" s="1021"/>
      <c r="BD122" s="1021"/>
      <c r="BE122" s="1021"/>
      <c r="BF122" s="1021"/>
      <c r="BG122" s="1021"/>
      <c r="BH122" s="1021"/>
      <c r="BI122" s="1021"/>
      <c r="BJ122" s="1021"/>
      <c r="BK122" s="1021"/>
      <c r="BL122" s="1021"/>
      <c r="BM122" s="1021"/>
      <c r="BN122" s="1021"/>
      <c r="BO122" s="1021"/>
      <c r="BP122" s="1022"/>
      <c r="BQ122" s="1053">
        <v>5508564</v>
      </c>
      <c r="BR122" s="1054"/>
      <c r="BS122" s="1054"/>
      <c r="BT122" s="1054"/>
      <c r="BU122" s="1054"/>
      <c r="BV122" s="1054">
        <v>5397462</v>
      </c>
      <c r="BW122" s="1054"/>
      <c r="BX122" s="1054"/>
      <c r="BY122" s="1054"/>
      <c r="BZ122" s="1054"/>
      <c r="CA122" s="1054">
        <v>5255882</v>
      </c>
      <c r="CB122" s="1054"/>
      <c r="CC122" s="1054"/>
      <c r="CD122" s="1054"/>
      <c r="CE122" s="1054"/>
      <c r="CF122" s="1074">
        <v>166.1</v>
      </c>
      <c r="CG122" s="1075"/>
      <c r="CH122" s="1075"/>
      <c r="CI122" s="1075"/>
      <c r="CJ122" s="1075"/>
      <c r="CK122" s="1066"/>
      <c r="CL122" s="1067"/>
      <c r="CM122" s="1067"/>
      <c r="CN122" s="1067"/>
      <c r="CO122" s="1068"/>
      <c r="CP122" s="1076" t="s">
        <v>480</v>
      </c>
      <c r="CQ122" s="1077"/>
      <c r="CR122" s="1077"/>
      <c r="CS122" s="1077"/>
      <c r="CT122" s="1077"/>
      <c r="CU122" s="1077"/>
      <c r="CV122" s="1077"/>
      <c r="CW122" s="1077"/>
      <c r="CX122" s="1077"/>
      <c r="CY122" s="1077"/>
      <c r="CZ122" s="1077"/>
      <c r="DA122" s="1077"/>
      <c r="DB122" s="1077"/>
      <c r="DC122" s="1077"/>
      <c r="DD122" s="1077"/>
      <c r="DE122" s="1077"/>
      <c r="DF122" s="1078"/>
      <c r="DG122" s="975" t="s">
        <v>469</v>
      </c>
      <c r="DH122" s="976"/>
      <c r="DI122" s="976"/>
      <c r="DJ122" s="976"/>
      <c r="DK122" s="976"/>
      <c r="DL122" s="976" t="s">
        <v>441</v>
      </c>
      <c r="DM122" s="976"/>
      <c r="DN122" s="976"/>
      <c r="DO122" s="976"/>
      <c r="DP122" s="976"/>
      <c r="DQ122" s="976" t="s">
        <v>440</v>
      </c>
      <c r="DR122" s="976"/>
      <c r="DS122" s="976"/>
      <c r="DT122" s="976"/>
      <c r="DU122" s="976"/>
      <c r="DV122" s="977" t="s">
        <v>469</v>
      </c>
      <c r="DW122" s="977"/>
      <c r="DX122" s="977"/>
      <c r="DY122" s="977"/>
      <c r="DZ122" s="978"/>
    </row>
    <row r="123" spans="1:130" s="247" customFormat="1" ht="26.25" customHeight="1" x14ac:dyDescent="0.15">
      <c r="A123" s="1115"/>
      <c r="B123" s="1002"/>
      <c r="C123" s="972" t="s">
        <v>462</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467</v>
      </c>
      <c r="AB123" s="1015"/>
      <c r="AC123" s="1015"/>
      <c r="AD123" s="1015"/>
      <c r="AE123" s="1016"/>
      <c r="AF123" s="1017" t="s">
        <v>460</v>
      </c>
      <c r="AG123" s="1015"/>
      <c r="AH123" s="1015"/>
      <c r="AI123" s="1015"/>
      <c r="AJ123" s="1016"/>
      <c r="AK123" s="1017" t="s">
        <v>469</v>
      </c>
      <c r="AL123" s="1015"/>
      <c r="AM123" s="1015"/>
      <c r="AN123" s="1015"/>
      <c r="AO123" s="1016"/>
      <c r="AP123" s="1018" t="s">
        <v>437</v>
      </c>
      <c r="AQ123" s="1019"/>
      <c r="AR123" s="1019"/>
      <c r="AS123" s="1019"/>
      <c r="AT123" s="1020"/>
      <c r="AU123" s="1051"/>
      <c r="AV123" s="1052"/>
      <c r="AW123" s="1052"/>
      <c r="AX123" s="1052"/>
      <c r="AY123" s="1052"/>
      <c r="AZ123" s="278" t="s">
        <v>186</v>
      </c>
      <c r="BA123" s="278"/>
      <c r="BB123" s="278"/>
      <c r="BC123" s="278"/>
      <c r="BD123" s="278"/>
      <c r="BE123" s="278"/>
      <c r="BF123" s="278"/>
      <c r="BG123" s="278"/>
      <c r="BH123" s="278"/>
      <c r="BI123" s="278"/>
      <c r="BJ123" s="278"/>
      <c r="BK123" s="278"/>
      <c r="BL123" s="278"/>
      <c r="BM123" s="278"/>
      <c r="BN123" s="278"/>
      <c r="BO123" s="1031" t="s">
        <v>481</v>
      </c>
      <c r="BP123" s="1062"/>
      <c r="BQ123" s="1121">
        <v>8284490</v>
      </c>
      <c r="BR123" s="1122"/>
      <c r="BS123" s="1122"/>
      <c r="BT123" s="1122"/>
      <c r="BU123" s="1122"/>
      <c r="BV123" s="1122">
        <v>8157823</v>
      </c>
      <c r="BW123" s="1122"/>
      <c r="BX123" s="1122"/>
      <c r="BY123" s="1122"/>
      <c r="BZ123" s="1122"/>
      <c r="CA123" s="1122">
        <v>8009127</v>
      </c>
      <c r="CB123" s="1122"/>
      <c r="CC123" s="1122"/>
      <c r="CD123" s="1122"/>
      <c r="CE123" s="1122"/>
      <c r="CF123" s="1055"/>
      <c r="CG123" s="1056"/>
      <c r="CH123" s="1056"/>
      <c r="CI123" s="1056"/>
      <c r="CJ123" s="1057"/>
      <c r="CK123" s="1066"/>
      <c r="CL123" s="1067"/>
      <c r="CM123" s="1067"/>
      <c r="CN123" s="1067"/>
      <c r="CO123" s="1068"/>
      <c r="CP123" s="1076" t="s">
        <v>482</v>
      </c>
      <c r="CQ123" s="1077"/>
      <c r="CR123" s="1077"/>
      <c r="CS123" s="1077"/>
      <c r="CT123" s="1077"/>
      <c r="CU123" s="1077"/>
      <c r="CV123" s="1077"/>
      <c r="CW123" s="1077"/>
      <c r="CX123" s="1077"/>
      <c r="CY123" s="1077"/>
      <c r="CZ123" s="1077"/>
      <c r="DA123" s="1077"/>
      <c r="DB123" s="1077"/>
      <c r="DC123" s="1077"/>
      <c r="DD123" s="1077"/>
      <c r="DE123" s="1077"/>
      <c r="DF123" s="1078"/>
      <c r="DG123" s="1014" t="s">
        <v>437</v>
      </c>
      <c r="DH123" s="1015"/>
      <c r="DI123" s="1015"/>
      <c r="DJ123" s="1015"/>
      <c r="DK123" s="1016"/>
      <c r="DL123" s="1017" t="s">
        <v>441</v>
      </c>
      <c r="DM123" s="1015"/>
      <c r="DN123" s="1015"/>
      <c r="DO123" s="1015"/>
      <c r="DP123" s="1016"/>
      <c r="DQ123" s="1017" t="s">
        <v>437</v>
      </c>
      <c r="DR123" s="1015"/>
      <c r="DS123" s="1015"/>
      <c r="DT123" s="1015"/>
      <c r="DU123" s="1016"/>
      <c r="DV123" s="1018" t="s">
        <v>469</v>
      </c>
      <c r="DW123" s="1019"/>
      <c r="DX123" s="1019"/>
      <c r="DY123" s="1019"/>
      <c r="DZ123" s="1020"/>
    </row>
    <row r="124" spans="1:130" s="247" customFormat="1" ht="26.25" customHeight="1" thickBot="1" x14ac:dyDescent="0.2">
      <c r="A124" s="1115"/>
      <c r="B124" s="1002"/>
      <c r="C124" s="972" t="s">
        <v>465</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469</v>
      </c>
      <c r="AB124" s="1015"/>
      <c r="AC124" s="1015"/>
      <c r="AD124" s="1015"/>
      <c r="AE124" s="1016"/>
      <c r="AF124" s="1017" t="s">
        <v>440</v>
      </c>
      <c r="AG124" s="1015"/>
      <c r="AH124" s="1015"/>
      <c r="AI124" s="1015"/>
      <c r="AJ124" s="1016"/>
      <c r="AK124" s="1017" t="s">
        <v>440</v>
      </c>
      <c r="AL124" s="1015"/>
      <c r="AM124" s="1015"/>
      <c r="AN124" s="1015"/>
      <c r="AO124" s="1016"/>
      <c r="AP124" s="1018" t="s">
        <v>443</v>
      </c>
      <c r="AQ124" s="1019"/>
      <c r="AR124" s="1019"/>
      <c r="AS124" s="1019"/>
      <c r="AT124" s="1020"/>
      <c r="AU124" s="1117" t="s">
        <v>483</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11.8</v>
      </c>
      <c r="BR124" s="1084"/>
      <c r="BS124" s="1084"/>
      <c r="BT124" s="1084"/>
      <c r="BU124" s="1084"/>
      <c r="BV124" s="1084">
        <v>3.1</v>
      </c>
      <c r="BW124" s="1084"/>
      <c r="BX124" s="1084"/>
      <c r="BY124" s="1084"/>
      <c r="BZ124" s="1084"/>
      <c r="CA124" s="1084">
        <v>0.1</v>
      </c>
      <c r="CB124" s="1084"/>
      <c r="CC124" s="1084"/>
      <c r="CD124" s="1084"/>
      <c r="CE124" s="1084"/>
      <c r="CF124" s="1085"/>
      <c r="CG124" s="1086"/>
      <c r="CH124" s="1086"/>
      <c r="CI124" s="1086"/>
      <c r="CJ124" s="1087"/>
      <c r="CK124" s="1069"/>
      <c r="CL124" s="1069"/>
      <c r="CM124" s="1069"/>
      <c r="CN124" s="1069"/>
      <c r="CO124" s="1070"/>
      <c r="CP124" s="1076" t="s">
        <v>484</v>
      </c>
      <c r="CQ124" s="1077"/>
      <c r="CR124" s="1077"/>
      <c r="CS124" s="1077"/>
      <c r="CT124" s="1077"/>
      <c r="CU124" s="1077"/>
      <c r="CV124" s="1077"/>
      <c r="CW124" s="1077"/>
      <c r="CX124" s="1077"/>
      <c r="CY124" s="1077"/>
      <c r="CZ124" s="1077"/>
      <c r="DA124" s="1077"/>
      <c r="DB124" s="1077"/>
      <c r="DC124" s="1077"/>
      <c r="DD124" s="1077"/>
      <c r="DE124" s="1077"/>
      <c r="DF124" s="1078"/>
      <c r="DG124" s="1061" t="s">
        <v>440</v>
      </c>
      <c r="DH124" s="1040"/>
      <c r="DI124" s="1040"/>
      <c r="DJ124" s="1040"/>
      <c r="DK124" s="1041"/>
      <c r="DL124" s="1039" t="s">
        <v>443</v>
      </c>
      <c r="DM124" s="1040"/>
      <c r="DN124" s="1040"/>
      <c r="DO124" s="1040"/>
      <c r="DP124" s="1041"/>
      <c r="DQ124" s="1039" t="s">
        <v>436</v>
      </c>
      <c r="DR124" s="1040"/>
      <c r="DS124" s="1040"/>
      <c r="DT124" s="1040"/>
      <c r="DU124" s="1041"/>
      <c r="DV124" s="1042" t="s">
        <v>440</v>
      </c>
      <c r="DW124" s="1043"/>
      <c r="DX124" s="1043"/>
      <c r="DY124" s="1043"/>
      <c r="DZ124" s="1044"/>
    </row>
    <row r="125" spans="1:130" s="247" customFormat="1" ht="26.25" customHeight="1" x14ac:dyDescent="0.15">
      <c r="A125" s="1115"/>
      <c r="B125" s="1002"/>
      <c r="C125" s="972" t="s">
        <v>468</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440</v>
      </c>
      <c r="AB125" s="1015"/>
      <c r="AC125" s="1015"/>
      <c r="AD125" s="1015"/>
      <c r="AE125" s="1016"/>
      <c r="AF125" s="1017" t="s">
        <v>438</v>
      </c>
      <c r="AG125" s="1015"/>
      <c r="AH125" s="1015"/>
      <c r="AI125" s="1015"/>
      <c r="AJ125" s="1016"/>
      <c r="AK125" s="1017" t="s">
        <v>440</v>
      </c>
      <c r="AL125" s="1015"/>
      <c r="AM125" s="1015"/>
      <c r="AN125" s="1015"/>
      <c r="AO125" s="1016"/>
      <c r="AP125" s="1018" t="s">
        <v>440</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485</v>
      </c>
      <c r="CL125" s="1064"/>
      <c r="CM125" s="1064"/>
      <c r="CN125" s="1064"/>
      <c r="CO125" s="1065"/>
      <c r="CP125" s="996" t="s">
        <v>486</v>
      </c>
      <c r="CQ125" s="945"/>
      <c r="CR125" s="945"/>
      <c r="CS125" s="945"/>
      <c r="CT125" s="945"/>
      <c r="CU125" s="945"/>
      <c r="CV125" s="945"/>
      <c r="CW125" s="945"/>
      <c r="CX125" s="945"/>
      <c r="CY125" s="945"/>
      <c r="CZ125" s="945"/>
      <c r="DA125" s="945"/>
      <c r="DB125" s="945"/>
      <c r="DC125" s="945"/>
      <c r="DD125" s="945"/>
      <c r="DE125" s="945"/>
      <c r="DF125" s="946"/>
      <c r="DG125" s="982" t="s">
        <v>436</v>
      </c>
      <c r="DH125" s="983"/>
      <c r="DI125" s="983"/>
      <c r="DJ125" s="983"/>
      <c r="DK125" s="983"/>
      <c r="DL125" s="983" t="s">
        <v>436</v>
      </c>
      <c r="DM125" s="983"/>
      <c r="DN125" s="983"/>
      <c r="DO125" s="983"/>
      <c r="DP125" s="983"/>
      <c r="DQ125" s="983" t="s">
        <v>441</v>
      </c>
      <c r="DR125" s="983"/>
      <c r="DS125" s="983"/>
      <c r="DT125" s="983"/>
      <c r="DU125" s="983"/>
      <c r="DV125" s="984" t="s">
        <v>443</v>
      </c>
      <c r="DW125" s="984"/>
      <c r="DX125" s="984"/>
      <c r="DY125" s="984"/>
      <c r="DZ125" s="985"/>
    </row>
    <row r="126" spans="1:130" s="247" customFormat="1" ht="26.25" customHeight="1" thickBot="1" x14ac:dyDescent="0.2">
      <c r="A126" s="1115"/>
      <c r="B126" s="1002"/>
      <c r="C126" s="972" t="s">
        <v>471</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436</v>
      </c>
      <c r="AB126" s="1015"/>
      <c r="AC126" s="1015"/>
      <c r="AD126" s="1015"/>
      <c r="AE126" s="1016"/>
      <c r="AF126" s="1017" t="s">
        <v>441</v>
      </c>
      <c r="AG126" s="1015"/>
      <c r="AH126" s="1015"/>
      <c r="AI126" s="1015"/>
      <c r="AJ126" s="1016"/>
      <c r="AK126" s="1017" t="s">
        <v>440</v>
      </c>
      <c r="AL126" s="1015"/>
      <c r="AM126" s="1015"/>
      <c r="AN126" s="1015"/>
      <c r="AO126" s="1016"/>
      <c r="AP126" s="1018" t="s">
        <v>440</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487</v>
      </c>
      <c r="CQ126" s="1006"/>
      <c r="CR126" s="1006"/>
      <c r="CS126" s="1006"/>
      <c r="CT126" s="1006"/>
      <c r="CU126" s="1006"/>
      <c r="CV126" s="1006"/>
      <c r="CW126" s="1006"/>
      <c r="CX126" s="1006"/>
      <c r="CY126" s="1006"/>
      <c r="CZ126" s="1006"/>
      <c r="DA126" s="1006"/>
      <c r="DB126" s="1006"/>
      <c r="DC126" s="1006"/>
      <c r="DD126" s="1006"/>
      <c r="DE126" s="1006"/>
      <c r="DF126" s="1007"/>
      <c r="DG126" s="975" t="s">
        <v>438</v>
      </c>
      <c r="DH126" s="976"/>
      <c r="DI126" s="976"/>
      <c r="DJ126" s="976"/>
      <c r="DK126" s="976"/>
      <c r="DL126" s="976" t="s">
        <v>436</v>
      </c>
      <c r="DM126" s="976"/>
      <c r="DN126" s="976"/>
      <c r="DO126" s="976"/>
      <c r="DP126" s="976"/>
      <c r="DQ126" s="976" t="s">
        <v>443</v>
      </c>
      <c r="DR126" s="976"/>
      <c r="DS126" s="976"/>
      <c r="DT126" s="976"/>
      <c r="DU126" s="976"/>
      <c r="DV126" s="977" t="s">
        <v>440</v>
      </c>
      <c r="DW126" s="977"/>
      <c r="DX126" s="977"/>
      <c r="DY126" s="977"/>
      <c r="DZ126" s="978"/>
    </row>
    <row r="127" spans="1:130" s="247" customFormat="1" ht="26.25" customHeight="1" x14ac:dyDescent="0.15">
      <c r="A127" s="1116"/>
      <c r="B127" s="1004"/>
      <c r="C127" s="1058" t="s">
        <v>488</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443</v>
      </c>
      <c r="AB127" s="1015"/>
      <c r="AC127" s="1015"/>
      <c r="AD127" s="1015"/>
      <c r="AE127" s="1016"/>
      <c r="AF127" s="1017" t="s">
        <v>443</v>
      </c>
      <c r="AG127" s="1015"/>
      <c r="AH127" s="1015"/>
      <c r="AI127" s="1015"/>
      <c r="AJ127" s="1016"/>
      <c r="AK127" s="1017" t="s">
        <v>436</v>
      </c>
      <c r="AL127" s="1015"/>
      <c r="AM127" s="1015"/>
      <c r="AN127" s="1015"/>
      <c r="AO127" s="1016"/>
      <c r="AP127" s="1018" t="s">
        <v>438</v>
      </c>
      <c r="AQ127" s="1019"/>
      <c r="AR127" s="1019"/>
      <c r="AS127" s="1019"/>
      <c r="AT127" s="1020"/>
      <c r="AU127" s="283"/>
      <c r="AV127" s="283"/>
      <c r="AW127" s="283"/>
      <c r="AX127" s="1088" t="s">
        <v>489</v>
      </c>
      <c r="AY127" s="1089"/>
      <c r="AZ127" s="1089"/>
      <c r="BA127" s="1089"/>
      <c r="BB127" s="1089"/>
      <c r="BC127" s="1089"/>
      <c r="BD127" s="1089"/>
      <c r="BE127" s="1090"/>
      <c r="BF127" s="1091" t="s">
        <v>490</v>
      </c>
      <c r="BG127" s="1089"/>
      <c r="BH127" s="1089"/>
      <c r="BI127" s="1089"/>
      <c r="BJ127" s="1089"/>
      <c r="BK127" s="1089"/>
      <c r="BL127" s="1090"/>
      <c r="BM127" s="1091" t="s">
        <v>491</v>
      </c>
      <c r="BN127" s="1089"/>
      <c r="BO127" s="1089"/>
      <c r="BP127" s="1089"/>
      <c r="BQ127" s="1089"/>
      <c r="BR127" s="1089"/>
      <c r="BS127" s="1090"/>
      <c r="BT127" s="1091" t="s">
        <v>492</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493</v>
      </c>
      <c r="CQ127" s="1006"/>
      <c r="CR127" s="1006"/>
      <c r="CS127" s="1006"/>
      <c r="CT127" s="1006"/>
      <c r="CU127" s="1006"/>
      <c r="CV127" s="1006"/>
      <c r="CW127" s="1006"/>
      <c r="CX127" s="1006"/>
      <c r="CY127" s="1006"/>
      <c r="CZ127" s="1006"/>
      <c r="DA127" s="1006"/>
      <c r="DB127" s="1006"/>
      <c r="DC127" s="1006"/>
      <c r="DD127" s="1006"/>
      <c r="DE127" s="1006"/>
      <c r="DF127" s="1007"/>
      <c r="DG127" s="975" t="s">
        <v>467</v>
      </c>
      <c r="DH127" s="976"/>
      <c r="DI127" s="976"/>
      <c r="DJ127" s="976"/>
      <c r="DK127" s="976"/>
      <c r="DL127" s="976" t="s">
        <v>440</v>
      </c>
      <c r="DM127" s="976"/>
      <c r="DN127" s="976"/>
      <c r="DO127" s="976"/>
      <c r="DP127" s="976"/>
      <c r="DQ127" s="976" t="s">
        <v>436</v>
      </c>
      <c r="DR127" s="976"/>
      <c r="DS127" s="976"/>
      <c r="DT127" s="976"/>
      <c r="DU127" s="976"/>
      <c r="DV127" s="977" t="s">
        <v>441</v>
      </c>
      <c r="DW127" s="977"/>
      <c r="DX127" s="977"/>
      <c r="DY127" s="977"/>
      <c r="DZ127" s="978"/>
    </row>
    <row r="128" spans="1:130" s="247" customFormat="1" ht="26.25" customHeight="1" thickBot="1" x14ac:dyDescent="0.2">
      <c r="A128" s="1099" t="s">
        <v>494</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495</v>
      </c>
      <c r="X128" s="1101"/>
      <c r="Y128" s="1101"/>
      <c r="Z128" s="1102"/>
      <c r="AA128" s="1103" t="s">
        <v>441</v>
      </c>
      <c r="AB128" s="1104"/>
      <c r="AC128" s="1104"/>
      <c r="AD128" s="1104"/>
      <c r="AE128" s="1105"/>
      <c r="AF128" s="1106" t="s">
        <v>443</v>
      </c>
      <c r="AG128" s="1104"/>
      <c r="AH128" s="1104"/>
      <c r="AI128" s="1104"/>
      <c r="AJ128" s="1105"/>
      <c r="AK128" s="1106" t="s">
        <v>440</v>
      </c>
      <c r="AL128" s="1104"/>
      <c r="AM128" s="1104"/>
      <c r="AN128" s="1104"/>
      <c r="AO128" s="1105"/>
      <c r="AP128" s="1107"/>
      <c r="AQ128" s="1108"/>
      <c r="AR128" s="1108"/>
      <c r="AS128" s="1108"/>
      <c r="AT128" s="1109"/>
      <c r="AU128" s="283"/>
      <c r="AV128" s="283"/>
      <c r="AW128" s="283"/>
      <c r="AX128" s="944" t="s">
        <v>496</v>
      </c>
      <c r="AY128" s="945"/>
      <c r="AZ128" s="945"/>
      <c r="BA128" s="945"/>
      <c r="BB128" s="945"/>
      <c r="BC128" s="945"/>
      <c r="BD128" s="945"/>
      <c r="BE128" s="946"/>
      <c r="BF128" s="1110" t="s">
        <v>436</v>
      </c>
      <c r="BG128" s="1111"/>
      <c r="BH128" s="1111"/>
      <c r="BI128" s="1111"/>
      <c r="BJ128" s="1111"/>
      <c r="BK128" s="1111"/>
      <c r="BL128" s="1112"/>
      <c r="BM128" s="1110">
        <v>15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497</v>
      </c>
      <c r="CQ128" s="1093"/>
      <c r="CR128" s="1093"/>
      <c r="CS128" s="1093"/>
      <c r="CT128" s="1093"/>
      <c r="CU128" s="1093"/>
      <c r="CV128" s="1093"/>
      <c r="CW128" s="1093"/>
      <c r="CX128" s="1093"/>
      <c r="CY128" s="1093"/>
      <c r="CZ128" s="1093"/>
      <c r="DA128" s="1093"/>
      <c r="DB128" s="1093"/>
      <c r="DC128" s="1093"/>
      <c r="DD128" s="1093"/>
      <c r="DE128" s="1093"/>
      <c r="DF128" s="1094"/>
      <c r="DG128" s="1095">
        <v>78289</v>
      </c>
      <c r="DH128" s="1096"/>
      <c r="DI128" s="1096"/>
      <c r="DJ128" s="1096"/>
      <c r="DK128" s="1096"/>
      <c r="DL128" s="1096">
        <v>44008</v>
      </c>
      <c r="DM128" s="1096"/>
      <c r="DN128" s="1096"/>
      <c r="DO128" s="1096"/>
      <c r="DP128" s="1096"/>
      <c r="DQ128" s="1096">
        <v>36580</v>
      </c>
      <c r="DR128" s="1096"/>
      <c r="DS128" s="1096"/>
      <c r="DT128" s="1096"/>
      <c r="DU128" s="1096"/>
      <c r="DV128" s="1097">
        <v>1.2</v>
      </c>
      <c r="DW128" s="1097"/>
      <c r="DX128" s="1097"/>
      <c r="DY128" s="1097"/>
      <c r="DZ128" s="1098"/>
    </row>
    <row r="129" spans="1:131" s="247" customFormat="1" ht="26.25" customHeight="1" x14ac:dyDescent="0.15">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498</v>
      </c>
      <c r="X129" s="1130"/>
      <c r="Y129" s="1130"/>
      <c r="Z129" s="1131"/>
      <c r="AA129" s="1014">
        <v>3933168</v>
      </c>
      <c r="AB129" s="1015"/>
      <c r="AC129" s="1015"/>
      <c r="AD129" s="1015"/>
      <c r="AE129" s="1016"/>
      <c r="AF129" s="1017">
        <v>3863355</v>
      </c>
      <c r="AG129" s="1015"/>
      <c r="AH129" s="1015"/>
      <c r="AI129" s="1015"/>
      <c r="AJ129" s="1016"/>
      <c r="AK129" s="1017">
        <v>3796208</v>
      </c>
      <c r="AL129" s="1015"/>
      <c r="AM129" s="1015"/>
      <c r="AN129" s="1015"/>
      <c r="AO129" s="1016"/>
      <c r="AP129" s="1132"/>
      <c r="AQ129" s="1133"/>
      <c r="AR129" s="1133"/>
      <c r="AS129" s="1133"/>
      <c r="AT129" s="1134"/>
      <c r="AU129" s="285"/>
      <c r="AV129" s="285"/>
      <c r="AW129" s="285"/>
      <c r="AX129" s="1123" t="s">
        <v>499</v>
      </c>
      <c r="AY129" s="1006"/>
      <c r="AZ129" s="1006"/>
      <c r="BA129" s="1006"/>
      <c r="BB129" s="1006"/>
      <c r="BC129" s="1006"/>
      <c r="BD129" s="1006"/>
      <c r="BE129" s="1007"/>
      <c r="BF129" s="1124" t="s">
        <v>500</v>
      </c>
      <c r="BG129" s="1125"/>
      <c r="BH129" s="1125"/>
      <c r="BI129" s="1125"/>
      <c r="BJ129" s="1125"/>
      <c r="BK129" s="1125"/>
      <c r="BL129" s="1126"/>
      <c r="BM129" s="1124">
        <v>20</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501</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502</v>
      </c>
      <c r="X130" s="1130"/>
      <c r="Y130" s="1130"/>
      <c r="Z130" s="1131"/>
      <c r="AA130" s="1014">
        <v>732848</v>
      </c>
      <c r="AB130" s="1015"/>
      <c r="AC130" s="1015"/>
      <c r="AD130" s="1015"/>
      <c r="AE130" s="1016"/>
      <c r="AF130" s="1017">
        <v>708004</v>
      </c>
      <c r="AG130" s="1015"/>
      <c r="AH130" s="1015"/>
      <c r="AI130" s="1015"/>
      <c r="AJ130" s="1016"/>
      <c r="AK130" s="1017">
        <v>632308</v>
      </c>
      <c r="AL130" s="1015"/>
      <c r="AM130" s="1015"/>
      <c r="AN130" s="1015"/>
      <c r="AO130" s="1016"/>
      <c r="AP130" s="1132"/>
      <c r="AQ130" s="1133"/>
      <c r="AR130" s="1133"/>
      <c r="AS130" s="1133"/>
      <c r="AT130" s="1134"/>
      <c r="AU130" s="285"/>
      <c r="AV130" s="285"/>
      <c r="AW130" s="285"/>
      <c r="AX130" s="1123" t="s">
        <v>503</v>
      </c>
      <c r="AY130" s="1006"/>
      <c r="AZ130" s="1006"/>
      <c r="BA130" s="1006"/>
      <c r="BB130" s="1006"/>
      <c r="BC130" s="1006"/>
      <c r="BD130" s="1006"/>
      <c r="BE130" s="1007"/>
      <c r="BF130" s="1160">
        <v>6.2</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504</v>
      </c>
      <c r="X131" s="1168"/>
      <c r="Y131" s="1168"/>
      <c r="Z131" s="1169"/>
      <c r="AA131" s="1061">
        <v>3200320</v>
      </c>
      <c r="AB131" s="1040"/>
      <c r="AC131" s="1040"/>
      <c r="AD131" s="1040"/>
      <c r="AE131" s="1041"/>
      <c r="AF131" s="1039">
        <v>3155351</v>
      </c>
      <c r="AG131" s="1040"/>
      <c r="AH131" s="1040"/>
      <c r="AI131" s="1040"/>
      <c r="AJ131" s="1041"/>
      <c r="AK131" s="1039">
        <v>3163900</v>
      </c>
      <c r="AL131" s="1040"/>
      <c r="AM131" s="1040"/>
      <c r="AN131" s="1040"/>
      <c r="AO131" s="1041"/>
      <c r="AP131" s="1170"/>
      <c r="AQ131" s="1171"/>
      <c r="AR131" s="1171"/>
      <c r="AS131" s="1171"/>
      <c r="AT131" s="1172"/>
      <c r="AU131" s="285"/>
      <c r="AV131" s="285"/>
      <c r="AW131" s="285"/>
      <c r="AX131" s="1142" t="s">
        <v>505</v>
      </c>
      <c r="AY131" s="1093"/>
      <c r="AZ131" s="1093"/>
      <c r="BA131" s="1093"/>
      <c r="BB131" s="1093"/>
      <c r="BC131" s="1093"/>
      <c r="BD131" s="1093"/>
      <c r="BE131" s="1094"/>
      <c r="BF131" s="1143">
        <v>0.1</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506</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507</v>
      </c>
      <c r="W132" s="1153"/>
      <c r="X132" s="1153"/>
      <c r="Y132" s="1153"/>
      <c r="Z132" s="1154"/>
      <c r="AA132" s="1155">
        <v>6.3388661129999999</v>
      </c>
      <c r="AB132" s="1156"/>
      <c r="AC132" s="1156"/>
      <c r="AD132" s="1156"/>
      <c r="AE132" s="1157"/>
      <c r="AF132" s="1158">
        <v>6.2008632319999997</v>
      </c>
      <c r="AG132" s="1156"/>
      <c r="AH132" s="1156"/>
      <c r="AI132" s="1156"/>
      <c r="AJ132" s="1157"/>
      <c r="AK132" s="1158">
        <v>6.1348335909999996</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508</v>
      </c>
      <c r="W133" s="1136"/>
      <c r="X133" s="1136"/>
      <c r="Y133" s="1136"/>
      <c r="Z133" s="1137"/>
      <c r="AA133" s="1138">
        <v>7.3</v>
      </c>
      <c r="AB133" s="1139"/>
      <c r="AC133" s="1139"/>
      <c r="AD133" s="1139"/>
      <c r="AE133" s="1140"/>
      <c r="AF133" s="1138">
        <v>6.8</v>
      </c>
      <c r="AG133" s="1139"/>
      <c r="AH133" s="1139"/>
      <c r="AI133" s="1139"/>
      <c r="AJ133" s="1140"/>
      <c r="AK133" s="1138">
        <v>6.2</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YcYRFbxkRAAS+yZz486itdr+PkC8fayhNuV7iQVXb7LxPMzMsJsi4XNMVf/WqaYrUg6/kRhK8ocGa+XIewTw7A==" saltValue="JLFDsxCUrp+TeIqPs4msW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67" zoomScaleNormal="85" zoomScaleSheetLayoutView="100" workbookViewId="0">
      <selection activeCell="AW95" sqref="AW95"/>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CKYHZUz39S2Ll8IB2/gSgxMGd2+vjVxkC6LcUkC4mTw60hBBKgSzbs35B7MUHRg0CfnZvwCJqpTnDmia80YCew==" saltValue="hs0+Oq2tthJYWNghNMc4F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N1"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pf5n40Iz9+fCWJtLkoj5My1wffJHeOslRhJgNRfGGgI5h9FzQsiebxeHKliSgHGQtcJL0l6lShnRKq6vHd1Rg==" saltValue="L1ZpDw2lJw0S6dpwh8HLZ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512</v>
      </c>
      <c r="AP7" s="304"/>
      <c r="AQ7" s="305" t="s">
        <v>513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514</v>
      </c>
      <c r="AQ8" s="311" t="s">
        <v>515</v>
      </c>
      <c r="AR8" s="312" t="s">
        <v>516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517</v>
      </c>
      <c r="AL9" s="1179"/>
      <c r="AM9" s="1179"/>
      <c r="AN9" s="1180"/>
      <c r="AO9" s="313">
        <v>1667699</v>
      </c>
      <c r="AP9" s="313">
        <v>214578</v>
      </c>
      <c r="AQ9" s="314">
        <v>140211</v>
      </c>
      <c r="AR9" s="315">
        <v>53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518</v>
      </c>
      <c r="AL10" s="1179"/>
      <c r="AM10" s="1179"/>
      <c r="AN10" s="1180"/>
      <c r="AO10" s="316">
        <v>126946</v>
      </c>
      <c r="AP10" s="316">
        <v>16334</v>
      </c>
      <c r="AQ10" s="317">
        <v>17469</v>
      </c>
      <c r="AR10" s="318">
        <v>-6.5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519</v>
      </c>
      <c r="AL11" s="1179"/>
      <c r="AM11" s="1179"/>
      <c r="AN11" s="1180"/>
      <c r="AO11" s="316">
        <v>4692</v>
      </c>
      <c r="AP11" s="316">
        <v>604</v>
      </c>
      <c r="AQ11" s="317">
        <v>23430</v>
      </c>
      <c r="AR11" s="318">
        <v>-97.4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520</v>
      </c>
      <c r="AL12" s="1179"/>
      <c r="AM12" s="1179"/>
      <c r="AN12" s="1180"/>
      <c r="AO12" s="316" t="s">
        <v>521</v>
      </c>
      <c r="AP12" s="316" t="s">
        <v>521</v>
      </c>
      <c r="AQ12" s="317">
        <v>2927</v>
      </c>
      <c r="AR12" s="318" t="s">
        <v>521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522</v>
      </c>
      <c r="AL13" s="1179"/>
      <c r="AM13" s="1179"/>
      <c r="AN13" s="1180"/>
      <c r="AO13" s="316" t="s">
        <v>521</v>
      </c>
      <c r="AP13" s="316" t="s">
        <v>521</v>
      </c>
      <c r="AQ13" s="317" t="s">
        <v>521</v>
      </c>
      <c r="AR13" s="318" t="s">
        <v>521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523</v>
      </c>
      <c r="AL14" s="1179"/>
      <c r="AM14" s="1179"/>
      <c r="AN14" s="1180"/>
      <c r="AO14" s="316">
        <v>17815</v>
      </c>
      <c r="AP14" s="316">
        <v>2292</v>
      </c>
      <c r="AQ14" s="317">
        <v>6472</v>
      </c>
      <c r="AR14" s="318">
        <v>-64.599999999999994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524</v>
      </c>
      <c r="AL15" s="1179"/>
      <c r="AM15" s="1179"/>
      <c r="AN15" s="1180"/>
      <c r="AO15" s="316" t="s">
        <v>521</v>
      </c>
      <c r="AP15" s="316" t="s">
        <v>521</v>
      </c>
      <c r="AQ15" s="317">
        <v>3599</v>
      </c>
      <c r="AR15" s="318" t="s">
        <v>521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525</v>
      </c>
      <c r="AL16" s="1182"/>
      <c r="AM16" s="1182"/>
      <c r="AN16" s="1183"/>
      <c r="AO16" s="316">
        <v>-187103</v>
      </c>
      <c r="AP16" s="316">
        <v>-24074</v>
      </c>
      <c r="AQ16" s="317">
        <v>-14458</v>
      </c>
      <c r="AR16" s="318">
        <v>66.5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186</v>
      </c>
      <c r="AL17" s="1182"/>
      <c r="AM17" s="1182"/>
      <c r="AN17" s="1183"/>
      <c r="AO17" s="316">
        <v>1630049</v>
      </c>
      <c r="AP17" s="316">
        <v>209734</v>
      </c>
      <c r="AQ17" s="317">
        <v>179649</v>
      </c>
      <c r="AR17" s="318">
        <v>16.7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527</v>
      </c>
      <c r="AP20" s="324" t="s">
        <v>528</v>
      </c>
      <c r="AQ20" s="325" t="s">
        <v>529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530</v>
      </c>
      <c r="AL21" s="1174"/>
      <c r="AM21" s="1174"/>
      <c r="AN21" s="1175"/>
      <c r="AO21" s="328">
        <v>21.36</v>
      </c>
      <c r="AP21" s="329">
        <v>16.079999999999998</v>
      </c>
      <c r="AQ21" s="330">
        <v>5.28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531</v>
      </c>
      <c r="AL22" s="1174"/>
      <c r="AM22" s="1174"/>
      <c r="AN22" s="1175"/>
      <c r="AO22" s="333">
        <v>96.5</v>
      </c>
      <c r="AP22" s="334">
        <v>96</v>
      </c>
      <c r="AQ22" s="335">
        <v>0.5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512</v>
      </c>
      <c r="AP30" s="304"/>
      <c r="AQ30" s="305" t="s">
        <v>513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514</v>
      </c>
      <c r="AQ31" s="311" t="s">
        <v>515</v>
      </c>
      <c r="AR31" s="312" t="s">
        <v>516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535</v>
      </c>
      <c r="AL32" s="1190"/>
      <c r="AM32" s="1190"/>
      <c r="AN32" s="1191"/>
      <c r="AO32" s="343">
        <v>694993</v>
      </c>
      <c r="AP32" s="343">
        <v>89423</v>
      </c>
      <c r="AQ32" s="344">
        <v>107391</v>
      </c>
      <c r="AR32" s="345">
        <v>-16.7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536</v>
      </c>
      <c r="AL33" s="1190"/>
      <c r="AM33" s="1190"/>
      <c r="AN33" s="1191"/>
      <c r="AO33" s="343" t="s">
        <v>521</v>
      </c>
      <c r="AP33" s="343" t="s">
        <v>521</v>
      </c>
      <c r="AQ33" s="344">
        <v>130</v>
      </c>
      <c r="AR33" s="345" t="s">
        <v>521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537</v>
      </c>
      <c r="AL34" s="1190"/>
      <c r="AM34" s="1190"/>
      <c r="AN34" s="1191"/>
      <c r="AO34" s="343" t="s">
        <v>521</v>
      </c>
      <c r="AP34" s="343" t="s">
        <v>521</v>
      </c>
      <c r="AQ34" s="344">
        <v>239</v>
      </c>
      <c r="AR34" s="345" t="s">
        <v>521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538</v>
      </c>
      <c r="AL35" s="1190"/>
      <c r="AM35" s="1190"/>
      <c r="AN35" s="1191"/>
      <c r="AO35" s="343">
        <v>130915</v>
      </c>
      <c r="AP35" s="343">
        <v>16844</v>
      </c>
      <c r="AQ35" s="344">
        <v>23019</v>
      </c>
      <c r="AR35" s="345">
        <v>-26.8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539</v>
      </c>
      <c r="AL36" s="1190"/>
      <c r="AM36" s="1190"/>
      <c r="AN36" s="1191"/>
      <c r="AO36" s="343">
        <v>497</v>
      </c>
      <c r="AP36" s="343">
        <v>64</v>
      </c>
      <c r="AQ36" s="344">
        <v>3575</v>
      </c>
      <c r="AR36" s="345">
        <v>-98.2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540</v>
      </c>
      <c r="AL37" s="1190"/>
      <c r="AM37" s="1190"/>
      <c r="AN37" s="1191"/>
      <c r="AO37" s="343" t="s">
        <v>521</v>
      </c>
      <c r="AP37" s="343" t="s">
        <v>521</v>
      </c>
      <c r="AQ37" s="344">
        <v>750</v>
      </c>
      <c r="AR37" s="345" t="s">
        <v>521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541</v>
      </c>
      <c r="AL38" s="1193"/>
      <c r="AM38" s="1193"/>
      <c r="AN38" s="1194"/>
      <c r="AO38" s="346">
        <v>3</v>
      </c>
      <c r="AP38" s="346">
        <v>0</v>
      </c>
      <c r="AQ38" s="347">
        <v>17</v>
      </c>
      <c r="AR38" s="335">
        <v>-100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542</v>
      </c>
      <c r="AL39" s="1193"/>
      <c r="AM39" s="1193"/>
      <c r="AN39" s="1194"/>
      <c r="AO39" s="343" t="s">
        <v>521</v>
      </c>
      <c r="AP39" s="343" t="s">
        <v>521</v>
      </c>
      <c r="AQ39" s="344">
        <v>-4961</v>
      </c>
      <c r="AR39" s="345" t="s">
        <v>521</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543</v>
      </c>
      <c r="AL40" s="1190"/>
      <c r="AM40" s="1190"/>
      <c r="AN40" s="1191"/>
      <c r="AO40" s="343">
        <v>-632308</v>
      </c>
      <c r="AP40" s="343">
        <v>-81357</v>
      </c>
      <c r="AQ40" s="344">
        <v>-92273</v>
      </c>
      <c r="AR40" s="345">
        <v>-11.8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296</v>
      </c>
      <c r="AL41" s="1196"/>
      <c r="AM41" s="1196"/>
      <c r="AN41" s="1197"/>
      <c r="AO41" s="343">
        <v>194100</v>
      </c>
      <c r="AP41" s="343">
        <v>24974</v>
      </c>
      <c r="AQ41" s="344">
        <v>37889</v>
      </c>
      <c r="AR41" s="345">
        <v>-34.1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512</v>
      </c>
      <c r="AN49" s="1186" t="s">
        <v>547</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548</v>
      </c>
      <c r="AO50" s="360" t="s">
        <v>549</v>
      </c>
      <c r="AP50" s="361" t="s">
        <v>550</v>
      </c>
      <c r="AQ50" s="362" t="s">
        <v>551</v>
      </c>
      <c r="AR50" s="363" t="s">
        <v>552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553</v>
      </c>
      <c r="AL51" s="356"/>
      <c r="AM51" s="364">
        <v>1777948</v>
      </c>
      <c r="AN51" s="365">
        <v>215901</v>
      </c>
      <c r="AO51" s="366">
        <v>-8.4</v>
      </c>
      <c r="AP51" s="367">
        <v>162193</v>
      </c>
      <c r="AQ51" s="368">
        <v>-7.7</v>
      </c>
      <c r="AR51" s="369">
        <v>-0.7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554</v>
      </c>
      <c r="AM52" s="372">
        <v>87390</v>
      </c>
      <c r="AN52" s="373">
        <v>10612</v>
      </c>
      <c r="AO52" s="374">
        <v>101.9</v>
      </c>
      <c r="AP52" s="375">
        <v>79985</v>
      </c>
      <c r="AQ52" s="376">
        <v>-8.8000000000000007</v>
      </c>
      <c r="AR52" s="377">
        <v>110.7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555</v>
      </c>
      <c r="AL53" s="356"/>
      <c r="AM53" s="364">
        <v>1391287</v>
      </c>
      <c r="AN53" s="365">
        <v>171743</v>
      </c>
      <c r="AO53" s="366">
        <v>-20.5</v>
      </c>
      <c r="AP53" s="367">
        <v>168868</v>
      </c>
      <c r="AQ53" s="368">
        <v>4.0999999999999996</v>
      </c>
      <c r="AR53" s="369">
        <v>-24.6</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554</v>
      </c>
      <c r="AM54" s="372">
        <v>226605</v>
      </c>
      <c r="AN54" s="373">
        <v>27972</v>
      </c>
      <c r="AO54" s="374">
        <v>163.6</v>
      </c>
      <c r="AP54" s="375">
        <v>79360</v>
      </c>
      <c r="AQ54" s="376">
        <v>-0.8</v>
      </c>
      <c r="AR54" s="377">
        <v>164.4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556</v>
      </c>
      <c r="AL55" s="356"/>
      <c r="AM55" s="364">
        <v>1758011</v>
      </c>
      <c r="AN55" s="365">
        <v>219916</v>
      </c>
      <c r="AO55" s="366">
        <v>28</v>
      </c>
      <c r="AP55" s="367">
        <v>202870</v>
      </c>
      <c r="AQ55" s="368">
        <v>20.100000000000001</v>
      </c>
      <c r="AR55" s="369">
        <v>7.9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554</v>
      </c>
      <c r="AM56" s="372">
        <v>171957</v>
      </c>
      <c r="AN56" s="373">
        <v>21511</v>
      </c>
      <c r="AO56" s="374">
        <v>-23.1</v>
      </c>
      <c r="AP56" s="375">
        <v>79735</v>
      </c>
      <c r="AQ56" s="376">
        <v>0.5</v>
      </c>
      <c r="AR56" s="377">
        <v>-23.6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557</v>
      </c>
      <c r="AL57" s="356"/>
      <c r="AM57" s="364">
        <v>1328839</v>
      </c>
      <c r="AN57" s="365">
        <v>168784</v>
      </c>
      <c r="AO57" s="366">
        <v>-23.3</v>
      </c>
      <c r="AP57" s="367">
        <v>167497</v>
      </c>
      <c r="AQ57" s="368">
        <v>-17.399999999999999</v>
      </c>
      <c r="AR57" s="369">
        <v>-5.9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554</v>
      </c>
      <c r="AM58" s="372">
        <v>143522</v>
      </c>
      <c r="AN58" s="373">
        <v>18230</v>
      </c>
      <c r="AO58" s="374">
        <v>-15.3</v>
      </c>
      <c r="AP58" s="375">
        <v>82571</v>
      </c>
      <c r="AQ58" s="376">
        <v>3.6</v>
      </c>
      <c r="AR58" s="377">
        <v>-18.899999999999999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558</v>
      </c>
      <c r="AL59" s="356"/>
      <c r="AM59" s="364">
        <v>1730469</v>
      </c>
      <c r="AN59" s="365">
        <v>222654</v>
      </c>
      <c r="AO59" s="366">
        <v>31.9</v>
      </c>
      <c r="AP59" s="367">
        <v>190274</v>
      </c>
      <c r="AQ59" s="368">
        <v>13.6</v>
      </c>
      <c r="AR59" s="369">
        <v>18.3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554</v>
      </c>
      <c r="AM60" s="372">
        <v>253008</v>
      </c>
      <c r="AN60" s="373">
        <v>32554</v>
      </c>
      <c r="AO60" s="374">
        <v>78.599999999999994</v>
      </c>
      <c r="AP60" s="375">
        <v>88584</v>
      </c>
      <c r="AQ60" s="376">
        <v>7.3</v>
      </c>
      <c r="AR60" s="377">
        <v>71.3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559</v>
      </c>
      <c r="AL61" s="378"/>
      <c r="AM61" s="379">
        <v>1597311</v>
      </c>
      <c r="AN61" s="380">
        <v>199800</v>
      </c>
      <c r="AO61" s="381">
        <v>1.5</v>
      </c>
      <c r="AP61" s="382">
        <v>178340</v>
      </c>
      <c r="AQ61" s="383">
        <v>2.5</v>
      </c>
      <c r="AR61" s="369">
        <v>-1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554</v>
      </c>
      <c r="AM62" s="372">
        <v>176496</v>
      </c>
      <c r="AN62" s="373">
        <v>22176</v>
      </c>
      <c r="AO62" s="374">
        <v>61.1</v>
      </c>
      <c r="AP62" s="375">
        <v>82047</v>
      </c>
      <c r="AQ62" s="376">
        <v>0.4</v>
      </c>
      <c r="AR62" s="377">
        <v>60.7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lV/mXJfZYJBYxiJFSPbnHrVlLALAogyFU01ptdxOTWpZNFrmfmNZxmRVdBIB9MhYSM4P8aPuONvvIsoeY5fRzQ==" saltValue="dc3cWmqP7QPxVOrXplOdV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7"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561</v>
      </c>
    </row>
    <row r="120" spans="125:125" ht="13.5" hidden="1" customHeight="1" x14ac:dyDescent="0.15"/>
    <row r="121" spans="125:125" ht="13.5" hidden="1" customHeight="1" x14ac:dyDescent="0.15">
      <c r="DU121" s="291"/>
    </row>
  </sheetData>
  <sheetProtection algorithmName="SHA-512" hashValue="Wqgc1+46P4YnWSyaLcpVodYCZ3JBOCpMSLtD5Z8Y9C5zXUVW3I87vSOSk7q/l/mHctK40aDfydJ9oHUSqwCHMA==" saltValue="ZISDgOzyKxxZqI4I7YoZI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1"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562</v>
      </c>
    </row>
  </sheetData>
  <sheetProtection algorithmName="SHA-512" hashValue="jLjkzKvS65/TZNEgMzbWhN/GoFSjZfkcXvSDBmgVUTygGS+nxJv5TYQpkZ0TUfEEVyMOFYrzDUROWJgyl4Lynw==" saltValue="QBBycDj3vvUKPo+OtC75z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C37"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98" t="s">
        <v>3</v>
      </c>
      <c r="D47" s="1198"/>
      <c r="E47" s="1199"/>
      <c r="F47" s="11">
        <v>36.11</v>
      </c>
      <c r="G47" s="12">
        <v>41.28</v>
      </c>
      <c r="H47" s="12">
        <v>47.59</v>
      </c>
      <c r="I47" s="12">
        <v>46.95</v>
      </c>
      <c r="J47" s="13">
        <v>47.96</v>
      </c>
    </row>
    <row r="48" spans="2:10" ht="57.75" customHeight="1" x14ac:dyDescent="0.15">
      <c r="B48" s="14"/>
      <c r="C48" s="1200" t="s">
        <v>4</v>
      </c>
      <c r="D48" s="1200"/>
      <c r="E48" s="1201"/>
      <c r="F48" s="15">
        <v>7.32</v>
      </c>
      <c r="G48" s="16">
        <v>8.2100000000000009</v>
      </c>
      <c r="H48" s="16">
        <v>3.52</v>
      </c>
      <c r="I48" s="16">
        <v>5.0999999999999996</v>
      </c>
      <c r="J48" s="17">
        <v>7.95</v>
      </c>
    </row>
    <row r="49" spans="2:10" ht="57.75" customHeight="1" thickBot="1" x14ac:dyDescent="0.2">
      <c r="B49" s="18"/>
      <c r="C49" s="1202" t="s">
        <v>5</v>
      </c>
      <c r="D49" s="1202"/>
      <c r="E49" s="1203"/>
      <c r="F49" s="19">
        <v>5.3</v>
      </c>
      <c r="G49" s="20">
        <v>5.38</v>
      </c>
      <c r="H49" s="20">
        <v>7.0000000000000007E-2</v>
      </c>
      <c r="I49" s="20">
        <v>0.02</v>
      </c>
      <c r="J49" s="21">
        <v>2.94</v>
      </c>
    </row>
    <row r="50" spans="2:10" ht="13.5" customHeight="1" x14ac:dyDescent="0.15"/>
  </sheetData>
  <sheetProtection algorithmName="SHA-512" hashValue="LDJnmn4cG6rh1WcUAJM0Is3tKVL4MKPOXBQ9F75vR5/bTOww5lI9jd15ttwxLuDDKk1gjuNS1EcDJGDpSVlZ3A==" saltValue="QXa3GgjTQeI4u7+NSa+r6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2021-03-03T06:57:26Z</cp:lastPrinted>
  <dcterms:created xsi:type="dcterms:W3CDTF">2021-02-05T05:19:10Z</dcterms:created>
  <dcterms:modified xsi:type="dcterms:W3CDTF">2021-12-06T00:25:47Z</dcterms:modified>
  <cp:category/>
</cp:coreProperties>
</file>