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7_久米島町☆　　　　11.15 修正\"/>
    </mc:Choice>
  </mc:AlternateContent>
  <bookViews>
    <workbookView xWindow="0" yWindow="0" windowWidth="23040" windowHeight="8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<sst xmlns="http://schemas.openxmlformats.org/spreadsheetml/2006/main" count="1152" uniqueCount="613">
  <si>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</si>
  <si>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</si>
  <si>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</si>
  <si>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</si>
  <si>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</si>
  <si>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</si>
  <si>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</si>
  <si>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</si>
  <si>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</si>
  <si>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</si>
  <si>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</si>
  <si>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</si>
  <si>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</si>
  <si>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</si>
  <si>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</si>
  <si>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</si>
  <si>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</si>
  <si>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</si>
  <si>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</si>
  <si>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</si>
  <si>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</si>
  <si>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</si>
  <si>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</si>
  <si>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</si>
  <si>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</si>
  <si>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</si>
  <si>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</si>
  <si>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</si>
  <si>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</si>
  <si>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</si>
  <si>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</si>
  <si>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</si>
  <si>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</si>
  <si>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</si>
  <si>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</si>
  <si>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</si>
  <si>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</si>
  <si>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</si>
  <si>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</si>
  <si>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</si>
  <si>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</si>
  <si>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</si>
  <si>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</si>
  <si>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</si>
  <si>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</si>
  <si>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</si>
  <si>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</si>
  <si>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</si>
  <si>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</si>
  <si>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</si>
  <si>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</si>
  <si>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</si>
  <si>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</si>
  <si>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</si>
  <si>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</si>
  <si>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</si>
  <si>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</si>
  <si>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</si>
  <si>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</si>
  <si>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</si>
  <si>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</si>
  <si>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</si>
  <si>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</si>
  <si>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</si>
  <si>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</si>
  <si>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</si>
  <si>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</si>
  <si>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</si>
  <si>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</si>
  <si>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</si>
  <si>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</si>
  <si>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</si>
  <si>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</si>
  <si>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</si>
  <si>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</si>
  <si>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</si>
  <si>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</si>
  <si>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</si>
  <si>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</si>
  <si>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</si>
  <si>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</si>
  <si>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</si>
  <si>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</si>
  <si>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</si>
  <si>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</si>
  <si>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</si>
  <si>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</si>
  <si>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</si>
  <si>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</si>
  <si>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</si>
  <si>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</si>
  <si>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</si>
  <si>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</si>
  <si>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</si>
  <si>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</si>
  <si>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</si>
  <si>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</si>
  <si>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</si>
  <si>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</si>
  <si>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</si>
  <si>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</si>
  <si>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</si>
  <si>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</si>
  <si>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</si>
  <si>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</si>
  <si>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</si>
  <si>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</si>
  <si>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</si>
  <si>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</si>
  <si>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</si>
  <si>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</si>
  <si>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</si>
  <si>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</si>
  <si>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</si>
  <si>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</si>
  <si>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</si>
  <si>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</si>
  <si>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</si>
  <si>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</si>
  <si>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</si>
  <si>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</si>
  <si>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</si>
  <si>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</si>
  <si>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</si>
  <si>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</si>
  <si>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</si>
  <si>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</si>
  <si>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</si>
  <si>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</si>
  <si>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</si>
  <si>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</si>
  <si>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</si>
  <si>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</si>
  <si>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</si>
  <si>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</si>
  <si>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</si>
  <si>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</si>
  <si>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</si>
  <si>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</si>
  <si>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</si>
  <si>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</si>
  <si>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</si>
  <si>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</si>
  <si>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</si>
  <si>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</si>
  <si>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</si>
  <si>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</si>
  <si>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</si>
  <si>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</si>
  <si>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</si>
  <si>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</si>
  <si>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</si>
  <si>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</si>
  <si>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</si>
  <si>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</si>
  <si>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</si>
  <si>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</si>
  <si>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</si>
  <si>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</si>
  <si>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</si>
  <si>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</si>
  <si>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</si>
  <si>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</si>
  <si>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</si>
  <si>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</si>
  <si>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</si>
  <si>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</si>
  <si>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</si>
  <si>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</si>
  <si>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</si>
  <si>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</si>
  <si>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</si>
  <si>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</si>
  <si>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</si>
  <si>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</si>
  <si>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</si>
  <si>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</si>
  <si>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</si>
  <si>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</si>
  <si>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</si>
  <si>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</si>
  <si>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</si>
  <si>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</si>
  <si>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</si>
  <si>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</si>
  <si>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</si>
  <si>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</si>
  <si>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</si>
  <si>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</si>
  <si>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</si>
  <si>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</si>
  <si>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</si>
  <si>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</si>
  <si>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</si>
  <si>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</si>
  <si>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</si>
  <si>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</si>
  <si>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</si>
  <si>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</si>
  <si>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</si>
  <si>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</si>
  <si>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</si>
  <si>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</si>
  <si>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</si>
  <si>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</si>
  <si>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</si>
  <si>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</si>
  <si>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</si>
  <si>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</si>
  <si>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</si>
  <si>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</si>
  <si>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</si>
  <si>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沖縄県久米島町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</si>
  <si>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</si>
  <si>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</si>
  <si>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</si>
  <si>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</si>
  <si>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</si>
  <si>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</si>
  <si>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</si>
  <si>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</si>
  <si>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</si>
  <si>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</si>
  <si>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</si>
  <si>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</si>
  <si>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</si>
  <si>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</si>
  <si>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</si>
  <si>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</si>
  <si>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</si>
  <si>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</si>
  <si>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</si>
  <si>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</si>
  <si>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</si>
  <si>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</si>
  <si>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</si>
  <si>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</si>
  <si>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</si>
  <si>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</si>
  <si>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</si>
  <si>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</si>
  <si>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</si>
  <si>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</si>
  <si>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</si>
  <si>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</si>
  <si>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</si>
  <si>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</si>
  <si>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</si>
  <si>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</si>
  <si>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</si>
  <si>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</si>
  <si>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</si>
  <si>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</si>
  <si>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</si>
  <si>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</si>
  <si>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</si>
  <si>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</si>
  <si>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</si>
  <si>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</si>
  <si>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</si>
  <si>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</si>
  <si>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</si>
  <si>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</si>
  <si>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</si>
  <si>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</si>
  <si>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</si>
  <si>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</si>
  <si>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</si>
  <si>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</si>
  <si>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</si>
  <si>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</si>
  <si>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</si>
  <si>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</si>
  <si>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</si>
  <si>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</si>
  <si>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</si>
  <si>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</si>
  <si>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</si>
  <si>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</si>
  <si>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</si>
  <si>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</si>
  <si>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</si>
  <si>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</si>
  <si>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</si>
  <si>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</si>
  <si>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</si>
  <si>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</si>
  <si>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</si>
  <si>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</si>
  <si>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</si>
  <si>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</si>
  <si>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</si>
  <si>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</si>
  <si>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</si>
  <si>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</si>
  <si>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</si>
  <si>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</si>
  <si>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</si>
  <si>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</si>
  <si>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</si>
  <si>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</si>
  <si>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</si>
  <si>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</si>
  <si>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</si>
  <si>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</si>
  <si>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</si>
  <si>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</si>
  <si>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</si>
  <si>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</si>
  <si>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</si>
  <si>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</si>
  <si>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</si>
  <si>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</si>
  <si>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</si>
  <si>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</si>
  <si>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</si>
  <si>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</si>
  <si>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</si>
  <si>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</si>
  <si>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</si>
  <si>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</si>
  <si>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</si>
  <si>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</si>
  <si>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</si>
  <si>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</si>
  <si>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</si>
  <si>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</si>
  <si>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</si>
  <si>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</si>
  <si>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</si>
  <si>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</si>
  <si>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</si>
  <si>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</si>
  <si>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</si>
  <si>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</si>
  <si>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</si>
  <si>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</si>
  <si>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</si>
  <si>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</si>
  <si>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</si>
  <si>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</si>
  <si>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</si>
  <si>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</si>
  <si>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</si>
  <si>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</si>
  <si>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</si>
  <si>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</si>
  <si>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</si>
  <si>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</si>
  <si>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</si>
  <si>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</si>
  <si>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</si>
  <si>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</si>
  <si>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</si>
  <si>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</si>
  <si>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</si>
  <si>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</si>
  <si>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</si>
  <si>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</si>
  <si>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</si>
  <si>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</si>
  <si>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</si>
  <si>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</si>
  <si>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</si>
  <si>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</si>
  <si>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</si>
  <si>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沖縄県久米島町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</si>
  <si>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</si>
  <si>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</si>
  <si>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</si>
  <si>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</si>
  <si>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</si>
  <si>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</si>
  <si>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</si>
  <si>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</si>
  <si>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</si>
  <si>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</si>
  <si>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</si>
  <si>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</si>
  <si>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</si>
  <si>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</si>
  <si>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</si>
  <si>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</si>
  <si>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</si>
  <si>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</si>
  <si>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</si>
  <si>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</si>
  <si>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</si>
  <si>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</si>
  <si>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</si>
  <si>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</si>
  <si>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</si>
  <si>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</si>
  <si>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</si>
  <si>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</si>
  <si>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</si>
  <si>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</si>
  <si>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</si>
  <si>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</si>
  <si>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</si>
  <si>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</si>
  <si>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</si>
  <si>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</si>
  <si>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</si>
  <si>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</si>
  <si>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</si>
  <si>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</si>
  <si>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</si>
  <si>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</si>
  <si>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</si>
  <si>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</si>
  <si>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</si>
  <si>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</si>
  <si>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</si>
  <si>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</si>
  <si>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</si>
  <si>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</si>
  <si>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</si>
  <si>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</si>
  <si>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</si>
  <si>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</si>
  <si>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</si>
  <si>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</si>
  <si>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</si>
  <si>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</si>
  <si>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</si>
  <si>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</si>
  <si>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</si>
  <si>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</si>
  <si>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</si>
  <si>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</si>
  <si>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</si>
  <si>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</si>
  <si>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</si>
  <si>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</si>
  <si>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</si>
  <si>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</si>
  <si>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</si>
  <si>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</si>
  <si>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</si>
  <si>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</si>
  <si>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</si>
  <si>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</si>
  <si>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</si>
  <si>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</si>
  <si>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</si>
  <si>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</si>
  <si>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</si>
  <si>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</si>
  <si>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</si>
  <si>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</si>
  <si>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</si>
  <si>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</si>
  <si>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</si>
  <si>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</si>
  <si>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</si>
  <si>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</si>
  <si>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</si>
  <si>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</si>
  <si>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</si>
  <si>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</si>
  <si>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</si>
  <si>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</si>
  <si>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</si>
  <si>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</si>
  <si>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</si>
  <si>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</si>
  <si>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</si>
  <si>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</si>
  <si>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</si>
  <si>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</si>
  <si>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</si>
  <si>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</si>
  <si>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</si>
  <si>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</si>
  <si>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</si>
  <si>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</si>
  <si>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</si>
  <si>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</si>
  <si>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</si>
  <si>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</si>
  <si>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</si>
  <si>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</si>
  <si>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</si>
  <si>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</si>
  <si>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</si>
  <si>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</si>
  <si>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</si>
  <si>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</si>
  <si>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</si>
  <si>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</si>
  <si>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</si>
  <si>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</si>
  <si>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</si>
  <si>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</si>
  <si>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</si>
  <si>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</si>
  <si>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</si>
  <si>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</si>
  <si>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</si>
  <si>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</si>
  <si>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</si>
  <si>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</si>
  <si>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</si>
  <si>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</si>
  <si>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</si>
  <si>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</si>
  <si>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</si>
  <si>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</si>
  <si>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</si>
  <si>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</si>
  <si>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</si>
  <si>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</si>
  <si>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</si>
  <si>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</si>
  <si>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</si>
  <si>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</si>
  <si>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</si>
  <si>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</si>
  <si>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</si>
  <si>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</si>
  <si>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</si>
  <si>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</si>
  <si>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</si>
  <si>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</si>
  <si>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</si>
  <si>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</si>
  <si>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</si>
  <si>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</si>
  <si>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</si>
  <si>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</si>
  <si>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</si>
  <si>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</si>
  <si>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</si>
  <si>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</si>
  <si>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</si>
  <si>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</si>
  <si>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</si>
  <si>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</si>
  <si>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</si>
  <si>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</si>
  <si>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</si>
  <si>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</si>
  <si>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</si>
  <si>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</si>
  <si>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</si>
  <si>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</si>
  <si>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</si>
  <si>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</si>
  <si>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</si>
  <si>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</si>
  <si>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</si>
  <si>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</si>
  <si>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</si>
  <si>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</si>
  <si>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</si>
  <si>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</si>
  <si>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</si>
  <si>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</si>
  <si>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</si>
  <si>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</si>
  <si>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</si>
  <si>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</si>
  <si>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</si>
  <si>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</si>
  <si>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</si>
  <si>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</si>
  <si>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</si>
  <si>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</si>
  <si>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</si>
  <si>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国民健康保険特別会計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</si>
  <si>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</si>
  <si>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</si>
  <si>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</si>
  <si>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</si>
  <si>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</si>
  <si>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</si>
  <si>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</si>
  <si>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</si>
  <si>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</si>
  <si>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</si>
  <si>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</si>
  <si>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沖縄県自治会館管理組合</t>
    <rPh sb="0" eb="3">
      <t>オキナワケン</t>
    </rPh>
    <rPh sb="3" eb="5">
      <t>ジチ</t>
    </rPh>
    <rPh sb="5" eb="7">
      <t>カイカン</t>
    </rPh>
    <rPh sb="7" eb="9">
      <t>カンリ</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</si>
  <si>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</si>
  <si>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</si>
  <si>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</si>
  <si>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</si>
  <si>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</si>
  <si>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</si>
  <si>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</si>
  <si>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</si>
  <si>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9">
      <t>イッパンカイケイ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</si>
  <si>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</si>
  <si>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沖縄県離島医療組合（一般会計）</t>
    <rPh sb="0" eb="3">
      <t>オキナワケン</t>
    </rPh>
    <rPh sb="3" eb="5">
      <t>リトウ</t>
    </rPh>
    <rPh sb="5" eb="7">
      <t>イリョウ</t>
    </rPh>
    <rPh sb="7" eb="9">
      <t>クミアイ</t>
    </rPh>
    <rPh sb="10" eb="12">
      <t>イッパン</t>
    </rPh>
    <rPh sb="12" eb="14">
      <t>カイケイ</t>
    </rPh>
    <phoneticPr fontId="2"/>
  </si>
  <si>
    <t>〇</t>
    <phoneticPr fontId="2"/>
  </si>
  <si>
    <t>株式会社オーランド</t>
    <rPh sb="0" eb="2">
      <t>カブシキ</t>
    </rPh>
    <rPh sb="2" eb="4">
      <t>カイシャ</t>
    </rPh>
    <phoneticPr fontId="2"/>
  </si>
  <si>
    <t>(地域振興基金(R01年度末現在))</t>
    <rPh sb="1" eb="3">
      <t>チイキ</t>
    </rPh>
    <rPh sb="3" eb="5">
      <t>シンコウ</t>
    </rPh>
    <rPh sb="5" eb="7">
      <t>キキン</t>
    </rPh>
    <phoneticPr fontId="5"/>
  </si>
  <si>
    <t>(庁舎等新改築基金(R01年度末現在))</t>
    <rPh sb="1" eb="3">
      <t>チョウシャ</t>
    </rPh>
    <rPh sb="3" eb="4">
      <t>トウ</t>
    </rPh>
    <rPh sb="4" eb="7">
      <t>シンカイチク</t>
    </rPh>
    <rPh sb="7" eb="9">
      <t>キキン</t>
    </rPh>
    <phoneticPr fontId="5"/>
  </si>
  <si>
    <t>(前村幸秀人材育成基金(R01年度末現在))</t>
    <rPh sb="1" eb="3">
      <t>マエムラ</t>
    </rPh>
    <rPh sb="3" eb="5">
      <t>ユキヒデ</t>
    </rPh>
    <rPh sb="5" eb="7">
      <t>ジンザイ</t>
    </rPh>
    <rPh sb="7" eb="9">
      <t>イクセイ</t>
    </rPh>
    <rPh sb="9" eb="11">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</si>
  <si>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</si>
  <si>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</si>
  <si>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</si>
  <si>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</si>
  <si>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</si>
  <si>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年々抑制してきたことや職員削減の結果、将来負担比率が年々低下している。減価償却率の向上により公共施設の建替えや修繕等に多額の費用が見込まれ基金の取り崩しも想定されることから、将来負担比率は増加が予想される。今後は、ごみ焼却施設も建設されることから公共施設等総合計画に基づいた維持管理や計画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</si>
  <si>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</si>
  <si>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</si>
  <si>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</si>
  <si>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</si>
  <si>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</si>
  <si>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</si>
  <si>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は、ともに年々改善されており実質公債費比率については、類似団体内平均値を下回っており今後も抑制に努める。将来負担比率については、３．０ポイント改善され、類似団体内平均値より上回っている。今後も職員削減、起債発行の抑制を行い財政の健全化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</si>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</sst>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DB0A-46FE-A905-DF6AB442FC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215901</c:v>
                </c:pt>
                <c:pt idx="1">
                  <c:v>171743</c:v>
                </c:pt>
                <c:pt idx="2">
                  <c:v>219916</c:v>
                </c:pt>
                <c:pt idx="3">
                  <c:v>168784</c:v>
                </c:pt>
                <c:pt idx="4">
                  <c:v>222654</c:v>
                </c:pt>
              </c:numCache>
            </c:numRef>
          </c:val>
          <c:smooth val="0"/>
          <c:extLst>
            <c:ext xmlns:c16="http://schemas.microsoft.com/office/drawing/2014/chart" uri="{C3380CC4-5D6E-409C-BE32-E72D297353CC}">
              <c16:uniqueId val="{00000001-DB0A-46FE-A905-DF6AB442FC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7.32</c:v>
                </c:pt>
                <c:pt idx="1">
                  <c:v>8.2100000000000009</c:v>
                </c:pt>
                <c:pt idx="2">
                  <c:v>3.52</c:v>
                </c:pt>
                <c:pt idx="3">
                  <c:v>5.0999999999999996</c:v>
                </c:pt>
                <c:pt idx="4">
                  <c:v>7.95</c:v>
                </c:pt>
              </c:numCache>
            </c:numRef>
          </c:val>
          <c:extLst>
            <c:ext xmlns:c16="http://schemas.microsoft.com/office/drawing/2014/chart" uri="{C3380CC4-5D6E-409C-BE32-E72D297353CC}">
              <c16:uniqueId val="{00000000-CC32-460E-8497-425B148C04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36.11</c:v>
                </c:pt>
                <c:pt idx="1">
                  <c:v>41.28</c:v>
                </c:pt>
                <c:pt idx="2">
                  <c:v>47.59</c:v>
                </c:pt>
                <c:pt idx="3">
                  <c:v>46.95</c:v>
                </c:pt>
                <c:pt idx="4">
                  <c:v>47.96</c:v>
                </c:pt>
              </c:numCache>
            </c:numRef>
          </c:val>
          <c:extLst>
            <c:ext xmlns:c16="http://schemas.microsoft.com/office/drawing/2014/chart" uri="{C3380CC4-5D6E-409C-BE32-E72D297353CC}">
              <c16:uniqueId val="{00000001-CC32-460E-8497-425B148C04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c:v>
                </c:pt>
                <c:pt idx="1">
                  <c:v>5.38</c:v>
                </c:pt>
                <c:pt idx="2">
                  <c:v>7.0000000000000007E-2</c:v>
                </c:pt>
                <c:pt idx="3">
                  <c:v>0.02</c:v>
                </c:pt>
                <c:pt idx="4">
                  <c:v>2.94</c:v>
                </c:pt>
              </c:numCache>
            </c:numRef>
          </c:val>
          <c:smooth val="0"/>
          <c:extLst>
            <c:ext xmlns:c16="http://schemas.microsoft.com/office/drawing/2014/chart" uri="{C3380CC4-5D6E-409C-BE32-E72D297353CC}">
              <c16:uniqueId val="{00000002-CC32-460E-8497-425B148C04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31-429D-B29B-9AF045FA65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31-429D-B29B-9AF045FA65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31-429D-B29B-9AF045FA659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31-429D-B29B-9AF045FA659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531-429D-B29B-9AF045FA659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0.04</c:v>
                </c:pt>
                <c:pt idx="4">
                  <c:v>#N/A</c:v>
                </c:pt>
                <c:pt idx="5">
                  <c:v>0.03</c:v>
                </c:pt>
                <c:pt idx="6">
                  <c:v>#N/A</c:v>
                </c:pt>
                <c:pt idx="7">
                  <c:v>0.18</c:v>
                </c:pt>
                <c:pt idx="8">
                  <c:v>#N/A</c:v>
                </c:pt>
                <c:pt idx="9">
                  <c:v>0.03</c:v>
                </c:pt>
              </c:numCache>
            </c:numRef>
          </c:val>
          <c:extLst>
            <c:ext xmlns:c16="http://schemas.microsoft.com/office/drawing/2014/chart" uri="{C3380CC4-5D6E-409C-BE32-E72D297353CC}">
              <c16:uniqueId val="{00000005-1531-429D-B29B-9AF045FA659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0.64</c:v>
                </c:pt>
                <c:pt idx="2">
                  <c:v>#N/A</c:v>
                </c:pt>
                <c:pt idx="3">
                  <c:v>0.08</c:v>
                </c:pt>
                <c:pt idx="4">
                  <c:v>#N/A</c:v>
                </c:pt>
                <c:pt idx="5">
                  <c:v>0.48</c:v>
                </c:pt>
                <c:pt idx="6">
                  <c:v>#N/A</c:v>
                </c:pt>
                <c:pt idx="7">
                  <c:v>0.2</c:v>
                </c:pt>
                <c:pt idx="8">
                  <c:v>#N/A</c:v>
                </c:pt>
                <c:pt idx="9">
                  <c:v>0.2</c:v>
                </c:pt>
              </c:numCache>
            </c:numRef>
          </c:val>
          <c:extLst>
            <c:ext xmlns:c16="http://schemas.microsoft.com/office/drawing/2014/chart" uri="{C3380CC4-5D6E-409C-BE32-E72D297353CC}">
              <c16:uniqueId val="{00000006-1531-429D-B29B-9AF045FA65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0.45</c:v>
                </c:pt>
                <c:pt idx="4">
                  <c:v>#N/A</c:v>
                </c:pt>
                <c:pt idx="5">
                  <c:v>1.1100000000000001</c:v>
                </c:pt>
                <c:pt idx="6">
                  <c:v>#N/A</c:v>
                </c:pt>
                <c:pt idx="7">
                  <c:v>0.39</c:v>
                </c:pt>
                <c:pt idx="8">
                  <c:v>#N/A</c:v>
                </c:pt>
                <c:pt idx="9">
                  <c:v>0.83</c:v>
                </c:pt>
              </c:numCache>
            </c:numRef>
          </c:val>
          <c:extLst>
            <c:ext xmlns:c16="http://schemas.microsoft.com/office/drawing/2014/chart" uri="{C3380CC4-5D6E-409C-BE32-E72D297353CC}">
              <c16:uniqueId val="{00000007-1531-429D-B29B-9AF045FA65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5.55</c:v>
                </c:pt>
                <c:pt idx="2">
                  <c:v>#N/A</c:v>
                </c:pt>
                <c:pt idx="3">
                  <c:v>7.38</c:v>
                </c:pt>
                <c:pt idx="4">
                  <c:v>#N/A</c:v>
                </c:pt>
                <c:pt idx="5">
                  <c:v>8.2100000000000009</c:v>
                </c:pt>
                <c:pt idx="6">
                  <c:v>#N/A</c:v>
                </c:pt>
                <c:pt idx="7">
                  <c:v>7.49</c:v>
                </c:pt>
                <c:pt idx="8">
                  <c:v>#N/A</c:v>
                </c:pt>
                <c:pt idx="9">
                  <c:v>7.33</c:v>
                </c:pt>
              </c:numCache>
            </c:numRef>
          </c:val>
          <c:extLst>
            <c:ext xmlns:c16="http://schemas.microsoft.com/office/drawing/2014/chart" uri="{C3380CC4-5D6E-409C-BE32-E72D297353CC}">
              <c16:uniqueId val="{00000008-1531-429D-B29B-9AF045FA65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7.32</c:v>
                </c:pt>
                <c:pt idx="2">
                  <c:v>#N/A</c:v>
                </c:pt>
                <c:pt idx="3">
                  <c:v>8.1999999999999993</c:v>
                </c:pt>
                <c:pt idx="4">
                  <c:v>#N/A</c:v>
                </c:pt>
                <c:pt idx="5">
                  <c:v>3.51</c:v>
                </c:pt>
                <c:pt idx="6">
                  <c:v>#N/A</c:v>
                </c:pt>
                <c:pt idx="7">
                  <c:v>5.0999999999999996</c:v>
                </c:pt>
                <c:pt idx="8">
                  <c:v>#N/A</c:v>
                </c:pt>
                <c:pt idx="9">
                  <c:v>7.94</c:v>
                </c:pt>
              </c:numCache>
            </c:numRef>
          </c:val>
          <c:extLst>
            <c:ext xmlns:c16="http://schemas.microsoft.com/office/drawing/2014/chart" uri="{C3380CC4-5D6E-409C-BE32-E72D297353CC}">
              <c16:uniqueId val="{00000009-1531-429D-B29B-9AF045FA65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775</c:v>
                </c:pt>
                <c:pt idx="5">
                  <c:v>774</c:v>
                </c:pt>
                <c:pt idx="8">
                  <c:v>733</c:v>
                </c:pt>
                <c:pt idx="11">
                  <c:v>709</c:v>
                </c:pt>
                <c:pt idx="14">
                  <c:v>632</c:v>
                </c:pt>
              </c:numCache>
            </c:numRef>
          </c:val>
          <c:extLst>
            <c:ext xmlns:c16="http://schemas.microsoft.com/office/drawing/2014/chart" uri="{C3380CC4-5D6E-409C-BE32-E72D297353CC}">
              <c16:uniqueId val="{00000000-4E55-4F23-B170-65303C65D4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55-4F23-B170-65303C65D4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55-4F23-B170-65303C65D4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9</c:v>
                </c:pt>
                <c:pt idx="6">
                  <c:v>0</c:v>
                </c:pt>
                <c:pt idx="9">
                  <c:v>0</c:v>
                </c:pt>
                <c:pt idx="12">
                  <c:v>0</c:v>
                </c:pt>
              </c:numCache>
            </c:numRef>
          </c:val>
          <c:extLst>
            <c:ext xmlns:c16="http://schemas.microsoft.com/office/drawing/2014/chart" uri="{C3380CC4-5D6E-409C-BE32-E72D297353CC}">
              <c16:uniqueId val="{00000003-4E55-4F23-B170-65303C65D4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c:v>
                </c:pt>
                <c:pt idx="3">
                  <c:v>123</c:v>
                </c:pt>
                <c:pt idx="6">
                  <c:v>112</c:v>
                </c:pt>
                <c:pt idx="9">
                  <c:v>129</c:v>
                </c:pt>
                <c:pt idx="12">
                  <c:v>131</c:v>
                </c:pt>
              </c:numCache>
            </c:numRef>
          </c:val>
          <c:extLst>
            <c:ext xmlns:c16="http://schemas.microsoft.com/office/drawing/2014/chart" uri="{C3380CC4-5D6E-409C-BE32-E72D297353CC}">
              <c16:uniqueId val="{00000004-4E55-4F23-B170-65303C65D4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55-4F23-B170-65303C65D4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55-4F23-B170-65303C65D4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907</c:v>
                </c:pt>
                <c:pt idx="3">
                  <c:v>901</c:v>
                </c:pt>
                <c:pt idx="6">
                  <c:v>823</c:v>
                </c:pt>
                <c:pt idx="9">
                  <c:v>775</c:v>
                </c:pt>
                <c:pt idx="12">
                  <c:v>695</c:v>
                </c:pt>
              </c:numCache>
            </c:numRef>
          </c:val>
          <c:extLst>
            <c:ext xmlns:c16="http://schemas.microsoft.com/office/drawing/2014/chart" uri="{C3380CC4-5D6E-409C-BE32-E72D297353CC}">
              <c16:uniqueId val="{00000007-4E55-4F23-B170-65303C65D4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263</c:v>
                </c:pt>
                <c:pt idx="2">
                  <c:v>#N/A</c:v>
                </c:pt>
                <c:pt idx="3">
                  <c:v>#N/A</c:v>
                </c:pt>
                <c:pt idx="4">
                  <c:v>259</c:v>
                </c:pt>
                <c:pt idx="5">
                  <c:v>#N/A</c:v>
                </c:pt>
                <c:pt idx="6">
                  <c:v>#N/A</c:v>
                </c:pt>
                <c:pt idx="7">
                  <c:v>202</c:v>
                </c:pt>
                <c:pt idx="8">
                  <c:v>#N/A</c:v>
                </c:pt>
                <c:pt idx="9">
                  <c:v>#N/A</c:v>
                </c:pt>
                <c:pt idx="10">
                  <c:v>195</c:v>
                </c:pt>
                <c:pt idx="11">
                  <c:v>#N/A</c:v>
                </c:pt>
                <c:pt idx="12">
                  <c:v>#N/A</c:v>
                </c:pt>
                <c:pt idx="13">
                  <c:v>194</c:v>
                </c:pt>
                <c:pt idx="14">
                  <c:v>#N/A</c:v>
                </c:pt>
              </c:numCache>
            </c:numRef>
          </c:val>
          <c:smooth val="0"/>
          <c:extLst>
            <c:ext xmlns:c16="http://schemas.microsoft.com/office/drawing/2014/chart" uri="{C3380CC4-5D6E-409C-BE32-E72D297353CC}">
              <c16:uniqueId val="{00000008-4E55-4F23-B170-65303C65D4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5737</c:v>
                </c:pt>
                <c:pt idx="5">
                  <c:v>5637</c:v>
                </c:pt>
                <c:pt idx="8">
                  <c:v>5509</c:v>
                </c:pt>
                <c:pt idx="11">
                  <c:v>5397</c:v>
                </c:pt>
                <c:pt idx="14">
                  <c:v>5256</c:v>
                </c:pt>
              </c:numCache>
            </c:numRef>
          </c:val>
          <c:extLst>
            <c:ext xmlns:c16="http://schemas.microsoft.com/office/drawing/2014/chart" uri="{C3380CC4-5D6E-409C-BE32-E72D297353CC}">
              <c16:uniqueId val="{00000000-CB49-4424-A0C3-8E0220DD04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B49-4424-A0C3-8E0220DD04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2371</c:v>
                </c:pt>
                <c:pt idx="5">
                  <c:v>2546</c:v>
                </c:pt>
                <c:pt idx="8">
                  <c:v>2776</c:v>
                </c:pt>
                <c:pt idx="11">
                  <c:v>2760</c:v>
                </c:pt>
                <c:pt idx="14">
                  <c:v>2753</c:v>
                </c:pt>
              </c:numCache>
            </c:numRef>
          </c:val>
          <c:extLst>
            <c:ext xmlns:c16="http://schemas.microsoft.com/office/drawing/2014/chart" uri="{C3380CC4-5D6E-409C-BE32-E72D297353CC}">
              <c16:uniqueId val="{00000002-CB49-4424-A0C3-8E0220DD04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49-4424-A0C3-8E0220DD04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49-4424-A0C3-8E0220DD04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84</c:v>
                </c:pt>
                <c:pt idx="3">
                  <c:v>81</c:v>
                </c:pt>
                <c:pt idx="6">
                  <c:v>78</c:v>
                </c:pt>
                <c:pt idx="9">
                  <c:v>44</c:v>
                </c:pt>
                <c:pt idx="12">
                  <c:v>37</c:v>
                </c:pt>
              </c:numCache>
            </c:numRef>
          </c:val>
          <c:extLst>
            <c:ext xmlns:c16="http://schemas.microsoft.com/office/drawing/2014/chart" uri="{C3380CC4-5D6E-409C-BE32-E72D297353CC}">
              <c16:uniqueId val="{00000005-CB49-4424-A0C3-8E0220DD04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1220</c:v>
                </c:pt>
                <c:pt idx="3">
                  <c:v>1033</c:v>
                </c:pt>
                <c:pt idx="6">
                  <c:v>854</c:v>
                </c:pt>
                <c:pt idx="9">
                  <c:v>707</c:v>
                </c:pt>
                <c:pt idx="12">
                  <c:v>579</c:v>
                </c:pt>
              </c:numCache>
            </c:numRef>
          </c:val>
          <c:extLst>
            <c:ext xmlns:c16="http://schemas.microsoft.com/office/drawing/2014/chart" uri="{C3380CC4-5D6E-409C-BE32-E72D297353CC}">
              <c16:uniqueId val="{00000006-CB49-4424-A0C3-8E0220DD04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108</c:v>
                </c:pt>
                <c:pt idx="3">
                  <c:v>105</c:v>
                </c:pt>
                <c:pt idx="6">
                  <c:v>97</c:v>
                </c:pt>
                <c:pt idx="9">
                  <c:v>90</c:v>
                </c:pt>
                <c:pt idx="12">
                  <c:v>82</c:v>
                </c:pt>
              </c:numCache>
            </c:numRef>
          </c:val>
          <c:extLst>
            <c:ext xmlns:c16="http://schemas.microsoft.com/office/drawing/2014/chart" uri="{C3380CC4-5D6E-409C-BE32-E72D297353CC}">
              <c16:uniqueId val="{00000007-CB49-4424-A0C3-8E0220DD04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1175</c:v>
                </c:pt>
                <c:pt idx="3">
                  <c:v>1173</c:v>
                </c:pt>
                <c:pt idx="6">
                  <c:v>1073</c:v>
                </c:pt>
                <c:pt idx="9">
                  <c:v>1108</c:v>
                </c:pt>
                <c:pt idx="12">
                  <c:v>1053</c:v>
                </c:pt>
              </c:numCache>
            </c:numRef>
          </c:val>
          <c:extLst>
            <c:ext xmlns:c16="http://schemas.microsoft.com/office/drawing/2014/chart" uri="{C3380CC4-5D6E-409C-BE32-E72D297353CC}">
              <c16:uniqueId val="{00000008-CB49-4424-A0C3-8E0220DD04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B49-4424-A0C3-8E0220DD04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6886</c:v>
                </c:pt>
                <c:pt idx="3">
                  <c:v>6702</c:v>
                </c:pt>
                <c:pt idx="6">
                  <c:v>6561</c:v>
                </c:pt>
                <c:pt idx="9">
                  <c:v>6310</c:v>
                </c:pt>
                <c:pt idx="12">
                  <c:v>6264</c:v>
                </c:pt>
              </c:numCache>
            </c:numRef>
          </c:val>
          <c:extLst>
            <c:ext xmlns:c16="http://schemas.microsoft.com/office/drawing/2014/chart" uri="{C3380CC4-5D6E-409C-BE32-E72D297353CC}">
              <c16:uniqueId val="{0000000A-CB49-4424-A0C3-8E0220DD04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1365</c:v>
                </c:pt>
                <c:pt idx="2">
                  <c:v>#N/A</c:v>
                </c:pt>
                <c:pt idx="3">
                  <c:v>#N/A</c:v>
                </c:pt>
                <c:pt idx="4">
                  <c:v>909</c:v>
                </c:pt>
                <c:pt idx="5">
                  <c:v>#N/A</c:v>
                </c:pt>
                <c:pt idx="6">
                  <c:v>#N/A</c:v>
                </c:pt>
                <c:pt idx="7">
                  <c:v>378</c:v>
                </c:pt>
                <c:pt idx="8">
                  <c:v>#N/A</c:v>
                </c:pt>
                <c:pt idx="9">
                  <c:v>#N/A</c:v>
                </c:pt>
                <c:pt idx="10">
                  <c:v>100</c:v>
                </c:pt>
                <c:pt idx="11">
                  <c:v>#N/A</c:v>
                </c:pt>
                <c:pt idx="12">
                  <c:v>#N/A</c:v>
                </c:pt>
                <c:pt idx="13">
                  <c:v>5</c:v>
                </c:pt>
                <c:pt idx="14">
                  <c:v>#N/A</c:v>
                </c:pt>
              </c:numCache>
            </c:numRef>
          </c:val>
          <c:smooth val="0"/>
          <c:extLst>
            <c:ext xmlns:c16="http://schemas.microsoft.com/office/drawing/2014/chart" uri="{C3380CC4-5D6E-409C-BE32-E72D297353CC}">
              <c16:uniqueId val="{0000000B-CB49-4424-A0C3-8E0220DD04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1872</c:v>
                </c:pt>
                <c:pt idx="1">
                  <c:v>1814</c:v>
                </c:pt>
                <c:pt idx="2">
                  <c:v>1821</c:v>
                </c:pt>
              </c:numCache>
            </c:numRef>
          </c:val>
          <c:extLst>
            <c:ext xmlns:c16="http://schemas.microsoft.com/office/drawing/2014/chart" uri="{C3380CC4-5D6E-409C-BE32-E72D297353CC}">
              <c16:uniqueId val="{00000000-B29E-44E0-854B-7965DFA4DD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B29E-44E0-854B-7965DFA4DD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2070</c:v>
                </c:pt>
                <c:pt idx="1">
                  <c:v>2062</c:v>
                </c:pt>
                <c:pt idx="2">
                  <c:v>1789</c:v>
                </c:pt>
              </c:numCache>
            </c:numRef>
          </c:val>
          <c:extLst>
            <c:ext xmlns:c16="http://schemas.microsoft.com/office/drawing/2014/chart" uri="{C3380CC4-5D6E-409C-BE32-E72D297353CC}">
              <c16:uniqueId val="{00000002-B29E-44E0-854B-7965DFA4DD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{FB821E63-C41D-4808-8B1C-70482C595063}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47-41DA-8BD8-FDC0592298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{03BA6349-F75D-4838-9071-217DF32A64A8}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47-41DA-8BD8-FDC0592298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{36C955EC-D067-4CB6-BE98-3CEE13B17404}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47-41DA-8BD8-FDC0592298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{16AEAC1E-1F6A-4049-A16E-884FB271EECA}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47-41DA-8BD8-FDC0592298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{1F64A9AA-7CAB-413F-B1FF-093E354E1338}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47-41DA-8BD8-FDC05922981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{E14BBA87-6C0B-46D2-A2A0-6CB9A84635CD}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47-41DA-8BD8-FDC05922981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{654FE11C-21B9-4269-9453-58B3CA688DCD}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47-41DA-8BD8-FDC05922981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{6F4394D7-D034-4E23-AB0F-EA2E06E89777}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47-41DA-8BD8-FDC05922981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{9EC05E69-74C8-4AD2-B8FE-9D0A71693B89}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47-41DA-8BD8-FDC0592298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56.6</c:v>
                </c:pt>
                <c:pt idx="24">
                  <c:v>57.7</c:v>
                </c:pt>
                <c:pt idx="32">
                  <c:v>59</c:v>
                </c:pt>
              </c:numCache>
            </c:numRef>
          </c:xVal>
          <c:yVal>
            <c:numRef>
              <c:f>公会計指標分析・財政指標組合せ分析表!$BP$51:$DC$51</c:f>
              <c:numCache>
                <c:formatCode>#,##0.0;"▲ "#,##0.0</c:formatCode>
                <c:ptCount val="40"/>
                <c:pt idx="8">
                  <c:v>27.6</c:v>
                </c:pt>
                <c:pt idx="16">
                  <c:v>11.8</c:v>
                </c:pt>
                <c:pt idx="24">
                  <c:v>3.1</c:v>
                </c:pt>
                <c:pt idx="32">
                  <c:v>0.1</c:v>
                </c:pt>
              </c:numCache>
            </c:numRef>
          </c:yVal>
          <c:smooth val="0"/>
          <c:extLst>
            <c:ext xmlns:c16="http://schemas.microsoft.com/office/drawing/2014/chart" uri="{C3380CC4-5D6E-409C-BE32-E72D297353CC}">
              <c16:uniqueId val="{00000009-5C47-41DA-8BD8-FDC0592298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{1EA2CC5F-AB23-4B37-BF40-6583261EC738}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47-41DA-8BD8-FDC0592298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{49EF1E68-1E91-4178-9018-62BDC8640EB3}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47-41DA-8BD8-FDC0592298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{1906D5FC-8902-47E3-A4CC-E55F5C5AD8B2}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47-41DA-8BD8-FDC0592298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{9781BE4E-E1E3-46ED-9936-EB71FDC3F0E7}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47-41DA-8BD8-FDC0592298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{87E8E1FF-6472-4964-A00B-61B53D02A5FE}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47-41DA-8BD8-FDC05922981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{7903D450-E0F0-4A11-B81B-2EC4BEB1E067}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47-41DA-8BD8-FDC05922981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{3E12A9FB-3DEF-4DC3-BDE4-32727CD4C290}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47-41DA-8BD8-FDC05922981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{99FA86EC-3BA7-4908-9ABC-2ECFA7C73A26}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47-41DA-8BD8-FDC05922981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{D642DDB8-6D95-49D8-AFEA-67A15113AC05}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47-41DA-8BD8-FDC0592298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C47-41DA-8BD8-FDC05922981C}"/>
            </c:ext>
          </c:extLst>
        </c:ser>
        <c:dLbls>
          <c:showLegendKey val="0"/>
          <c:showVal val="1"/>
          <c:showCatName val="0"/>
          <c:showSerName val="0"/>
          <c:showPercent val="0"/>
          <c:showBubbleSize val="0"/>
        </c:dLbls>
        <c:axId val="46179840"/>
        <c:axId val="46181760"/>
      </c:scatterChart>
      <c:valAx>
        <c:axId val="46179840"/>
        <c:scaling>
          <c:orientation val="minMax"/>
          <c:max val="60.9"/>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{8B01E805-98A8-42CB-BD7C-5FCD5DD0473F}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EBD-4072-AD17-BCA65691A5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{700A0C44-135F-42B7-9F1B-C1DB34702FA3}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BD-4072-AD17-BCA65691A5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{B0C8C1F6-72FC-44AF-8388-AC09B8A17786}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BD-4072-AD17-BCA65691A5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{10DFB540-5C83-4DFE-86EE-49E88E5A9DF2}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BD-4072-AD17-BCA65691A5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{541C1080-E23A-4B3F-B420-5EDA6616177C}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BD-4072-AD17-BCA65691A50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{6D01116D-F0B8-4E6D-BACF-3B3EA3FD7242}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EBD-4072-AD17-BCA65691A50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{C2E27F42-2C76-465F-8446-F0AE4F09D242}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EBD-4072-AD17-BCA65691A50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{7998DC60-2400-4E2F-B7F4-43DB9F64DB1E}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EBD-4072-AD17-BCA65691A50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{1448EF6F-2C23-4B7D-88A7-03512E17647D}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EBD-4072-AD17-BCA65691A5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7.3</c:v>
                </c:pt>
                <c:pt idx="24">
                  <c:v>6.8</c:v>
                </c:pt>
                <c:pt idx="32">
                  <c:v>6.2</c:v>
                </c:pt>
              </c:numCache>
            </c:numRef>
          </c:xVal>
          <c:yVal>
            <c:numRef>
              <c:f>公会計指標分析・財政指標組合せ分析表!$BP$73:$DC$73</c:f>
              <c:numCache>
                <c:formatCode>#,##0.0;"▲ "#,##0.0</c:formatCode>
                <c:ptCount val="40"/>
                <c:pt idx="0">
                  <c:v>40.700000000000003</c:v>
                </c:pt>
                <c:pt idx="8">
                  <c:v>27.6</c:v>
                </c:pt>
                <c:pt idx="16">
                  <c:v>11.8</c:v>
                </c:pt>
                <c:pt idx="24">
                  <c:v>3.1</c:v>
                </c:pt>
                <c:pt idx="32">
                  <c:v>0.1</c:v>
                </c:pt>
              </c:numCache>
            </c:numRef>
          </c:yVal>
          <c:smooth val="0"/>
          <c:extLst>
            <c:ext xmlns:c16="http://schemas.microsoft.com/office/drawing/2014/chart" uri="{C3380CC4-5D6E-409C-BE32-E72D297353CC}">
              <c16:uniqueId val="{00000009-1EBD-4072-AD17-BCA65691A5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101352360341486E-2"/>
                  <c:y val="-9.7893221965508759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{AFD9C9EB-321B-4856-8C06-3CAEE00538EF}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EBD-4072-AD17-BCA65691A5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{C20C317D-E803-4D3F-A7EA-2EDCC4BF8093}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BD-4072-AD17-BCA65691A5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{F53214E6-503A-4743-9060-FFDFCB613546}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BD-4072-AD17-BCA65691A5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{55069D3E-DC6A-432B-8D59-BF9DE9C8CC1D}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BD-4072-AD17-BCA65691A5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{CE03F917-BC01-41B2-AEE7-3E9E48F76E65}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BD-4072-AD17-BCA65691A504}"/>
                </c:ext>
              </c:extLst>
            </c:dLbl>
            <c:dLbl>
              <c:idx val="8"/>
              <c:layout>
                <c:manualLayout>
                  <c:x val="-3.6756922619211853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{3CD70FB6-4E0B-4CA5-99D7-2740DC4BB52D}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EBD-4072-AD17-BCA65691A504}"/>
                </c:ext>
              </c:extLst>
            </c:dLbl>
            <c:dLbl>
              <c:idx val="16"/>
              <c:layout>
                <c:manualLayout>
                  <c:x val="-3.1697991619110633E-2"/>
                  <c:y val="-4.349592131553593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{30C2BC91-0514-44AE-A803-D8192AFC051B}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EBD-4072-AD17-BCA65691A504}"/>
                </c:ext>
              </c:extLst>
            </c:dLbl>
            <c:dLbl>
              <c:idx val="24"/>
              <c:layout>
                <c:manualLayout>
                  <c:x val="-1.8235628084250128E-2"/>
                  <c:y val="-6.359942790876413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{DB4E0752-8F53-4BF1-A4EF-048E3A89753A}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EBD-4072-AD17-BCA65691A504}"/>
                </c:ext>
              </c:extLst>
            </c:dLbl>
            <c:dLbl>
              <c:idx val="32"/>
              <c:layout>
                <c:manualLayout>
                  <c:x val="-3.1570342725075584E-2"/>
                  <c:y val="-2.575797636424785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{5020B3F8-8E85-4C90-912B-20BF8E2846A7}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EBD-4072-AD17-BCA65691A5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EBD-4072-AD17-BCA65691A504}"/>
            </c:ext>
          </c:extLst>
        </c:ser>
        <c:dLbls>
          <c:showLegendKey val="0"/>
          <c:showVal val="1"/>
          <c:showCatName val="0"/>
          <c:showSerName val="0"/>
          <c:showPercent val="0"/>
          <c:showBubbleSize val="0"/>
        </c:dLbls>
        <c:axId val="84219776"/>
        <c:axId val="84234240"/>
      </c:scatterChart>
      <c:valAx>
        <c:axId val="84219776"/>
        <c:scaling>
          <c:orientation val="minMax"/>
          <c:max val="8.800000000000000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実質公債費比率（分子）の構造について令和元年度の元金償還金等は</a:t>
          </a:r>
          <a:r>
            <a:rPr kumimoji="1" lang="en-US" altLang="ja-JP" sz="1100">
              <a:solidFill>
                <a:schemeClr val="dk1"/>
              </a:solidFill>
              <a:effectLst/>
              <a:latin typeface="+mn-lt"/>
              <a:ea typeface="+mn-ea"/>
              <a:cs typeface="+mn-cs"/>
            </a:rPr>
            <a:t>826</a:t>
          </a:r>
          <a:r>
            <a:rPr kumimoji="1" lang="ja-JP" altLang="ja-JP" sz="1100">
              <a:solidFill>
                <a:schemeClr val="dk1"/>
              </a:solidFill>
              <a:effectLst/>
              <a:latin typeface="+mn-lt"/>
              <a:ea typeface="+mn-ea"/>
              <a:cs typeface="+mn-cs"/>
            </a:rPr>
            <a:t>百万円となっている。主な内容としては元利償還金が</a:t>
          </a:r>
          <a:r>
            <a:rPr kumimoji="1" lang="en-US" altLang="ja-JP" sz="1100">
              <a:solidFill>
                <a:schemeClr val="dk1"/>
              </a:solidFill>
              <a:effectLst/>
              <a:latin typeface="+mn-lt"/>
              <a:ea typeface="+mn-ea"/>
              <a:cs typeface="+mn-cs"/>
            </a:rPr>
            <a:t>695</a:t>
          </a:r>
          <a:r>
            <a:rPr kumimoji="1" lang="ja-JP" altLang="ja-JP" sz="1100">
              <a:solidFill>
                <a:schemeClr val="dk1"/>
              </a:solidFill>
              <a:effectLst/>
              <a:latin typeface="+mn-lt"/>
              <a:ea typeface="+mn-ea"/>
              <a:cs typeface="+mn-cs"/>
            </a:rPr>
            <a:t>百万円で対前年度比で</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百万円減少している。これは平成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から行ってきた公的保証金免除繰上償還及び起債発行額を抑制したことが要因として考えられる。また、公営企業債の元利償還金に対する繰出金では、下水道事業等の地方債償還の財源に充てたと認められる財源として</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百万円繰出している。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今後も総合計画に基づいた事業を展開し、公債費の抑制を図る。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過去においても満期一括償還地方債も借り入れが無く利用していない。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将来負担比率（分子）の構造について、令和元年度の将来負担額が</a:t>
          </a:r>
          <a:r>
            <a:rPr kumimoji="1" lang="en-US" altLang="ja-JP" sz="1100">
              <a:solidFill>
                <a:schemeClr val="dk1"/>
              </a:solidFill>
              <a:effectLst/>
              <a:latin typeface="+mn-lt"/>
              <a:ea typeface="+mn-ea"/>
              <a:cs typeface="+mn-cs"/>
            </a:rPr>
            <a:t>8,015</a:t>
          </a:r>
          <a:r>
            <a:rPr kumimoji="1" lang="ja-JP" altLang="ja-JP" sz="1100">
              <a:solidFill>
                <a:schemeClr val="dk1"/>
              </a:solidFill>
              <a:effectLst/>
              <a:latin typeface="+mn-lt"/>
              <a:ea typeface="+mn-ea"/>
              <a:cs typeface="+mn-cs"/>
            </a:rPr>
            <a:t>百万円となっており対前年度比で</a:t>
          </a:r>
          <a:r>
            <a:rPr kumimoji="1" lang="en-US" altLang="ja-JP" sz="1100">
              <a:solidFill>
                <a:schemeClr val="dk1"/>
              </a:solidFill>
              <a:effectLst/>
              <a:latin typeface="+mn-lt"/>
              <a:ea typeface="+mn-ea"/>
              <a:cs typeface="+mn-cs"/>
            </a:rPr>
            <a:t>244</a:t>
          </a:r>
          <a:r>
            <a:rPr kumimoji="1" lang="ja-JP" altLang="ja-JP" sz="1100">
              <a:solidFill>
                <a:schemeClr val="dk1"/>
              </a:solidFill>
              <a:effectLst/>
              <a:latin typeface="+mn-lt"/>
              <a:ea typeface="+mn-ea"/>
              <a:cs typeface="+mn-cs"/>
            </a:rPr>
            <a:t>百万円減少した。令和元年度の将来負担額の構成としては一般会計等に係る地方債の現在高が</a:t>
          </a:r>
          <a:r>
            <a:rPr kumimoji="1" lang="en-US" altLang="ja-JP" sz="1100">
              <a:solidFill>
                <a:schemeClr val="dk1"/>
              </a:solidFill>
              <a:effectLst/>
              <a:latin typeface="+mn-lt"/>
              <a:ea typeface="+mn-ea"/>
              <a:cs typeface="+mn-cs"/>
            </a:rPr>
            <a:t>6,264</a:t>
          </a:r>
          <a:r>
            <a:rPr kumimoji="1" lang="ja-JP" altLang="ja-JP" sz="1100">
              <a:solidFill>
                <a:schemeClr val="dk1"/>
              </a:solidFill>
              <a:effectLst/>
              <a:latin typeface="+mn-lt"/>
              <a:ea typeface="+mn-ea"/>
              <a:cs typeface="+mn-cs"/>
            </a:rPr>
            <a:t>百万円となっており、これまでの繰り上げ償還や新規発行の抑制などの効果により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百万円減少した。充当可能財源等については</a:t>
          </a:r>
          <a:r>
            <a:rPr kumimoji="1" lang="en-US" altLang="ja-JP" sz="1100">
              <a:solidFill>
                <a:schemeClr val="dk1"/>
              </a:solidFill>
              <a:effectLst/>
              <a:latin typeface="+mn-lt"/>
              <a:ea typeface="+mn-ea"/>
              <a:cs typeface="+mn-cs"/>
            </a:rPr>
            <a:t>8,009</a:t>
          </a:r>
          <a:r>
            <a:rPr kumimoji="1" lang="ja-JP" altLang="ja-JP" sz="1100">
              <a:solidFill>
                <a:schemeClr val="dk1"/>
              </a:solidFill>
              <a:effectLst/>
              <a:latin typeface="+mn-lt"/>
              <a:ea typeface="+mn-ea"/>
              <a:cs typeface="+mn-cs"/>
            </a:rPr>
            <a:t>百万円となっており対前年度比較では△</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百万円減少している。要因としては、合併算定替（一本算定）による基準財政需要額算入見込額が△</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百万円減少、充当可能基金が対前年度比△</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百万円減少したことが影響している。</a:t>
          </a:r>
          <a:endParaRPr lang="ja-JP" altLang="ja-JP" sz="1400">
            <a:effectLst/>
          </a:endParaRPr>
        </a:p>
        <a:p>
          <a:r>
            <a:rPr kumimoji="1" lang="ja-JP" altLang="ja-JP" sz="11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沖縄県久米島町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繰越金の</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分の</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以上を財政調整基金へ積み立てた一方、「風の帰る森プロジェクト応援基金」から児童館的施設整備に関する事業ため全額取崩したことや「前村幸秀人材育成基金」も給付型育英基金であることから年々減少している。また、「ふるさと納税基金」は、宣伝効果等もあり年々増加しており、</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百万円の増となった。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短期的には、離島航路運行安定化支援事業に充てたため「地域振興基金」及び人財育成のため「人財育成基金」の取り崩し、また、「ふるさと納税基金」は、右肩上がりで伸びているが、基金を各種事業に充てるため中長期的に適正に運営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・地域振興基金：文化、教育、福祉、産業等を通じて地域の振興、活性化及び豊かなまちづくりを推進する。</a:t>
          </a:r>
          <a:endParaRPr lang="ja-JP" altLang="ja-JP" sz="1800">
            <a:effectLst/>
          </a:endParaRPr>
        </a:p>
        <a:p>
          <a:r>
            <a:rPr kumimoji="1" lang="ja-JP" altLang="ja-JP" sz="1400">
              <a:solidFill>
                <a:schemeClr val="dk1"/>
              </a:solidFill>
              <a:effectLst/>
              <a:latin typeface="+mn-lt"/>
              <a:ea typeface="+mn-ea"/>
              <a:cs typeface="+mn-cs"/>
            </a:rPr>
            <a:t>　</a:t>
          </a:r>
          <a:endParaRPr lang="ja-JP" altLang="ja-JP" sz="1800">
            <a:effectLst/>
          </a:endParaRPr>
        </a:p>
        <a:p>
          <a:r>
            <a:rPr kumimoji="1" lang="ja-JP" altLang="ja-JP" sz="1400">
              <a:solidFill>
                <a:schemeClr val="dk1"/>
              </a:solidFill>
              <a:effectLst/>
              <a:latin typeface="+mn-lt"/>
              <a:ea typeface="+mn-ea"/>
              <a:cs typeface="+mn-cs"/>
            </a:rPr>
            <a:t>・風の帰る森プロジェクト応援基金：町内外の子供の交流並びに福島原発事故による健康被害が危惧される子供及び心身に故障を生じた者の保養を寄付者と協働で推進する。</a:t>
          </a:r>
          <a:endParaRPr lang="ja-JP" altLang="ja-JP" sz="1800">
            <a:effectLst/>
          </a:endParaRPr>
        </a:p>
        <a:p>
          <a:r>
            <a:rPr kumimoji="1" lang="ja-JP" altLang="ja-JP" sz="1400">
              <a:solidFill>
                <a:schemeClr val="dk1"/>
              </a:solidFill>
              <a:effectLst/>
              <a:latin typeface="+mn-lt"/>
              <a:ea typeface="+mn-ea"/>
              <a:cs typeface="+mn-cs"/>
            </a:rPr>
            <a:t>・庁舎等新改築基金：新庁舎建設に向けて積立を行う。</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・風の帰る森プロジェクト応援基金：寄付者と協働で推進している事業の一環で宿泊可能な交流拠点施設の建設に充当するため基金を全額取り崩したことにより減少。</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・庁舎等新改築基金：合併後に庁舎を建設予定であることから、</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年後を目途に</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億円程度を積立予定。</a:t>
          </a:r>
          <a:endParaRPr lang="ja-JP" altLang="ja-JP" sz="1800">
            <a:effectLst/>
          </a:endParaRPr>
        </a:p>
        <a:p>
          <a:r>
            <a:rPr kumimoji="1" lang="ja-JP" altLang="ja-JP" sz="1400">
              <a:solidFill>
                <a:schemeClr val="dk1"/>
              </a:solidFill>
              <a:effectLst/>
              <a:latin typeface="+mn-lt"/>
              <a:ea typeface="+mn-ea"/>
              <a:cs typeface="+mn-cs"/>
            </a:rPr>
            <a:t>・ふるさと納税基金：全国的な認知度もあり、年々増加しており環境美化、人材育成等の事業に充当し活性化に繋げる。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繰越金の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以上を積み立て、</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百万円の増加となった。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繰越金の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以上を積み立てながら、大型事業や緊急対応へ取崩すことが予想されるので、中長期的に適正な運営を図る。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預金利息を積み立てのみで、同額となっている。</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地方債の償還に備えて計画的に積み立てを行う。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
7,727
63.65
8,359,012
7,995,549
301,712
3,796,208
6,263,849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・有形固定資産減価償却率については、全国平均を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％下回ったが、県平均を</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％上回っている。全国平均は、下回っているものの集落施設が多くほとんどが減価償却率の高いものとなっている。また、道路、教育施設においても同様で償却率が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％を超える施設が多いため今後の修繕及び更新に係る費用負担が多大となる見込みである。また、</a:t>
          </a:r>
          <a:r>
            <a:rPr kumimoji="1" lang="ja-JP" altLang="en-US" sz="1100">
              <a:solidFill>
                <a:schemeClr val="dk1"/>
              </a:solidFill>
              <a:effectLst/>
              <a:latin typeface="+mn-lt"/>
              <a:ea typeface="+mn-ea"/>
              <a:cs typeface="+mn-cs"/>
            </a:rPr>
            <a:t>総合</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の見直しを行っており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施設の維持管理を適切に進める。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81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25294</xdr:rowOff>
    </xdr:from>
    <xdr:to>
      <xdr:col>19</xdr:col>
      <xdr:colOff>187325</xdr:colOff>
      <xdr:row>30</xdr:row>
      <xdr:rowOff>126894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99483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991119"/>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30</xdr:row>
      <xdr:rowOff>76094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971328"/>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110384</xdr:rowOff>
    </xdr:from>
    <xdr:to>
      <xdr:col>11</xdr:col>
      <xdr:colOff>187325</xdr:colOff>
      <xdr:row>30</xdr:row>
      <xdr:rowOff>40534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161184</xdr:rowOff>
    </xdr:from>
    <xdr:to>
      <xdr:col>15</xdr:col>
      <xdr:colOff>136525</xdr:colOff>
      <xdr:row>30</xdr:row>
      <xdr:rowOff>56303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904759"/>
          <a:ext cx="762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143421</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71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57061</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実施された大型事業の既発債発行が終了し、また職員減少による退職手当等の将来負担は減少している。しかし、離島であるが故に常備消防や水道施設を独自で管理していることから、類似市町村と比べて多いことから債務償還比率も高い状態で推移している。今後定年退職者が多くなり、それに伴い人件費削減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10732</xdr:rowOff>
    </xdr:from>
    <xdr:to>
      <xdr:col>76</xdr:col>
      <xdr:colOff>73025</xdr:colOff>
      <xdr:row>31</xdr:row>
      <xdr:rowOff>112332</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09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160609</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07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141777</xdr:rowOff>
    </xdr:from>
    <xdr:to>
      <xdr:col>72</xdr:col>
      <xdr:colOff>123825</xdr:colOff>
      <xdr:row>31</xdr:row>
      <xdr:rowOff>71927</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0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21127</xdr:rowOff>
    </xdr:from>
    <xdr:to>
      <xdr:col>76</xdr:col>
      <xdr:colOff>22225</xdr:colOff>
      <xdr:row>31</xdr:row>
      <xdr:rowOff>61532</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084300" y="6107602"/>
          <a:ext cx="7112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15666</xdr:rowOff>
    </xdr:from>
    <xdr:to>
      <xdr:col>68</xdr:col>
      <xdr:colOff>123825</xdr:colOff>
      <xdr:row>31</xdr:row>
      <xdr:rowOff>117266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10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21127</xdr:rowOff>
    </xdr:from>
    <xdr:to>
      <xdr:col>72</xdr:col>
      <xdr:colOff>73025</xdr:colOff>
      <xdr:row>31</xdr:row>
      <xdr:rowOff>66466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107602"/>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23187</xdr:rowOff>
    </xdr:from>
    <xdr:to>
      <xdr:col>64</xdr:col>
      <xdr:colOff>123825</xdr:colOff>
      <xdr:row>30</xdr:row>
      <xdr:rowOff>124787</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59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73987</xdr:rowOff>
    </xdr:from>
    <xdr:to>
      <xdr:col>68</xdr:col>
      <xdr:colOff>73025</xdr:colOff>
      <xdr:row>31</xdr:row>
      <xdr:rowOff>66466</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5989012"/>
          <a:ext cx="762000" cy="1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152690</xdr:rowOff>
    </xdr:from>
    <xdr:to>
      <xdr:col>60</xdr:col>
      <xdr:colOff>123825</xdr:colOff>
      <xdr:row>30</xdr:row>
      <xdr:rowOff>82840</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58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32040</xdr:rowOff>
    </xdr:from>
    <xdr:to>
      <xdr:col>64</xdr:col>
      <xdr:colOff>73025</xdr:colOff>
      <xdr:row>30</xdr:row>
      <xdr:rowOff>73987</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5947065"/>
          <a:ext cx="7620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63054</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14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108393</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619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115914</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603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73967</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59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
7,727
63.65
8,359,012
7,995,549
301,712
3,796,208
6,263,849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87630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594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105591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675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105591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741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6731</xdr:rowOff>
    </xdr:from>
    <xdr:to>
      <xdr:col>55</xdr:col>
      <xdr:colOff>50800</xdr:colOff>
      <xdr:row>41</xdr:row>
      <xdr:rowOff>108331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156608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9113</xdr:rowOff>
    </xdr:from>
    <xdr:to>
      <xdr:col>50</xdr:col>
      <xdr:colOff>165100</xdr:colOff>
      <xdr:row>41</xdr:row>
      <xdr:rowOff>110713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57531</xdr:rowOff>
    </xdr:from>
    <xdr:to>
      <xdr:col>55</xdr:col>
      <xdr:colOff>0</xdr:colOff>
      <xdr:row>41</xdr:row>
      <xdr:rowOff>59913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86981"/>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24733</xdr:rowOff>
    </xdr:from>
    <xdr:to>
      <xdr:col>46</xdr:col>
      <xdr:colOff>38100</xdr:colOff>
      <xdr:row>41</xdr:row>
      <xdr:rowOff>126333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59913</xdr:rowOff>
    </xdr:from>
    <xdr:to>
      <xdr:col>50</xdr:col>
      <xdr:colOff>114300</xdr:colOff>
      <xdr:row>41</xdr:row>
      <xdr:rowOff>75533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89363"/>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26501</xdr:rowOff>
    </xdr:from>
    <xdr:to>
      <xdr:col>41</xdr:col>
      <xdr:colOff>101600</xdr:colOff>
      <xdr:row>41</xdr:row>
      <xdr:rowOff>128101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75533</xdr:rowOff>
    </xdr:from>
    <xdr:to>
      <xdr:col>45</xdr:col>
      <xdr:colOff>177800</xdr:colOff>
      <xdr:row>41</xdr:row>
      <xdr:rowOff>77301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04983"/>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101840</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71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117460</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119228</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71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58601</xdr:rowOff>
    </xdr:from>
    <xdr:to>
      <xdr:col>24</xdr:col>
      <xdr:colOff>114300</xdr:colOff>
      <xdr:row>58</xdr:row>
      <xdr:rowOff>160201</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81478</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30843</xdr:rowOff>
    </xdr:from>
    <xdr:to>
      <xdr:col>20</xdr:col>
      <xdr:colOff>38100</xdr:colOff>
      <xdr:row>58</xdr:row>
      <xdr:rowOff>132443</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81643</xdr:rowOff>
    </xdr:from>
    <xdr:to>
      <xdr:col>24</xdr:col>
      <xdr:colOff>63500</xdr:colOff>
      <xdr:row>58</xdr:row>
      <xdr:rowOff>109401</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0257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3084</xdr:rowOff>
    </xdr:from>
    <xdr:to>
      <xdr:col>15</xdr:col>
      <xdr:colOff>101600</xdr:colOff>
      <xdr:row>58</xdr:row>
      <xdr:rowOff>104684</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53884</xdr:rowOff>
    </xdr:from>
    <xdr:to>
      <xdr:col>19</xdr:col>
      <xdr:colOff>177800</xdr:colOff>
      <xdr:row>58</xdr:row>
      <xdr:rowOff>81643</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99979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146776</xdr:rowOff>
    </xdr:from>
    <xdr:to>
      <xdr:col>10</xdr:col>
      <xdr:colOff>165100</xdr:colOff>
      <xdr:row>58</xdr:row>
      <xdr:rowOff>76926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26126</xdr:rowOff>
    </xdr:from>
    <xdr:to>
      <xdr:col>15</xdr:col>
      <xdr:colOff>50800</xdr:colOff>
      <xdr:row>58</xdr:row>
      <xdr:rowOff>53884</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99702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148970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121211</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93453</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141785</xdr:rowOff>
    </xdr:from>
    <xdr:to>
      <xdr:col>55</xdr:col>
      <xdr:colOff>50800</xdr:colOff>
      <xdr:row>64</xdr:row>
      <xdr:rowOff>71935</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56712</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85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142491</xdr:rowOff>
    </xdr:from>
    <xdr:to>
      <xdr:col>50</xdr:col>
      <xdr:colOff>165100</xdr:colOff>
      <xdr:row>64</xdr:row>
      <xdr:rowOff>72641</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21135</xdr:rowOff>
    </xdr:from>
    <xdr:to>
      <xdr:col>55</xdr:col>
      <xdr:colOff>0</xdr:colOff>
      <xdr:row>64</xdr:row>
      <xdr:rowOff>21841</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993935"/>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143314</xdr:rowOff>
    </xdr:from>
    <xdr:to>
      <xdr:col>46</xdr:col>
      <xdr:colOff>38100</xdr:colOff>
      <xdr:row>64</xdr:row>
      <xdr:rowOff>73464</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21841</xdr:rowOff>
    </xdr:from>
    <xdr:to>
      <xdr:col>50</xdr:col>
      <xdr:colOff>114300</xdr:colOff>
      <xdr:row>64</xdr:row>
      <xdr:rowOff>22664</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9464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144021</xdr:rowOff>
    </xdr:from>
    <xdr:to>
      <xdr:col>41</xdr:col>
      <xdr:colOff>101600</xdr:colOff>
      <xdr:row>64</xdr:row>
      <xdr:rowOff>74171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9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22664</xdr:rowOff>
    </xdr:from>
    <xdr:to>
      <xdr:col>45</xdr:col>
      <xdr:colOff>177800</xdr:colOff>
      <xdr:row>64</xdr:row>
      <xdr:rowOff>23371</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95464"/>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63768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10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64591</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10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65298</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103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1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100-00001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00000000-0008-0000-0100-000019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100-00001B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xdr:rowOff>
    </xdr:from>
    <xdr:to>
      <xdr:col>24</xdr:col>
      <xdr:colOff>114300</xdr:colOff>
      <xdr:row>83</xdr:row>
      <xdr:rowOff>108494</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4584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29771</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100-000027010000}"/>
            </a:ext>
          </a:extLst>
        </xdr:cNvPr>
        <xdr:cNvSpPr txBox="1"/>
      </xdr:nvSpPr>
      <xdr:spPr>
        <a:xfrm>
          <a:off x="4673600" y="1408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142421</xdr:rowOff>
    </xdr:from>
    <xdr:to>
      <xdr:col>20</xdr:col>
      <xdr:colOff>38100</xdr:colOff>
      <xdr:row>83</xdr:row>
      <xdr:rowOff>72571</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3746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21771</xdr:rowOff>
    </xdr:from>
    <xdr:to>
      <xdr:col>24</xdr:col>
      <xdr:colOff>63500</xdr:colOff>
      <xdr:row>83</xdr:row>
      <xdr:rowOff>57694</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3797300" y="142521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2857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21771</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2908300" y="142472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1968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150768</xdr:rowOff>
    </xdr:from>
    <xdr:to>
      <xdr:col>15</xdr:col>
      <xdr:colOff>50800</xdr:colOff>
      <xdr:row>83</xdr:row>
      <xdr:rowOff>16873</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2019300" y="142096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100-000031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89098</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100-000032010000}"/>
            </a:ext>
          </a:extLst>
        </xdr:cNvPr>
        <xdr:cNvSpPr txBox="1"/>
      </xdr:nvSpPr>
      <xdr:spPr>
        <a:xfrm>
          <a:off x="3582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100-000033010000}"/>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100-000034010000}"/>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100-00004D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100-00004F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100-000051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102</xdr:rowOff>
    </xdr:from>
    <xdr:to>
      <xdr:col>55</xdr:col>
      <xdr:colOff>50800</xdr:colOff>
      <xdr:row>86</xdr:row>
      <xdr:rowOff>101702</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10426700" y="1474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86479</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100-00005D010000}"/>
            </a:ext>
          </a:extLst>
        </xdr:cNvPr>
        <xdr:cNvSpPr txBox="1"/>
      </xdr:nvSpPr>
      <xdr:spPr>
        <a:xfrm>
          <a:off x="10515600" y="146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864</xdr:rowOff>
    </xdr:from>
    <xdr:to>
      <xdr:col>50</xdr:col>
      <xdr:colOff>165100</xdr:colOff>
      <xdr:row>86</xdr:row>
      <xdr:rowOff>102464</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9588500" y="147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50902</xdr:rowOff>
    </xdr:from>
    <xdr:to>
      <xdr:col>55</xdr:col>
      <xdr:colOff>0</xdr:colOff>
      <xdr:row>86</xdr:row>
      <xdr:rowOff>51664</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9639300" y="1479560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1854</xdr:rowOff>
    </xdr:from>
    <xdr:to>
      <xdr:col>46</xdr:col>
      <xdr:colOff>38100</xdr:colOff>
      <xdr:row>86</xdr:row>
      <xdr:rowOff>103454</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8699500" y="147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51664</xdr:rowOff>
    </xdr:from>
    <xdr:to>
      <xdr:col>50</xdr:col>
      <xdr:colOff>114300</xdr:colOff>
      <xdr:row>86</xdr:row>
      <xdr:rowOff>52654</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8750300" y="1479636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2693</xdr:rowOff>
    </xdr:from>
    <xdr:to>
      <xdr:col>41</xdr:col>
      <xdr:colOff>101600</xdr:colOff>
      <xdr:row>86</xdr:row>
      <xdr:rowOff>104293</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7810500" y="147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52654</xdr:rowOff>
    </xdr:from>
    <xdr:to>
      <xdr:col>45</xdr:col>
      <xdr:colOff>177800</xdr:colOff>
      <xdr:row>86</xdr:row>
      <xdr:rowOff>53493</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7861300" y="1479735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a:extLst>
            <a:ext uri="{FF2B5EF4-FFF2-40B4-BE49-F238E27FC236}">
              <a16:creationId xmlns:a16="http://schemas.microsoft.com/office/drawing/2014/main" id="{00000000-0008-0000-0100-000064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a:extLst>
            <a:ext uri="{FF2B5EF4-FFF2-40B4-BE49-F238E27FC236}">
              <a16:creationId xmlns:a16="http://schemas.microsoft.com/office/drawing/2014/main" id="{00000000-0008-0000-0100-000065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a:extLst>
            <a:ext uri="{FF2B5EF4-FFF2-40B4-BE49-F238E27FC236}">
              <a16:creationId xmlns:a16="http://schemas.microsoft.com/office/drawing/2014/main" id="{00000000-0008-0000-0100-000066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a:extLst>
            <a:ext uri="{FF2B5EF4-FFF2-40B4-BE49-F238E27FC236}">
              <a16:creationId xmlns:a16="http://schemas.microsoft.com/office/drawing/2014/main" id="{00000000-0008-0000-0100-000067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93591</xdr:rowOff>
    </xdr:from>
    <xdr:ext cx="469744" cy="259045"/>
    <xdr:sp macro="" textlink="">
      <xdr:nvSpPr>
        <xdr:cNvPr id="360" name="n_1mainValue【公営住宅】&#10;一人当たり面積">
          <a:extLst>
            <a:ext uri="{FF2B5EF4-FFF2-40B4-BE49-F238E27FC236}">
              <a16:creationId xmlns:a16="http://schemas.microsoft.com/office/drawing/2014/main" id="{00000000-0008-0000-0100-000068010000}"/>
            </a:ext>
          </a:extLst>
        </xdr:cNvPr>
        <xdr:cNvSpPr txBox="1"/>
      </xdr:nvSpPr>
      <xdr:spPr>
        <a:xfrm>
          <a:off x="9391727" y="1483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94581</xdr:rowOff>
    </xdr:from>
    <xdr:ext cx="469744" cy="259045"/>
    <xdr:sp macro="" textlink="">
      <xdr:nvSpPr>
        <xdr:cNvPr id="361" name="n_2mainValue【公営住宅】&#10;一人当たり面積">
          <a:extLst>
            <a:ext uri="{FF2B5EF4-FFF2-40B4-BE49-F238E27FC236}">
              <a16:creationId xmlns:a16="http://schemas.microsoft.com/office/drawing/2014/main" id="{00000000-0008-0000-0100-000069010000}"/>
            </a:ext>
          </a:extLst>
        </xdr:cNvPr>
        <xdr:cNvSpPr txBox="1"/>
      </xdr:nvSpPr>
      <xdr:spPr>
        <a:xfrm>
          <a:off x="8515427" y="1483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95420</xdr:rowOff>
    </xdr:from>
    <xdr:ext cx="469744" cy="259045"/>
    <xdr:sp macro="" textlink="">
      <xdr:nvSpPr>
        <xdr:cNvPr id="362" name="n_3mainValue【公営住宅】&#10;一人当たり面積">
          <a:extLst>
            <a:ext uri="{FF2B5EF4-FFF2-40B4-BE49-F238E27FC236}">
              <a16:creationId xmlns:a16="http://schemas.microsoft.com/office/drawing/2014/main" id="{00000000-0008-0000-0100-00006A010000}"/>
            </a:ext>
          </a:extLst>
        </xdr:cNvPr>
        <xdr:cNvSpPr txBox="1"/>
      </xdr:nvSpPr>
      <xdr:spPr>
        <a:xfrm>
          <a:off x="7626427" y="148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00000000-0008-0000-0100-000085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1" name="【港湾・漁港】&#10;有形固定資産減価償却率最大値テキスト">
          <a:extLst>
            <a:ext uri="{FF2B5EF4-FFF2-40B4-BE49-F238E27FC236}">
              <a16:creationId xmlns:a16="http://schemas.microsoft.com/office/drawing/2014/main" id="{00000000-0008-0000-0100-000087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00000000-0008-0000-0100-000089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4584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5822</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00000000-0008-0000-0100-000095010000}"/>
            </a:ext>
          </a:extLst>
        </xdr:cNvPr>
        <xdr:cNvSpPr txBox="1"/>
      </xdr:nvSpPr>
      <xdr:spPr>
        <a:xfrm>
          <a:off x="4673600" y="178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113574</xdr:rowOff>
    </xdr:from>
    <xdr:to>
      <xdr:col>20</xdr:col>
      <xdr:colOff>38100</xdr:colOff>
      <xdr:row>105</xdr:row>
      <xdr:rowOff>43724</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3746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164374</xdr:rowOff>
    </xdr:from>
    <xdr:to>
      <xdr:col>24</xdr:col>
      <xdr:colOff>63500</xdr:colOff>
      <xdr:row>105</xdr:row>
      <xdr:rowOff>33745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3797300" y="1799517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72752</xdr:rowOff>
    </xdr:from>
    <xdr:to>
      <xdr:col>15</xdr:col>
      <xdr:colOff>101600</xdr:colOff>
      <xdr:row>105</xdr:row>
      <xdr:rowOff>2902</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2857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123552</xdr:rowOff>
    </xdr:from>
    <xdr:to>
      <xdr:col>19</xdr:col>
      <xdr:colOff>177800</xdr:colOff>
      <xdr:row>104</xdr:row>
      <xdr:rowOff>164374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2908300" y="179543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968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82731</xdr:rowOff>
    </xdr:from>
    <xdr:to>
      <xdr:col>15</xdr:col>
      <xdr:colOff>50800</xdr:colOff>
      <xdr:row>104</xdr:row>
      <xdr:rowOff>123552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2019300" y="179135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12" name="n_1aveValue【港湾・漁港】&#10;有形固定資産減価償却率">
          <a:extLst>
            <a:ext uri="{FF2B5EF4-FFF2-40B4-BE49-F238E27FC236}">
              <a16:creationId xmlns:a16="http://schemas.microsoft.com/office/drawing/2014/main" id="{00000000-0008-0000-0100-00009C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13" name="n_2aveValue【港湾・漁港】&#10;有形固定資産減価償却率">
          <a:extLst>
            <a:ext uri="{FF2B5EF4-FFF2-40B4-BE49-F238E27FC236}">
              <a16:creationId xmlns:a16="http://schemas.microsoft.com/office/drawing/2014/main" id="{00000000-0008-0000-0100-00009D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14" name="n_3aveValue【港湾・漁港】&#10;有形固定資産減価償却率">
          <a:extLst>
            <a:ext uri="{FF2B5EF4-FFF2-40B4-BE49-F238E27FC236}">
              <a16:creationId xmlns:a16="http://schemas.microsoft.com/office/drawing/2014/main" id="{00000000-0008-0000-0100-00009E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15" name="n_4aveValue【港湾・漁港】&#10;有形固定資産減価償却率">
          <a:extLst>
            <a:ext uri="{FF2B5EF4-FFF2-40B4-BE49-F238E27FC236}">
              <a16:creationId xmlns:a16="http://schemas.microsoft.com/office/drawing/2014/main" id="{00000000-0008-0000-0100-00009F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60251</xdr:rowOff>
    </xdr:from>
    <xdr:ext cx="405111" cy="259045"/>
    <xdr:sp macro="" textlink="">
      <xdr:nvSpPr>
        <xdr:cNvPr id="416" name="n_1mainValue【港湾・漁港】&#10;有形固定資産減価償却率">
          <a:extLst>
            <a:ext uri="{FF2B5EF4-FFF2-40B4-BE49-F238E27FC236}">
              <a16:creationId xmlns:a16="http://schemas.microsoft.com/office/drawing/2014/main" id="{00000000-0008-0000-0100-0000A0010000}"/>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19429</xdr:rowOff>
    </xdr:from>
    <xdr:ext cx="405111" cy="259045"/>
    <xdr:sp macro="" textlink="">
      <xdr:nvSpPr>
        <xdr:cNvPr id="417" name="n_2mainValue【港湾・漁港】&#10;有形固定資産減価償却率">
          <a:extLst>
            <a:ext uri="{FF2B5EF4-FFF2-40B4-BE49-F238E27FC236}">
              <a16:creationId xmlns:a16="http://schemas.microsoft.com/office/drawing/2014/main" id="{00000000-0008-0000-0100-0000A1010000}"/>
            </a:ext>
          </a:extLst>
        </xdr:cNvPr>
        <xdr:cNvSpPr txBox="1"/>
      </xdr:nvSpPr>
      <xdr:spPr>
        <a:xfrm>
          <a:off x="2705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418" name="n_3mainValue【港湾・漁港】&#10;有形固定資産減価償却率">
          <a:extLst>
            <a:ext uri="{FF2B5EF4-FFF2-40B4-BE49-F238E27FC236}">
              <a16:creationId xmlns:a16="http://schemas.microsoft.com/office/drawing/2014/main" id="{00000000-0008-0000-0100-0000A2010000}"/>
            </a:ext>
          </a:extLst>
        </xdr:cNvPr>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41" name="【港湾・漁港】&#10;一人当たり有形固定資産（償却資産）額最小値テキスト">
          <a:extLst>
            <a:ext uri="{FF2B5EF4-FFF2-40B4-BE49-F238E27FC236}">
              <a16:creationId xmlns:a16="http://schemas.microsoft.com/office/drawing/2014/main" id="{00000000-0008-0000-0100-0000B9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43" name="【港湾・漁港】&#10;一人当たり有形固定資産（償却資産）額最大値テキスト">
          <a:extLst>
            <a:ext uri="{FF2B5EF4-FFF2-40B4-BE49-F238E27FC236}">
              <a16:creationId xmlns:a16="http://schemas.microsoft.com/office/drawing/2014/main" id="{00000000-0008-0000-0100-0000BB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45" name="【港湾・漁港】&#10;一人当たり有形固定資産（償却資産）額平均値テキスト">
          <a:extLst>
            <a:ext uri="{FF2B5EF4-FFF2-40B4-BE49-F238E27FC236}">
              <a16:creationId xmlns:a16="http://schemas.microsoft.com/office/drawing/2014/main" id="{00000000-0008-0000-0100-0000BD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9782</xdr:rowOff>
    </xdr:from>
    <xdr:to>
      <xdr:col>55</xdr:col>
      <xdr:colOff>50800</xdr:colOff>
      <xdr:row>108</xdr:row>
      <xdr:rowOff>111382</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0426700" y="185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96159</xdr:rowOff>
    </xdr:from>
    <xdr:ext cx="534377" cy="259045"/>
    <xdr:sp macro="" textlink="">
      <xdr:nvSpPr>
        <xdr:cNvPr id="457" name="【港湾・漁港】&#10;一人当たり有形固定資産（償却資産）額該当値テキスト">
          <a:extLst>
            <a:ext uri="{FF2B5EF4-FFF2-40B4-BE49-F238E27FC236}">
              <a16:creationId xmlns:a16="http://schemas.microsoft.com/office/drawing/2014/main" id="{00000000-0008-0000-0100-0000C9010000}"/>
            </a:ext>
          </a:extLst>
        </xdr:cNvPr>
        <xdr:cNvSpPr txBox="1"/>
      </xdr:nvSpPr>
      <xdr:spPr>
        <a:xfrm>
          <a:off x="10515600" y="184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9982</xdr:rowOff>
    </xdr:from>
    <xdr:to>
      <xdr:col>50</xdr:col>
      <xdr:colOff>165100</xdr:colOff>
      <xdr:row>108</xdr:row>
      <xdr:rowOff>111582</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9588500" y="185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60582</xdr:rowOff>
    </xdr:from>
    <xdr:to>
      <xdr:col>55</xdr:col>
      <xdr:colOff>0</xdr:colOff>
      <xdr:row>108</xdr:row>
      <xdr:rowOff>60782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9639300" y="18577182"/>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10215</xdr:rowOff>
    </xdr:from>
    <xdr:to>
      <xdr:col>46</xdr:col>
      <xdr:colOff>38100</xdr:colOff>
      <xdr:row>108</xdr:row>
      <xdr:rowOff>111815</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8699500" y="185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60782</xdr:rowOff>
    </xdr:from>
    <xdr:to>
      <xdr:col>50</xdr:col>
      <xdr:colOff>114300</xdr:colOff>
      <xdr:row>108</xdr:row>
      <xdr:rowOff>61015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8750300" y="18577382"/>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10416</xdr:rowOff>
    </xdr:from>
    <xdr:to>
      <xdr:col>41</xdr:col>
      <xdr:colOff>101600</xdr:colOff>
      <xdr:row>108</xdr:row>
      <xdr:rowOff>112016</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7810500" y="185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61015</xdr:rowOff>
    </xdr:from>
    <xdr:to>
      <xdr:col>45</xdr:col>
      <xdr:colOff>177800</xdr:colOff>
      <xdr:row>108</xdr:row>
      <xdr:rowOff>61216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7861300" y="18577615"/>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64" name="n_1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65" name="n_2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66" name="n_3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67" name="n_4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102709</xdr:rowOff>
    </xdr:from>
    <xdr:ext cx="534377" cy="259045"/>
    <xdr:sp macro="" textlink="">
      <xdr:nvSpPr>
        <xdr:cNvPr id="468" name="n_1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9359411" y="186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102942</xdr:rowOff>
    </xdr:from>
    <xdr:ext cx="534377" cy="259045"/>
    <xdr:sp macro="" textlink="">
      <xdr:nvSpPr>
        <xdr:cNvPr id="469" name="n_2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8483111" y="186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103143</xdr:rowOff>
    </xdr:from>
    <xdr:ext cx="534377" cy="259045"/>
    <xdr:sp macro="" textlink="">
      <xdr:nvSpPr>
        <xdr:cNvPr id="470" name="n_3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7594111" y="186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a:extLst>
            <a:ext uri="{FF2B5EF4-FFF2-40B4-BE49-F238E27FC236}">
              <a16:creationId xmlns:a16="http://schemas.microsoft.com/office/drawing/2014/main" id="{00000000-0008-0000-0100-0000E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認定こども園・幼稚園・保育所】&#10;有形固定資産減価償却率最小値テキスト">
          <a:extLst>
            <a:ext uri="{FF2B5EF4-FFF2-40B4-BE49-F238E27FC236}">
              <a16:creationId xmlns:a16="http://schemas.microsoft.com/office/drawing/2014/main" id="{00000000-0008-0000-0100-0000F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99" name="【認定こども園・幼稚園・保育所】&#10;有形固定資産減価償却率最大値テキスト">
          <a:extLst>
            <a:ext uri="{FF2B5EF4-FFF2-40B4-BE49-F238E27FC236}">
              <a16:creationId xmlns:a16="http://schemas.microsoft.com/office/drawing/2014/main" id="{00000000-0008-0000-0100-0000F3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01" name="【認定こども園・幼稚園・保育所】&#10;有形固定資産減価償却率平均値テキスト">
          <a:extLst>
            <a:ext uri="{FF2B5EF4-FFF2-40B4-BE49-F238E27FC236}">
              <a16:creationId xmlns:a16="http://schemas.microsoft.com/office/drawing/2014/main" id="{00000000-0008-0000-0100-0000F501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xdr:rowOff>
    </xdr:from>
    <xdr:to>
      <xdr:col>85</xdr:col>
      <xdr:colOff>177800</xdr:colOff>
      <xdr:row>38</xdr:row>
      <xdr:rowOff>112304</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6268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160581</xdr:rowOff>
    </xdr:from>
    <xdr:ext cx="405111" cy="259045"/>
    <xdr:sp macro="" textlink="">
      <xdr:nvSpPr>
        <xdr:cNvPr id="513" name="【認定こども園・幼稚園・保育所】&#10;有形固定資産減価償却率該当値テキスト">
          <a:extLst>
            <a:ext uri="{FF2B5EF4-FFF2-40B4-BE49-F238E27FC236}">
              <a16:creationId xmlns:a16="http://schemas.microsoft.com/office/drawing/2014/main" id="{00000000-0008-0000-0100-000001020000}"/>
            </a:ext>
          </a:extLst>
        </xdr:cNvPr>
        <xdr:cNvSpPr txBox="1"/>
      </xdr:nvSpPr>
      <xdr:spPr>
        <a:xfrm>
          <a:off x="16357600"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154396</xdr:rowOff>
    </xdr:from>
    <xdr:to>
      <xdr:col>81</xdr:col>
      <xdr:colOff>101600</xdr:colOff>
      <xdr:row>38</xdr:row>
      <xdr:rowOff>84545</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5430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33746</xdr:rowOff>
    </xdr:from>
    <xdr:to>
      <xdr:col>85</xdr:col>
      <xdr:colOff>127000</xdr:colOff>
      <xdr:row>38</xdr:row>
      <xdr:rowOff>61504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5481300" y="65488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121739</xdr:rowOff>
    </xdr:from>
    <xdr:to>
      <xdr:col>76</xdr:col>
      <xdr:colOff>165100</xdr:colOff>
      <xdr:row>38</xdr:row>
      <xdr:rowOff>51888</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4541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xdr:rowOff>
    </xdr:from>
    <xdr:to>
      <xdr:col>81</xdr:col>
      <xdr:colOff>50800</xdr:colOff>
      <xdr:row>38</xdr:row>
      <xdr:rowOff>33746</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4592300" y="65161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85816</xdr:rowOff>
    </xdr:from>
    <xdr:to>
      <xdr:col>72</xdr:col>
      <xdr:colOff>38100</xdr:colOff>
      <xdr:row>38</xdr:row>
      <xdr:rowOff>15966</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365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38</xdr:row>
      <xdr:rowOff>1088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3703300" y="648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20" name="n_1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21" name="n_2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522" name="n_3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23" name="n_4ave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75673</xdr:rowOff>
    </xdr:from>
    <xdr:ext cx="405111" cy="259045"/>
    <xdr:sp macro="" textlink="">
      <xdr:nvSpPr>
        <xdr:cNvPr id="524" name="n_1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52660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43015</xdr:rowOff>
    </xdr:from>
    <xdr:ext cx="405111" cy="259045"/>
    <xdr:sp macro="" textlink="">
      <xdr:nvSpPr>
        <xdr:cNvPr id="525" name="n_2main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4389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32493</xdr:rowOff>
    </xdr:from>
    <xdr:ext cx="405111" cy="259045"/>
    <xdr:sp macro="" textlink="">
      <xdr:nvSpPr>
        <xdr:cNvPr id="526" name="n_3mainValue【認定こども園・幼稚園・保育所】&#10;有形固定資産減価償却率">
          <a:extLst>
            <a:ext uri="{FF2B5EF4-FFF2-40B4-BE49-F238E27FC236}">
              <a16:creationId xmlns:a16="http://schemas.microsoft.com/office/drawing/2014/main" id="{00000000-0008-0000-0100-00000E020000}"/>
            </a:ext>
          </a:extLst>
        </xdr:cNvPr>
        <xdr:cNvSpPr txBox="1"/>
      </xdr:nvSpPr>
      <xdr:spPr>
        <a:xfrm>
          <a:off x="13500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1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100-000025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100-000027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100-000029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20371</xdr:rowOff>
    </xdr:from>
    <xdr:to>
      <xdr:col>116</xdr:col>
      <xdr:colOff>114300</xdr:colOff>
      <xdr:row>39</xdr:row>
      <xdr:rowOff>121971</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2110700" y="67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43248</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100-000035020000}"/>
            </a:ext>
          </a:extLst>
        </xdr:cNvPr>
        <xdr:cNvSpPr txBox="1"/>
      </xdr:nvSpPr>
      <xdr:spPr>
        <a:xfrm>
          <a:off x="22199600" y="65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24943</xdr:rowOff>
    </xdr:from>
    <xdr:to>
      <xdr:col>112</xdr:col>
      <xdr:colOff>38100</xdr:colOff>
      <xdr:row>39</xdr:row>
      <xdr:rowOff>126543</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1272500" y="67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71171</xdr:rowOff>
    </xdr:from>
    <xdr:to>
      <xdr:col>116</xdr:col>
      <xdr:colOff>63500</xdr:colOff>
      <xdr:row>39</xdr:row>
      <xdr:rowOff>75743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1323300" y="675772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31344</xdr:rowOff>
    </xdr:from>
    <xdr:to>
      <xdr:col>107</xdr:col>
      <xdr:colOff>101600</xdr:colOff>
      <xdr:row>39</xdr:row>
      <xdr:rowOff>132944</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0383500" y="67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75743</xdr:rowOff>
    </xdr:from>
    <xdr:to>
      <xdr:col>111</xdr:col>
      <xdr:colOff>177800</xdr:colOff>
      <xdr:row>39</xdr:row>
      <xdr:rowOff>82144</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0434300" y="676229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82144</xdr:rowOff>
    </xdr:from>
    <xdr:to>
      <xdr:col>107</xdr:col>
      <xdr:colOff>50800</xdr:colOff>
      <xdr:row>39</xdr:row>
      <xdr:rowOff>87630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9545300" y="67686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72" name="n_1ave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73" name="n_2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74" name="n_3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75" name="n_4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117670</xdr:rowOff>
    </xdr:from>
    <xdr:ext cx="469744" cy="259045"/>
    <xdr:sp macro="" textlink="">
      <xdr:nvSpPr>
        <xdr:cNvPr id="576" name="n_1main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21075727" y="68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149471</xdr:rowOff>
    </xdr:from>
    <xdr:ext cx="469744" cy="259045"/>
    <xdr:sp macro="" textlink="">
      <xdr:nvSpPr>
        <xdr:cNvPr id="577" name="n_2main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20199427" y="649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78" name="n_3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a:extLst>
            <a:ext uri="{FF2B5EF4-FFF2-40B4-BE49-F238E27FC236}">
              <a16:creationId xmlns:a16="http://schemas.microsoft.com/office/drawing/2014/main" id="{00000000-0008-0000-0100-00005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4" name="【学校施設】&#10;有形固定資産減価償却率最小値テキスト">
          <a:extLst>
            <a:ext uri="{FF2B5EF4-FFF2-40B4-BE49-F238E27FC236}">
              <a16:creationId xmlns:a16="http://schemas.microsoft.com/office/drawing/2014/main" id="{00000000-0008-0000-0100-00005C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06" name="【学校施設】&#10;有形固定資産減価償却率最大値テキスト">
          <a:extLst>
            <a:ext uri="{FF2B5EF4-FFF2-40B4-BE49-F238E27FC236}">
              <a16:creationId xmlns:a16="http://schemas.microsoft.com/office/drawing/2014/main" id="{00000000-0008-0000-0100-00005E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08" name="【学校施設】&#10;有形固定資産減価償却率平均値テキスト">
          <a:extLst>
            <a:ext uri="{FF2B5EF4-FFF2-40B4-BE49-F238E27FC236}">
              <a16:creationId xmlns:a16="http://schemas.microsoft.com/office/drawing/2014/main" id="{00000000-0008-0000-0100-00006002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620" name="【学校施設】&#10;有形固定資産減価償却率該当値テキスト">
          <a:extLst>
            <a:ext uri="{FF2B5EF4-FFF2-40B4-BE49-F238E27FC236}">
              <a16:creationId xmlns:a16="http://schemas.microsoft.com/office/drawing/2014/main" id="{00000000-0008-0000-0100-00006C020000}"/>
            </a:ext>
          </a:extLst>
        </xdr:cNvPr>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118110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5481300" y="10203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87630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4592300" y="10159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59</xdr:row>
      <xdr:rowOff>43815</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3703300" y="101136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27" name="n_1aveValue【学校施設】&#10;有形固定資産減価償却率">
          <a:extLst>
            <a:ext uri="{FF2B5EF4-FFF2-40B4-BE49-F238E27FC236}">
              <a16:creationId xmlns:a16="http://schemas.microsoft.com/office/drawing/2014/main" id="{00000000-0008-0000-0100-00007302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28" name="n_2aveValue【学校施設】&#10;有形固定資産減価償却率">
          <a:extLst>
            <a:ext uri="{FF2B5EF4-FFF2-40B4-BE49-F238E27FC236}">
              <a16:creationId xmlns:a16="http://schemas.microsoft.com/office/drawing/2014/main" id="{00000000-0008-0000-0100-000074020000}"/>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29" name="n_3aveValue【学校施設】&#10;有形固定資産減価償却率">
          <a:extLst>
            <a:ext uri="{FF2B5EF4-FFF2-40B4-BE49-F238E27FC236}">
              <a16:creationId xmlns:a16="http://schemas.microsoft.com/office/drawing/2014/main" id="{00000000-0008-0000-0100-000075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30" name="n_4aveValue【学校施設】&#10;有形固定資産減価償却率">
          <a:extLst>
            <a:ext uri="{FF2B5EF4-FFF2-40B4-BE49-F238E27FC236}">
              <a16:creationId xmlns:a16="http://schemas.microsoft.com/office/drawing/2014/main" id="{00000000-0008-0000-0100-000076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631" name="n_1mainValue【学校施設】&#10;有形固定資産減価償却率">
          <a:extLst>
            <a:ext uri="{FF2B5EF4-FFF2-40B4-BE49-F238E27FC236}">
              <a16:creationId xmlns:a16="http://schemas.microsoft.com/office/drawing/2014/main" id="{00000000-0008-0000-0100-000077020000}"/>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632" name="n_2mainValue【学校施設】&#10;有形固定資産減価償却率">
          <a:extLst>
            <a:ext uri="{FF2B5EF4-FFF2-40B4-BE49-F238E27FC236}">
              <a16:creationId xmlns:a16="http://schemas.microsoft.com/office/drawing/2014/main" id="{00000000-0008-0000-0100-000078020000}"/>
            </a:ext>
          </a:extLst>
        </xdr:cNvPr>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633" name="n_3mainValue【学校施設】&#10;有形固定資産減価償却率">
          <a:extLst>
            <a:ext uri="{FF2B5EF4-FFF2-40B4-BE49-F238E27FC236}">
              <a16:creationId xmlns:a16="http://schemas.microsoft.com/office/drawing/2014/main" id="{00000000-0008-0000-0100-000079020000}"/>
            </a:ext>
          </a:extLst>
        </xdr:cNvPr>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a:extLst>
            <a:ext uri="{FF2B5EF4-FFF2-40B4-BE49-F238E27FC236}">
              <a16:creationId xmlns:a16="http://schemas.microsoft.com/office/drawing/2014/main" id="{00000000-0008-0000-01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58" name="【学校施設】&#10;一人当たり面積最小値テキスト">
          <a:extLst>
            <a:ext uri="{FF2B5EF4-FFF2-40B4-BE49-F238E27FC236}">
              <a16:creationId xmlns:a16="http://schemas.microsoft.com/office/drawing/2014/main" id="{00000000-0008-0000-0100-000092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60" name="【学校施設】&#10;一人当たり面積最大値テキスト">
          <a:extLst>
            <a:ext uri="{FF2B5EF4-FFF2-40B4-BE49-F238E27FC236}">
              <a16:creationId xmlns:a16="http://schemas.microsoft.com/office/drawing/2014/main" id="{00000000-0008-0000-0100-000094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62" name="【学校施設】&#10;一人当たり面積平均値テキスト">
          <a:extLst>
            <a:ext uri="{FF2B5EF4-FFF2-40B4-BE49-F238E27FC236}">
              <a16:creationId xmlns:a16="http://schemas.microsoft.com/office/drawing/2014/main" id="{00000000-0008-0000-0100-000096020000}"/>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3073</xdr:rowOff>
    </xdr:from>
    <xdr:to>
      <xdr:col>116</xdr:col>
      <xdr:colOff>114300</xdr:colOff>
      <xdr:row>62</xdr:row>
      <xdr:rowOff>104673</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2110700" y="106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25950</xdr:rowOff>
    </xdr:from>
    <xdr:ext cx="469744" cy="259045"/>
    <xdr:sp macro="" textlink="">
      <xdr:nvSpPr>
        <xdr:cNvPr id="674" name="【学校施設】&#10;一人当たり面積該当値テキスト">
          <a:extLst>
            <a:ext uri="{FF2B5EF4-FFF2-40B4-BE49-F238E27FC236}">
              <a16:creationId xmlns:a16="http://schemas.microsoft.com/office/drawing/2014/main" id="{00000000-0008-0000-0100-0000A2020000}"/>
            </a:ext>
          </a:extLst>
        </xdr:cNvPr>
        <xdr:cNvSpPr txBox="1"/>
      </xdr:nvSpPr>
      <xdr:spPr>
        <a:xfrm>
          <a:off x="22199600" y="104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7798</xdr:rowOff>
    </xdr:from>
    <xdr:to>
      <xdr:col>112</xdr:col>
      <xdr:colOff>38100</xdr:colOff>
      <xdr:row>62</xdr:row>
      <xdr:rowOff>109398</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1272500" y="106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53873</xdr:rowOff>
    </xdr:from>
    <xdr:to>
      <xdr:col>116</xdr:col>
      <xdr:colOff>63500</xdr:colOff>
      <xdr:row>62</xdr:row>
      <xdr:rowOff>58598</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1323300" y="10683773"/>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xdr:rowOff>
    </xdr:from>
    <xdr:to>
      <xdr:col>107</xdr:col>
      <xdr:colOff>101600</xdr:colOff>
      <xdr:row>62</xdr:row>
      <xdr:rowOff>114808</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20383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58598</xdr:rowOff>
    </xdr:from>
    <xdr:to>
      <xdr:col>111</xdr:col>
      <xdr:colOff>177800</xdr:colOff>
      <xdr:row>62</xdr:row>
      <xdr:rowOff>64008</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flipV="1">
          <a:off x="20434300" y="1068849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17932</xdr:rowOff>
    </xdr:from>
    <xdr:to>
      <xdr:col>102</xdr:col>
      <xdr:colOff>165100</xdr:colOff>
      <xdr:row>62</xdr:row>
      <xdr:rowOff>119532</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9494500" y="10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64008</xdr:rowOff>
    </xdr:from>
    <xdr:to>
      <xdr:col>107</xdr:col>
      <xdr:colOff>50800</xdr:colOff>
      <xdr:row>62</xdr:row>
      <xdr:rowOff>68732</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19545300" y="1069390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81" name="n_1aveValue【学校施設】&#10;一人当たり面積">
          <a:extLst>
            <a:ext uri="{FF2B5EF4-FFF2-40B4-BE49-F238E27FC236}">
              <a16:creationId xmlns:a16="http://schemas.microsoft.com/office/drawing/2014/main" id="{00000000-0008-0000-0100-0000A9020000}"/>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82" name="n_2aveValue【学校施設】&#10;一人当たり面積">
          <a:extLst>
            <a:ext uri="{FF2B5EF4-FFF2-40B4-BE49-F238E27FC236}">
              <a16:creationId xmlns:a16="http://schemas.microsoft.com/office/drawing/2014/main" id="{00000000-0008-0000-0100-0000AA020000}"/>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83" name="n_3aveValue【学校施設】&#10;一人当たり面積">
          <a:extLst>
            <a:ext uri="{FF2B5EF4-FFF2-40B4-BE49-F238E27FC236}">
              <a16:creationId xmlns:a16="http://schemas.microsoft.com/office/drawing/2014/main" id="{00000000-0008-0000-0100-0000AB020000}"/>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84" name="n_4aveValue【学校施設】&#10;一人当たり面積">
          <a:extLst>
            <a:ext uri="{FF2B5EF4-FFF2-40B4-BE49-F238E27FC236}">
              <a16:creationId xmlns:a16="http://schemas.microsoft.com/office/drawing/2014/main" id="{00000000-0008-0000-0100-0000AC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125925</xdr:rowOff>
    </xdr:from>
    <xdr:ext cx="469744" cy="259045"/>
    <xdr:sp macro="" textlink="">
      <xdr:nvSpPr>
        <xdr:cNvPr id="685" name="n_1mainValue【学校施設】&#10;一人当たり面積">
          <a:extLst>
            <a:ext uri="{FF2B5EF4-FFF2-40B4-BE49-F238E27FC236}">
              <a16:creationId xmlns:a16="http://schemas.microsoft.com/office/drawing/2014/main" id="{00000000-0008-0000-0100-0000AD020000}"/>
            </a:ext>
          </a:extLst>
        </xdr:cNvPr>
        <xdr:cNvSpPr txBox="1"/>
      </xdr:nvSpPr>
      <xdr:spPr>
        <a:xfrm>
          <a:off x="21075727" y="104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131335</xdr:rowOff>
    </xdr:from>
    <xdr:ext cx="469744" cy="259045"/>
    <xdr:sp macro="" textlink="">
      <xdr:nvSpPr>
        <xdr:cNvPr id="686" name="n_2mainValue【学校施設】&#10;一人当たり面積">
          <a:extLst>
            <a:ext uri="{FF2B5EF4-FFF2-40B4-BE49-F238E27FC236}">
              <a16:creationId xmlns:a16="http://schemas.microsoft.com/office/drawing/2014/main" id="{00000000-0008-0000-0100-0000AE020000}"/>
            </a:ext>
          </a:extLst>
        </xdr:cNvPr>
        <xdr:cNvSpPr txBox="1"/>
      </xdr:nvSpPr>
      <xdr:spPr>
        <a:xfrm>
          <a:off x="20199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136059</xdr:rowOff>
    </xdr:from>
    <xdr:ext cx="469744" cy="259045"/>
    <xdr:sp macro="" textlink="">
      <xdr:nvSpPr>
        <xdr:cNvPr id="687" name="n_3mainValue【学校施設】&#10;一人当たり面積">
          <a:extLst>
            <a:ext uri="{FF2B5EF4-FFF2-40B4-BE49-F238E27FC236}">
              <a16:creationId xmlns:a16="http://schemas.microsoft.com/office/drawing/2014/main" id="{00000000-0008-0000-0100-0000AF020000}"/>
            </a:ext>
          </a:extLst>
        </xdr:cNvPr>
        <xdr:cNvSpPr txBox="1"/>
      </xdr:nvSpPr>
      <xdr:spPr>
        <a:xfrm>
          <a:off x="19310427" y="1042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00000000-0008-0000-01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00000000-0008-0000-0100-0000D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32" name="【公民館】&#10;有形固定資産減価償却率最大値テキスト">
          <a:extLst>
            <a:ext uri="{FF2B5EF4-FFF2-40B4-BE49-F238E27FC236}">
              <a16:creationId xmlns:a16="http://schemas.microsoft.com/office/drawing/2014/main" id="{00000000-0008-0000-0100-0000DC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34" name="【公民館】&#10;有形固定資産減価償却率平均値テキスト">
          <a:extLst>
            <a:ext uri="{FF2B5EF4-FFF2-40B4-BE49-F238E27FC236}">
              <a16:creationId xmlns:a16="http://schemas.microsoft.com/office/drawing/2014/main" id="{00000000-0008-0000-0100-0000DE02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746" name="【公民館】&#10;有形固定資産減価償却率該当値テキスト">
          <a:extLst>
            <a:ext uri="{FF2B5EF4-FFF2-40B4-BE49-F238E27FC236}">
              <a16:creationId xmlns:a16="http://schemas.microsoft.com/office/drawing/2014/main" id="{00000000-0008-0000-0100-0000EA020000}"/>
            </a:ext>
          </a:extLst>
        </xdr:cNvPr>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100693</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5481300" y="182401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4541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66402</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4592300" y="182074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120106</xdr:rowOff>
    </xdr:from>
    <xdr:to>
      <xdr:col>72</xdr:col>
      <xdr:colOff>38100</xdr:colOff>
      <xdr:row>106</xdr:row>
      <xdr:rowOff>50256</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3652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170906</xdr:rowOff>
    </xdr:from>
    <xdr:to>
      <xdr:col>76</xdr:col>
      <xdr:colOff>114300</xdr:colOff>
      <xdr:row>106</xdr:row>
      <xdr:rowOff>33745</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3703300" y="181731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53" name="n_1aveValue【公民館】&#10;有形固定資産減価償却率">
          <a:extLst>
            <a:ext uri="{FF2B5EF4-FFF2-40B4-BE49-F238E27FC236}">
              <a16:creationId xmlns:a16="http://schemas.microsoft.com/office/drawing/2014/main" id="{00000000-0008-0000-0100-0000F102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54" name="n_2aveValue【公民館】&#10;有形固定資産減価償却率">
          <a:extLst>
            <a:ext uri="{FF2B5EF4-FFF2-40B4-BE49-F238E27FC236}">
              <a16:creationId xmlns:a16="http://schemas.microsoft.com/office/drawing/2014/main" id="{00000000-0008-0000-0100-0000F202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55" name="n_3aveValue【公民館】&#10;有形固定資産減価償却率">
          <a:extLst>
            <a:ext uri="{FF2B5EF4-FFF2-40B4-BE49-F238E27FC236}">
              <a16:creationId xmlns:a16="http://schemas.microsoft.com/office/drawing/2014/main" id="{00000000-0008-0000-0100-0000F3020000}"/>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56" name="n_4aveValue【公民館】&#10;有形固定資産減価償却率">
          <a:extLst>
            <a:ext uri="{FF2B5EF4-FFF2-40B4-BE49-F238E27FC236}">
              <a16:creationId xmlns:a16="http://schemas.microsoft.com/office/drawing/2014/main" id="{00000000-0008-0000-0100-0000F4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757" name="n_1mainValue【公民館】&#10;有形固定資産減価償却率">
          <a:extLst>
            <a:ext uri="{FF2B5EF4-FFF2-40B4-BE49-F238E27FC236}">
              <a16:creationId xmlns:a16="http://schemas.microsoft.com/office/drawing/2014/main" id="{00000000-0008-0000-0100-0000F5020000}"/>
            </a:ext>
          </a:extLst>
        </xdr:cNvPr>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758" name="n_2mainValue【公民館】&#10;有形固定資産減価償却率">
          <a:extLst>
            <a:ext uri="{FF2B5EF4-FFF2-40B4-BE49-F238E27FC236}">
              <a16:creationId xmlns:a16="http://schemas.microsoft.com/office/drawing/2014/main" id="{00000000-0008-0000-0100-0000F6020000}"/>
            </a:ext>
          </a:extLst>
        </xdr:cNvPr>
        <xdr:cNvSpPr txBox="1"/>
      </xdr:nvSpPr>
      <xdr:spPr>
        <a:xfrm>
          <a:off x="14389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66783</xdr:rowOff>
    </xdr:from>
    <xdr:ext cx="405111" cy="259045"/>
    <xdr:sp macro="" textlink="">
      <xdr:nvSpPr>
        <xdr:cNvPr id="759" name="n_3mainValue【公民館】&#10;有形固定資産減価償却率">
          <a:extLst>
            <a:ext uri="{FF2B5EF4-FFF2-40B4-BE49-F238E27FC236}">
              <a16:creationId xmlns:a16="http://schemas.microsoft.com/office/drawing/2014/main" id="{00000000-0008-0000-0100-0000F7020000}"/>
            </a:ext>
          </a:extLst>
        </xdr:cNvPr>
        <xdr:cNvSpPr txBox="1"/>
      </xdr:nvSpPr>
      <xdr:spPr>
        <a:xfrm>
          <a:off x="13500744" y="1789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a:extLst>
            <a:ext uri="{FF2B5EF4-FFF2-40B4-BE49-F238E27FC236}">
              <a16:creationId xmlns:a16="http://schemas.microsoft.com/office/drawing/2014/main" id="{00000000-0008-0000-0100-00000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84" name="【公民館】&#10;一人当たり面積最小値テキスト">
          <a:extLst>
            <a:ext uri="{FF2B5EF4-FFF2-40B4-BE49-F238E27FC236}">
              <a16:creationId xmlns:a16="http://schemas.microsoft.com/office/drawing/2014/main" id="{00000000-0008-0000-0100-000010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86" name="【公民館】&#10;一人当たり面積最大値テキスト">
          <a:extLst>
            <a:ext uri="{FF2B5EF4-FFF2-40B4-BE49-F238E27FC236}">
              <a16:creationId xmlns:a16="http://schemas.microsoft.com/office/drawing/2014/main" id="{00000000-0008-0000-0100-000012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88" name="【公民館】&#10;一人当たり面積平均値テキスト">
          <a:extLst>
            <a:ext uri="{FF2B5EF4-FFF2-40B4-BE49-F238E27FC236}">
              <a16:creationId xmlns:a16="http://schemas.microsoft.com/office/drawing/2014/main" id="{00000000-0008-0000-0100-00001403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99" name="楕円 798">
          <a:extLst>
            <a:ext uri="{FF2B5EF4-FFF2-40B4-BE49-F238E27FC236}">
              <a16:creationId xmlns:a16="http://schemas.microsoft.com/office/drawing/2014/main" id="{00000000-0008-0000-0100-00001F030000}"/>
            </a:ext>
          </a:extLst>
        </xdr:cNvPr>
        <xdr:cNvSpPr/>
      </xdr:nvSpPr>
      <xdr:spPr>
        <a:xfrm>
          <a:off x="22110700" y="182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60214</xdr:rowOff>
    </xdr:from>
    <xdr:ext cx="469744" cy="259045"/>
    <xdr:sp macro="" textlink="">
      <xdr:nvSpPr>
        <xdr:cNvPr id="800" name="【公民館】&#10;一人当たり面積該当値テキスト">
          <a:extLst>
            <a:ext uri="{FF2B5EF4-FFF2-40B4-BE49-F238E27FC236}">
              <a16:creationId xmlns:a16="http://schemas.microsoft.com/office/drawing/2014/main" id="{00000000-0008-0000-0100-000020030000}"/>
            </a:ext>
          </a:extLst>
        </xdr:cNvPr>
        <xdr:cNvSpPr txBox="1"/>
      </xdr:nvSpPr>
      <xdr:spPr>
        <a:xfrm>
          <a:off x="22199600" y="182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132587</xdr:rowOff>
    </xdr:from>
    <xdr:to>
      <xdr:col>116</xdr:col>
      <xdr:colOff>63500</xdr:colOff>
      <xdr:row>106</xdr:row>
      <xdr:rowOff>137161</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flipV="1">
          <a:off x="21323300" y="183062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91694</xdr:rowOff>
    </xdr:from>
    <xdr:to>
      <xdr:col>107</xdr:col>
      <xdr:colOff>101600</xdr:colOff>
      <xdr:row>107</xdr:row>
      <xdr:rowOff>21844</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20383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142494</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20434300" y="1831086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96265</xdr:rowOff>
    </xdr:from>
    <xdr:to>
      <xdr:col>102</xdr:col>
      <xdr:colOff>165100</xdr:colOff>
      <xdr:row>107</xdr:row>
      <xdr:rowOff>26415</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19494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142494</xdr:rowOff>
    </xdr:from>
    <xdr:to>
      <xdr:col>107</xdr:col>
      <xdr:colOff>50800</xdr:colOff>
      <xdr:row>106</xdr:row>
      <xdr:rowOff>147065</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19545300" y="183161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07" name="n_1aveValue【公民館】&#10;一人当たり面積">
          <a:extLst>
            <a:ext uri="{FF2B5EF4-FFF2-40B4-BE49-F238E27FC236}">
              <a16:creationId xmlns:a16="http://schemas.microsoft.com/office/drawing/2014/main" id="{00000000-0008-0000-0100-00002703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08" name="n_2aveValue【公民館】&#10;一人当たり面積">
          <a:extLst>
            <a:ext uri="{FF2B5EF4-FFF2-40B4-BE49-F238E27FC236}">
              <a16:creationId xmlns:a16="http://schemas.microsoft.com/office/drawing/2014/main" id="{00000000-0008-0000-0100-00002803000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09" name="n_3aveValue【公民館】&#10;一人当たり面積">
          <a:extLst>
            <a:ext uri="{FF2B5EF4-FFF2-40B4-BE49-F238E27FC236}">
              <a16:creationId xmlns:a16="http://schemas.microsoft.com/office/drawing/2014/main" id="{00000000-0008-0000-0100-00002903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10" name="n_4aveValue【公民館】&#10;一人当たり面積">
          <a:extLst>
            <a:ext uri="{FF2B5EF4-FFF2-40B4-BE49-F238E27FC236}">
              <a16:creationId xmlns:a16="http://schemas.microsoft.com/office/drawing/2014/main" id="{00000000-0008-0000-0100-00002A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811" name="n_1mainValue【公民館】&#10;一人当たり面積">
          <a:extLst>
            <a:ext uri="{FF2B5EF4-FFF2-40B4-BE49-F238E27FC236}">
              <a16:creationId xmlns:a16="http://schemas.microsoft.com/office/drawing/2014/main" id="{00000000-0008-0000-0100-00002B030000}"/>
            </a:ext>
          </a:extLst>
        </xdr:cNvPr>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38371</xdr:rowOff>
    </xdr:from>
    <xdr:ext cx="469744" cy="259045"/>
    <xdr:sp macro="" textlink="">
      <xdr:nvSpPr>
        <xdr:cNvPr id="812" name="n_2mainValue【公民館】&#10;一人当たり面積">
          <a:extLst>
            <a:ext uri="{FF2B5EF4-FFF2-40B4-BE49-F238E27FC236}">
              <a16:creationId xmlns:a16="http://schemas.microsoft.com/office/drawing/2014/main" id="{00000000-0008-0000-0100-00002C030000}"/>
            </a:ext>
          </a:extLst>
        </xdr:cNvPr>
        <xdr:cNvSpPr txBox="1"/>
      </xdr:nvSpPr>
      <xdr:spPr>
        <a:xfrm>
          <a:off x="20199427"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17542</xdr:rowOff>
    </xdr:from>
    <xdr:ext cx="469744" cy="259045"/>
    <xdr:sp macro="" textlink="">
      <xdr:nvSpPr>
        <xdr:cNvPr id="813" name="n_3mainValue【公民館】&#10;一人当たり面積">
          <a:extLst>
            <a:ext uri="{FF2B5EF4-FFF2-40B4-BE49-F238E27FC236}">
              <a16:creationId xmlns:a16="http://schemas.microsoft.com/office/drawing/2014/main" id="{00000000-0008-0000-0100-00002D030000}"/>
            </a:ext>
          </a:extLst>
        </xdr:cNvPr>
        <xdr:cNvSpPr txBox="1"/>
      </xdr:nvSpPr>
      <xdr:spPr>
        <a:xfrm>
          <a:off x="19310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・ほとんどの数値で類似団体内平均を下回っているが、有形固定資産減価償却率では、道路及び幼稚園、保育所</a:t>
          </a:r>
          <a:r>
            <a:rPr kumimoji="1" lang="ja-JP" altLang="en-US" sz="1100">
              <a:solidFill>
                <a:schemeClr val="dk1"/>
              </a:solidFill>
              <a:effectLst/>
              <a:latin typeface="+mn-lt"/>
              <a:ea typeface="+mn-ea"/>
              <a:cs typeface="+mn-cs"/>
            </a:rPr>
            <a:t>、公民館が</a:t>
          </a:r>
          <a:r>
            <a:rPr kumimoji="1" lang="ja-JP" altLang="ja-JP" sz="1100">
              <a:solidFill>
                <a:schemeClr val="dk1"/>
              </a:solidFill>
              <a:effectLst/>
              <a:latin typeface="+mn-lt"/>
              <a:ea typeface="+mn-ea"/>
              <a:cs typeface="+mn-cs"/>
            </a:rPr>
            <a:t>高くなっている。今後は、総合施設管理計画</a:t>
          </a:r>
          <a:r>
            <a:rPr kumimoji="1" lang="ja-JP" altLang="en-US" sz="1100">
              <a:solidFill>
                <a:schemeClr val="dk1"/>
              </a:solidFill>
              <a:effectLst/>
              <a:latin typeface="+mn-lt"/>
              <a:ea typeface="+mn-ea"/>
              <a:cs typeface="+mn-cs"/>
            </a:rPr>
            <a:t>の見直しを含め、個別施設計画</a:t>
          </a:r>
          <a:r>
            <a:rPr kumimoji="1" lang="ja-JP" altLang="ja-JP" sz="1100">
              <a:solidFill>
                <a:schemeClr val="dk1"/>
              </a:solidFill>
              <a:effectLst/>
              <a:latin typeface="+mn-lt"/>
              <a:ea typeface="+mn-ea"/>
              <a:cs typeface="+mn-cs"/>
            </a:rPr>
            <a:t>を策定中であることから道路修繕や更新計画など適正化を図りながら取り組む。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
7,727
63.65
8,359,012
7,995,549
301,712
3,796,208
6,263,849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35741</xdr:rowOff>
    </xdr:from>
    <xdr:to>
      <xdr:col>20</xdr:col>
      <xdr:colOff>38100</xdr:colOff>
      <xdr:row>60</xdr:row>
      <xdr:rowOff>137341</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86541</xdr:rowOff>
    </xdr:from>
    <xdr:to>
      <xdr:col>24</xdr:col>
      <xdr:colOff>63500</xdr:colOff>
      <xdr:row>60</xdr:row>
      <xdr:rowOff>117566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3735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86541</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2782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40822</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27557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153868</xdr:rowOff>
    </xdr:from>
    <xdr:ext cx="405111" cy="259045"/>
    <xdr:sp macro="" textlink="">
      <xdr:nvSpPr>
        <xdr:cNvPr id="102" name="n_1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35820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108149</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2705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2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200-00007D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200-00007F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200-000081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104077</xdr:rowOff>
    </xdr:from>
    <xdr:to>
      <xdr:col>55</xdr:col>
      <xdr:colOff>50800</xdr:colOff>
      <xdr:row>60</xdr:row>
      <xdr:rowOff>34227</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10426700" y="102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126954</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200-00008D000000}"/>
            </a:ext>
          </a:extLst>
        </xdr:cNvPr>
        <xdr:cNvSpPr txBox="1"/>
      </xdr:nvSpPr>
      <xdr:spPr>
        <a:xfrm>
          <a:off x="10515600" y="1007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112078</xdr:rowOff>
    </xdr:from>
    <xdr:to>
      <xdr:col>50</xdr:col>
      <xdr:colOff>165100</xdr:colOff>
      <xdr:row>60</xdr:row>
      <xdr:rowOff>42228</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9588500" y="10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154877</xdr:rowOff>
    </xdr:from>
    <xdr:to>
      <xdr:col>55</xdr:col>
      <xdr:colOff>0</xdr:colOff>
      <xdr:row>59</xdr:row>
      <xdr:rowOff>162878</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9639300" y="1027042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869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162878</xdr:rowOff>
    </xdr:from>
    <xdr:to>
      <xdr:col>50</xdr:col>
      <xdr:colOff>114300</xdr:colOff>
      <xdr:row>60</xdr:row>
      <xdr:rowOff>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8750300" y="1027842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128080</xdr:rowOff>
    </xdr:from>
    <xdr:to>
      <xdr:col>41</xdr:col>
      <xdr:colOff>101600</xdr:colOff>
      <xdr:row>60</xdr:row>
      <xdr:rowOff>58230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7810500" y="102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0</xdr:rowOff>
    </xdr:from>
    <xdr:to>
      <xdr:col>45</xdr:col>
      <xdr:colOff>177800</xdr:colOff>
      <xdr:row>60</xdr:row>
      <xdr:rowOff>7430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7861300" y="1028700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200-000094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200-000095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200-000096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200-000097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58755</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1000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74757</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7626427" y="1001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2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0000000-0008-0000-0200-0000B5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3" name="【福祉施設】&#10;有形固定資産減価償却率最大値テキスト">
          <a:extLst>
            <a:ext uri="{FF2B5EF4-FFF2-40B4-BE49-F238E27FC236}">
              <a16:creationId xmlns:a16="http://schemas.microsoft.com/office/drawing/2014/main" id="{00000000-0008-0000-0200-0000B700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200-0000B9000000}"/>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23223</xdr:rowOff>
    </xdr:from>
    <xdr:to>
      <xdr:col>24</xdr:col>
      <xdr:colOff>114300</xdr:colOff>
      <xdr:row>84</xdr:row>
      <xdr:rowOff>124823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4584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1650</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200-0000C5000000}"/>
            </a:ext>
          </a:extLst>
        </xdr:cNvPr>
        <xdr:cNvSpPr txBox="1"/>
      </xdr:nvSpPr>
      <xdr:spPr>
        <a:xfrm>
          <a:off x="4673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162016</xdr:rowOff>
    </xdr:from>
    <xdr:to>
      <xdr:col>20</xdr:col>
      <xdr:colOff>38100</xdr:colOff>
      <xdr:row>84</xdr:row>
      <xdr:rowOff>92166</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3746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41366</xdr:rowOff>
    </xdr:from>
    <xdr:to>
      <xdr:col>24</xdr:col>
      <xdr:colOff>63500</xdr:colOff>
      <xdr:row>84</xdr:row>
      <xdr:rowOff>74023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3797300" y="144431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130992</xdr:rowOff>
    </xdr:from>
    <xdr:to>
      <xdr:col>15</xdr:col>
      <xdr:colOff>101600</xdr:colOff>
      <xdr:row>84</xdr:row>
      <xdr:rowOff>61142</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2857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10342</xdr:rowOff>
    </xdr:from>
    <xdr:to>
      <xdr:col>19</xdr:col>
      <xdr:colOff>177800</xdr:colOff>
      <xdr:row>84</xdr:row>
      <xdr:rowOff>41366</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2908300" y="144121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99968</xdr:rowOff>
    </xdr:from>
    <xdr:to>
      <xdr:col>10</xdr:col>
      <xdr:colOff>165100</xdr:colOff>
      <xdr:row>84</xdr:row>
      <xdr:rowOff>30118</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196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10342</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2019300" y="143811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04" name="n_1aveValue【福祉施設】&#10;有形固定資産減価償却率">
          <a:extLst>
            <a:ext uri="{FF2B5EF4-FFF2-40B4-BE49-F238E27FC236}">
              <a16:creationId xmlns:a16="http://schemas.microsoft.com/office/drawing/2014/main" id="{00000000-0008-0000-0200-0000CC000000}"/>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5" name="n_2aveValue【福祉施設】&#10;有形固定資産減価償却率">
          <a:extLst>
            <a:ext uri="{FF2B5EF4-FFF2-40B4-BE49-F238E27FC236}">
              <a16:creationId xmlns:a16="http://schemas.microsoft.com/office/drawing/2014/main" id="{00000000-0008-0000-0200-0000CD00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06" name="n_3aveValue【福祉施設】&#10;有形固定資産減価償却率">
          <a:extLst>
            <a:ext uri="{FF2B5EF4-FFF2-40B4-BE49-F238E27FC236}">
              <a16:creationId xmlns:a16="http://schemas.microsoft.com/office/drawing/2014/main" id="{00000000-0008-0000-0200-0000CE000000}"/>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07" name="n_4aveValue【福祉施設】&#10;有形固定資産減価償却率">
          <a:extLst>
            <a:ext uri="{FF2B5EF4-FFF2-40B4-BE49-F238E27FC236}">
              <a16:creationId xmlns:a16="http://schemas.microsoft.com/office/drawing/2014/main" id="{00000000-0008-0000-0200-0000CF000000}"/>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83293</xdr:rowOff>
    </xdr:from>
    <xdr:ext cx="405111" cy="259045"/>
    <xdr:sp macro="" textlink="">
      <xdr:nvSpPr>
        <xdr:cNvPr id="208" name="n_1mainValue【福祉施設】&#10;有形固定資産減価償却率">
          <a:extLst>
            <a:ext uri="{FF2B5EF4-FFF2-40B4-BE49-F238E27FC236}">
              <a16:creationId xmlns:a16="http://schemas.microsoft.com/office/drawing/2014/main" id="{00000000-0008-0000-0200-0000D0000000}"/>
            </a:ext>
          </a:extLst>
        </xdr:cNvPr>
        <xdr:cNvSpPr txBox="1"/>
      </xdr:nvSpPr>
      <xdr:spPr>
        <a:xfrm>
          <a:off x="3582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52269</xdr:rowOff>
    </xdr:from>
    <xdr:ext cx="405111" cy="259045"/>
    <xdr:sp macro="" textlink="">
      <xdr:nvSpPr>
        <xdr:cNvPr id="209" name="n_2mainValue【福祉施設】&#10;有形固定資産減価償却率">
          <a:extLst>
            <a:ext uri="{FF2B5EF4-FFF2-40B4-BE49-F238E27FC236}">
              <a16:creationId xmlns:a16="http://schemas.microsoft.com/office/drawing/2014/main" id="{00000000-0008-0000-0200-0000D1000000}"/>
            </a:ext>
          </a:extLst>
        </xdr:cNvPr>
        <xdr:cNvSpPr txBox="1"/>
      </xdr:nvSpPr>
      <xdr:spPr>
        <a:xfrm>
          <a:off x="2705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210" name="n_3mainValue【福祉施設】&#10;有形固定資産減価償却率">
          <a:extLst>
            <a:ext uri="{FF2B5EF4-FFF2-40B4-BE49-F238E27FC236}">
              <a16:creationId xmlns:a16="http://schemas.microsoft.com/office/drawing/2014/main" id="{00000000-0008-0000-0200-0000D2000000}"/>
            </a:ext>
          </a:extLst>
        </xdr:cNvPr>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200-0000E9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200-0000EB00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200-0000ED000000}"/>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73710</xdr:rowOff>
    </xdr:from>
    <xdr:to>
      <xdr:col>55</xdr:col>
      <xdr:colOff>50800</xdr:colOff>
      <xdr:row>86</xdr:row>
      <xdr:rowOff>3860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160087</xdr:rowOff>
    </xdr:from>
    <xdr:ext cx="469744" cy="259045"/>
    <xdr:sp macro="" textlink="">
      <xdr:nvSpPr>
        <xdr:cNvPr id="249" name="【福祉施設】&#10;一人当たり面積該当値テキスト">
          <a:extLst>
            <a:ext uri="{FF2B5EF4-FFF2-40B4-BE49-F238E27FC236}">
              <a16:creationId xmlns:a16="http://schemas.microsoft.com/office/drawing/2014/main" id="{00000000-0008-0000-0200-0000F9000000}"/>
            </a:ext>
          </a:extLst>
        </xdr:cNvPr>
        <xdr:cNvSpPr txBox="1"/>
      </xdr:nvSpPr>
      <xdr:spPr>
        <a:xfrm>
          <a:off x="10515600" y="1456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74625</xdr:rowOff>
    </xdr:from>
    <xdr:to>
      <xdr:col>50</xdr:col>
      <xdr:colOff>165100</xdr:colOff>
      <xdr:row>86</xdr:row>
      <xdr:rowOff>4775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124510</xdr:rowOff>
    </xdr:from>
    <xdr:to>
      <xdr:col>55</xdr:col>
      <xdr:colOff>0</xdr:colOff>
      <xdr:row>85</xdr:row>
      <xdr:rowOff>125425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469776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75997</xdr:rowOff>
    </xdr:from>
    <xdr:to>
      <xdr:col>46</xdr:col>
      <xdr:colOff>38100</xdr:colOff>
      <xdr:row>86</xdr:row>
      <xdr:rowOff>6147</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125425</xdr:rowOff>
    </xdr:from>
    <xdr:to>
      <xdr:col>50</xdr:col>
      <xdr:colOff>114300</xdr:colOff>
      <xdr:row>85</xdr:row>
      <xdr:rowOff>126797</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46986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76912</xdr:rowOff>
    </xdr:from>
    <xdr:to>
      <xdr:col>41</xdr:col>
      <xdr:colOff>101600</xdr:colOff>
      <xdr:row>86</xdr:row>
      <xdr:rowOff>7062</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46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126797</xdr:rowOff>
    </xdr:from>
    <xdr:to>
      <xdr:col>45</xdr:col>
      <xdr:colOff>177800</xdr:colOff>
      <xdr:row>85</xdr:row>
      <xdr:rowOff>127712</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47000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56" name="n_1aveValue【福祉施設】&#10;一人当たり面積">
          <a:extLst>
            <a:ext uri="{FF2B5EF4-FFF2-40B4-BE49-F238E27FC236}">
              <a16:creationId xmlns:a16="http://schemas.microsoft.com/office/drawing/2014/main" id="{00000000-0008-0000-0200-000000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7" name="n_2aveValue【福祉施設】&#10;一人当たり面積">
          <a:extLst>
            <a:ext uri="{FF2B5EF4-FFF2-40B4-BE49-F238E27FC236}">
              <a16:creationId xmlns:a16="http://schemas.microsoft.com/office/drawing/2014/main" id="{00000000-0008-0000-0200-000001010000}"/>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58" name="n_3aveValue【福祉施設】&#10;一人当たり面積">
          <a:extLst>
            <a:ext uri="{FF2B5EF4-FFF2-40B4-BE49-F238E27FC236}">
              <a16:creationId xmlns:a16="http://schemas.microsoft.com/office/drawing/2014/main" id="{00000000-0008-0000-0200-000002010000}"/>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9" name="n_4aveValue【福祉施設】&#10;一人当たり面積">
          <a:extLst>
            <a:ext uri="{FF2B5EF4-FFF2-40B4-BE49-F238E27FC236}">
              <a16:creationId xmlns:a16="http://schemas.microsoft.com/office/drawing/2014/main" id="{00000000-0008-0000-0200-000003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167352</xdr:rowOff>
    </xdr:from>
    <xdr:ext cx="469744" cy="259045"/>
    <xdr:sp macro="" textlink="">
      <xdr:nvSpPr>
        <xdr:cNvPr id="260" name="n_1mainValue【福祉施設】&#10;一人当たり面積">
          <a:extLst>
            <a:ext uri="{FF2B5EF4-FFF2-40B4-BE49-F238E27FC236}">
              <a16:creationId xmlns:a16="http://schemas.microsoft.com/office/drawing/2014/main" id="{00000000-0008-0000-0200-000004010000}"/>
            </a:ext>
          </a:extLst>
        </xdr:cNvPr>
        <xdr:cNvSpPr txBox="1"/>
      </xdr:nvSpPr>
      <xdr:spPr>
        <a:xfrm>
          <a:off x="93917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168724</xdr:rowOff>
    </xdr:from>
    <xdr:ext cx="469744" cy="259045"/>
    <xdr:sp macro="" textlink="">
      <xdr:nvSpPr>
        <xdr:cNvPr id="261" name="n_2mainValue【福祉施設】&#10;一人当たり面積">
          <a:extLst>
            <a:ext uri="{FF2B5EF4-FFF2-40B4-BE49-F238E27FC236}">
              <a16:creationId xmlns:a16="http://schemas.microsoft.com/office/drawing/2014/main" id="{00000000-0008-0000-0200-000005010000}"/>
            </a:ext>
          </a:extLst>
        </xdr:cNvPr>
        <xdr:cNvSpPr txBox="1"/>
      </xdr:nvSpPr>
      <xdr:spPr>
        <a:xfrm>
          <a:off x="8515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169639</xdr:rowOff>
    </xdr:from>
    <xdr:ext cx="469744" cy="259045"/>
    <xdr:sp macro="" textlink="">
      <xdr:nvSpPr>
        <xdr:cNvPr id="262" name="n_3mainValue【福祉施設】&#10;一人当たり面積">
          <a:extLst>
            <a:ext uri="{FF2B5EF4-FFF2-40B4-BE49-F238E27FC236}">
              <a16:creationId xmlns:a16="http://schemas.microsoft.com/office/drawing/2014/main" id="{00000000-0008-0000-0200-000006010000}"/>
            </a:ext>
          </a:extLst>
        </xdr:cNvPr>
        <xdr:cNvSpPr txBox="1"/>
      </xdr:nvSpPr>
      <xdr:spPr>
        <a:xfrm>
          <a:off x="7626427" y="147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05" name="【一般廃棄物処理施設】&#10;有形固定資産減価償却率最小値テキスト">
          <a:extLst>
            <a:ext uri="{FF2B5EF4-FFF2-40B4-BE49-F238E27FC236}">
              <a16:creationId xmlns:a16="http://schemas.microsoft.com/office/drawing/2014/main" id="{00000000-0008-0000-0200-000031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07" name="【一般廃棄物処理施設】&#10;有形固定資産減価償却率最大値テキスト">
          <a:extLst>
            <a:ext uri="{FF2B5EF4-FFF2-40B4-BE49-F238E27FC236}">
              <a16:creationId xmlns:a16="http://schemas.microsoft.com/office/drawing/2014/main" id="{00000000-0008-0000-0200-000033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09" name="【一般廃棄物処理施設】&#10;有形固定資産減価償却率平均値テキスト">
          <a:extLst>
            <a:ext uri="{FF2B5EF4-FFF2-40B4-BE49-F238E27FC236}">
              <a16:creationId xmlns:a16="http://schemas.microsoft.com/office/drawing/2014/main" id="{00000000-0008-0000-0200-00003501000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16268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00000000-0008-0000-0200-000041010000}"/>
            </a:ext>
          </a:extLst>
        </xdr:cNvPr>
        <xdr:cNvSpPr txBox="1"/>
      </xdr:nvSpPr>
      <xdr:spPr>
        <a:xfrm>
          <a:off x="16357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5430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68035</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5481300" y="67186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76019</xdr:rowOff>
    </xdr:from>
    <xdr:to>
      <xdr:col>76</xdr:col>
      <xdr:colOff>165100</xdr:colOff>
      <xdr:row>39</xdr:row>
      <xdr:rowOff>6169</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4541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126819</xdr:rowOff>
    </xdr:from>
    <xdr:to>
      <xdr:col>81</xdr:col>
      <xdr:colOff>50800</xdr:colOff>
      <xdr:row>39</xdr:row>
      <xdr:rowOff>32113</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4592300" y="664191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167459</xdr:rowOff>
    </xdr:from>
    <xdr:to>
      <xdr:col>72</xdr:col>
      <xdr:colOff>38100</xdr:colOff>
      <xdr:row>38</xdr:row>
      <xdr:rowOff>97609</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3652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46809</xdr:rowOff>
    </xdr:from>
    <xdr:to>
      <xdr:col>76</xdr:col>
      <xdr:colOff>114300</xdr:colOff>
      <xdr:row>38</xdr:row>
      <xdr:rowOff>126819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3703300" y="656190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28" name="n_1aveValue【一般廃棄物処理施設】&#10;有形固定資産減価償却率">
          <a:extLst>
            <a:ext uri="{FF2B5EF4-FFF2-40B4-BE49-F238E27FC236}">
              <a16:creationId xmlns:a16="http://schemas.microsoft.com/office/drawing/2014/main" id="{00000000-0008-0000-0200-00004801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29" name="n_2aveValue【一般廃棄物処理施設】&#10;有形固定資産減価償却率">
          <a:extLst>
            <a:ext uri="{FF2B5EF4-FFF2-40B4-BE49-F238E27FC236}">
              <a16:creationId xmlns:a16="http://schemas.microsoft.com/office/drawing/2014/main" id="{00000000-0008-0000-0200-000049010000}"/>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30" name="n_3aveValue【一般廃棄物処理施設】&#10;有形固定資産減価償却率">
          <a:extLst>
            <a:ext uri="{FF2B5EF4-FFF2-40B4-BE49-F238E27FC236}">
              <a16:creationId xmlns:a16="http://schemas.microsoft.com/office/drawing/2014/main" id="{00000000-0008-0000-0200-00004A01000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31" name="n_4aveValue【一般廃棄物処理施設】&#10;有形固定資産減価償却率">
          <a:extLst>
            <a:ext uri="{FF2B5EF4-FFF2-40B4-BE49-F238E27FC236}">
              <a16:creationId xmlns:a16="http://schemas.microsoft.com/office/drawing/2014/main" id="{00000000-0008-0000-0200-00004B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332" name="n_1mainValue【一般廃棄物処理施設】&#10;有形固定資産減価償却率">
          <a:extLst>
            <a:ext uri="{FF2B5EF4-FFF2-40B4-BE49-F238E27FC236}">
              <a16:creationId xmlns:a16="http://schemas.microsoft.com/office/drawing/2014/main" id="{00000000-0008-0000-0200-00004C010000}"/>
            </a:ext>
          </a:extLst>
        </xdr:cNvPr>
        <xdr:cNvSpPr txBox="1"/>
      </xdr:nvSpPr>
      <xdr:spPr>
        <a:xfrm>
          <a:off x="15266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168746</xdr:rowOff>
    </xdr:from>
    <xdr:ext cx="405111" cy="259045"/>
    <xdr:sp macro="" textlink="">
      <xdr:nvSpPr>
        <xdr:cNvPr id="333" name="n_2mainValue【一般廃棄物処理施設】&#10;有形固定資産減価償却率">
          <a:extLst>
            <a:ext uri="{FF2B5EF4-FFF2-40B4-BE49-F238E27FC236}">
              <a16:creationId xmlns:a16="http://schemas.microsoft.com/office/drawing/2014/main" id="{00000000-0008-0000-0200-00004D010000}"/>
            </a:ext>
          </a:extLst>
        </xdr:cNvPr>
        <xdr:cNvSpPr txBox="1"/>
      </xdr:nvSpPr>
      <xdr:spPr>
        <a:xfrm>
          <a:off x="14389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88736</xdr:rowOff>
    </xdr:from>
    <xdr:ext cx="405111" cy="259045"/>
    <xdr:sp macro="" textlink="">
      <xdr:nvSpPr>
        <xdr:cNvPr id="334" name="n_3mainValue【一般廃棄物処理施設】&#10;有形固定資産減価償却率">
          <a:extLst>
            <a:ext uri="{FF2B5EF4-FFF2-40B4-BE49-F238E27FC236}">
              <a16:creationId xmlns:a16="http://schemas.microsoft.com/office/drawing/2014/main" id="{00000000-0008-0000-0200-00004E010000}"/>
            </a:ext>
          </a:extLst>
        </xdr:cNvPr>
        <xdr:cNvSpPr txBox="1"/>
      </xdr:nvSpPr>
      <xdr:spPr>
        <a:xfrm>
          <a:off x="13500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a:extLst>
            <a:ext uri="{FF2B5EF4-FFF2-40B4-BE49-F238E27FC236}">
              <a16:creationId xmlns:a16="http://schemas.microsoft.com/office/drawing/2014/main" id="{00000000-0008-0000-0200-00006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61" name="【一般廃棄物処理施設】&#10;一人当たり有形固定資産（償却資産）額最小値テキスト">
          <a:extLst>
            <a:ext uri="{FF2B5EF4-FFF2-40B4-BE49-F238E27FC236}">
              <a16:creationId xmlns:a16="http://schemas.microsoft.com/office/drawing/2014/main" id="{00000000-0008-0000-0200-000069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63" name="【一般廃棄物処理施設】&#10;一人当たり有形固定資産（償却資産）額最大値テキスト">
          <a:extLst>
            <a:ext uri="{FF2B5EF4-FFF2-40B4-BE49-F238E27FC236}">
              <a16:creationId xmlns:a16="http://schemas.microsoft.com/office/drawing/2014/main" id="{00000000-0008-0000-0200-00006B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65" name="【一般廃棄物処理施設】&#10;一人当たり有形固定資産（償却資産）額平均値テキスト">
          <a:extLst>
            <a:ext uri="{FF2B5EF4-FFF2-40B4-BE49-F238E27FC236}">
              <a16:creationId xmlns:a16="http://schemas.microsoft.com/office/drawing/2014/main" id="{00000000-0008-0000-0200-00006D010000}"/>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4222</xdr:rowOff>
    </xdr:from>
    <xdr:to>
      <xdr:col>116</xdr:col>
      <xdr:colOff>114300</xdr:colOff>
      <xdr:row>37</xdr:row>
      <xdr:rowOff>105822</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22110700" y="63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27099</xdr:rowOff>
    </xdr:from>
    <xdr:ext cx="599010" cy="259045"/>
    <xdr:sp macro="" textlink="">
      <xdr:nvSpPr>
        <xdr:cNvPr id="377" name="【一般廃棄物処理施設】&#10;一人当たり有形固定資産（償却資産）額該当値テキスト">
          <a:extLst>
            <a:ext uri="{FF2B5EF4-FFF2-40B4-BE49-F238E27FC236}">
              <a16:creationId xmlns:a16="http://schemas.microsoft.com/office/drawing/2014/main" id="{00000000-0008-0000-0200-000079010000}"/>
            </a:ext>
          </a:extLst>
        </xdr:cNvPr>
        <xdr:cNvSpPr txBox="1"/>
      </xdr:nvSpPr>
      <xdr:spPr>
        <a:xfrm>
          <a:off x="22199600" y="619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23228</xdr:rowOff>
    </xdr:from>
    <xdr:to>
      <xdr:col>112</xdr:col>
      <xdr:colOff>38100</xdr:colOff>
      <xdr:row>37</xdr:row>
      <xdr:rowOff>124828</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21272500" y="63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55022</xdr:rowOff>
    </xdr:from>
    <xdr:to>
      <xdr:col>116</xdr:col>
      <xdr:colOff>63500</xdr:colOff>
      <xdr:row>37</xdr:row>
      <xdr:rowOff>74028</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21323300" y="6398672"/>
          <a:ext cx="8382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36484</xdr:rowOff>
    </xdr:from>
    <xdr:to>
      <xdr:col>107</xdr:col>
      <xdr:colOff>101600</xdr:colOff>
      <xdr:row>37</xdr:row>
      <xdr:rowOff>138084</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20383500" y="63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74028</xdr:rowOff>
    </xdr:from>
    <xdr:to>
      <xdr:col>111</xdr:col>
      <xdr:colOff>177800</xdr:colOff>
      <xdr:row>37</xdr:row>
      <xdr:rowOff>87284</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20434300" y="6417678"/>
          <a:ext cx="889000" cy="1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47878</xdr:rowOff>
    </xdr:from>
    <xdr:to>
      <xdr:col>102</xdr:col>
      <xdr:colOff>165100</xdr:colOff>
      <xdr:row>37</xdr:row>
      <xdr:rowOff>149478</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19494500" y="63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87284</xdr:rowOff>
    </xdr:from>
    <xdr:to>
      <xdr:col>107</xdr:col>
      <xdr:colOff>50800</xdr:colOff>
      <xdr:row>37</xdr:row>
      <xdr:rowOff>98678</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19545300" y="6430934"/>
          <a:ext cx="8890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384" name="n_1aveValue【一般廃棄物処理施設】&#10;一人当たり有形固定資産（償却資産）額">
          <a:extLst>
            <a:ext uri="{FF2B5EF4-FFF2-40B4-BE49-F238E27FC236}">
              <a16:creationId xmlns:a16="http://schemas.microsoft.com/office/drawing/2014/main" id="{00000000-0008-0000-0200-000080010000}"/>
            </a:ext>
          </a:extLst>
        </xdr:cNvPr>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385" name="n_2aveValue【一般廃棄物処理施設】&#10;一人当たり有形固定資産（償却資産）額">
          <a:extLst>
            <a:ext uri="{FF2B5EF4-FFF2-40B4-BE49-F238E27FC236}">
              <a16:creationId xmlns:a16="http://schemas.microsoft.com/office/drawing/2014/main" id="{00000000-0008-0000-0200-000081010000}"/>
            </a:ext>
          </a:extLst>
        </xdr:cNvPr>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386" name="n_3aveValue【一般廃棄物処理施設】&#10;一人当たり有形固定資産（償却資産）額">
          <a:extLst>
            <a:ext uri="{FF2B5EF4-FFF2-40B4-BE49-F238E27FC236}">
              <a16:creationId xmlns:a16="http://schemas.microsoft.com/office/drawing/2014/main" id="{00000000-0008-0000-0200-000082010000}"/>
            </a:ext>
          </a:extLst>
        </xdr:cNvPr>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87" name="n_4aveValue【一般廃棄物処理施設】&#10;一人当たり有形固定資産（償却資産）額">
          <a:extLst>
            <a:ext uri="{FF2B5EF4-FFF2-40B4-BE49-F238E27FC236}">
              <a16:creationId xmlns:a16="http://schemas.microsoft.com/office/drawing/2014/main" id="{00000000-0008-0000-0200-000083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141355</xdr:rowOff>
    </xdr:from>
    <xdr:ext cx="599010" cy="259045"/>
    <xdr:sp macro="" textlink="">
      <xdr:nvSpPr>
        <xdr:cNvPr id="388" name="n_1mainValue【一般廃棄物処理施設】&#10;一人当たり有形固定資産（償却資産）額">
          <a:extLst>
            <a:ext uri="{FF2B5EF4-FFF2-40B4-BE49-F238E27FC236}">
              <a16:creationId xmlns:a16="http://schemas.microsoft.com/office/drawing/2014/main" id="{00000000-0008-0000-0200-000084010000}"/>
            </a:ext>
          </a:extLst>
        </xdr:cNvPr>
        <xdr:cNvSpPr txBox="1"/>
      </xdr:nvSpPr>
      <xdr:spPr>
        <a:xfrm>
          <a:off x="21011095" y="614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154611</xdr:rowOff>
    </xdr:from>
    <xdr:ext cx="599010" cy="259045"/>
    <xdr:sp macro="" textlink="">
      <xdr:nvSpPr>
        <xdr:cNvPr id="389" name="n_2mainValue【一般廃棄物処理施設】&#10;一人当たり有形固定資産（償却資産）額">
          <a:extLst>
            <a:ext uri="{FF2B5EF4-FFF2-40B4-BE49-F238E27FC236}">
              <a16:creationId xmlns:a16="http://schemas.microsoft.com/office/drawing/2014/main" id="{00000000-0008-0000-0200-000085010000}"/>
            </a:ext>
          </a:extLst>
        </xdr:cNvPr>
        <xdr:cNvSpPr txBox="1"/>
      </xdr:nvSpPr>
      <xdr:spPr>
        <a:xfrm>
          <a:off x="20134795" y="61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166005</xdr:rowOff>
    </xdr:from>
    <xdr:ext cx="599010" cy="259045"/>
    <xdr:sp macro="" textlink="">
      <xdr:nvSpPr>
        <xdr:cNvPr id="390" name="n_3mainValue【一般廃棄物処理施設】&#10;一人当たり有形固定資産（償却資産）額">
          <a:extLst>
            <a:ext uri="{FF2B5EF4-FFF2-40B4-BE49-F238E27FC236}">
              <a16:creationId xmlns:a16="http://schemas.microsoft.com/office/drawing/2014/main" id="{00000000-0008-0000-0200-000086010000}"/>
            </a:ext>
          </a:extLst>
        </xdr:cNvPr>
        <xdr:cNvSpPr txBox="1"/>
      </xdr:nvSpPr>
      <xdr:spPr>
        <a:xfrm>
          <a:off x="19245795" y="61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a:extLst>
            <a:ext uri="{FF2B5EF4-FFF2-40B4-BE49-F238E27FC236}">
              <a16:creationId xmlns:a16="http://schemas.microsoft.com/office/drawing/2014/main" id="{00000000-0008-0000-0200-00009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7" name="【保健センター・保健所】&#10;有形固定資産減価償却率最小値テキスト">
          <a:extLst>
            <a:ext uri="{FF2B5EF4-FFF2-40B4-BE49-F238E27FC236}">
              <a16:creationId xmlns:a16="http://schemas.microsoft.com/office/drawing/2014/main" id="{00000000-0008-0000-0200-0000A1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19" name="【保健センター・保健所】&#10;有形固定資産減価償却率最大値テキスト">
          <a:extLst>
            <a:ext uri="{FF2B5EF4-FFF2-40B4-BE49-F238E27FC236}">
              <a16:creationId xmlns:a16="http://schemas.microsoft.com/office/drawing/2014/main" id="{00000000-0008-0000-0200-0000A301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21" name="【保健センター・保健所】&#10;有形固定資産減価償却率平均値テキスト">
          <a:extLst>
            <a:ext uri="{FF2B5EF4-FFF2-40B4-BE49-F238E27FC236}">
              <a16:creationId xmlns:a16="http://schemas.microsoft.com/office/drawing/2014/main" id="{00000000-0008-0000-0200-0000A5010000}"/>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61867</xdr:rowOff>
    </xdr:from>
    <xdr:to>
      <xdr:col>85</xdr:col>
      <xdr:colOff>177800</xdr:colOff>
      <xdr:row>62</xdr:row>
      <xdr:rowOff>163467</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6268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40294</xdr:rowOff>
    </xdr:from>
    <xdr:ext cx="405111" cy="259045"/>
    <xdr:sp macro="" textlink="">
      <xdr:nvSpPr>
        <xdr:cNvPr id="433" name="【保健センター・保健所】&#10;有形固定資産減価償却率該当値テキスト">
          <a:extLst>
            <a:ext uri="{FF2B5EF4-FFF2-40B4-BE49-F238E27FC236}">
              <a16:creationId xmlns:a16="http://schemas.microsoft.com/office/drawing/2014/main" id="{00000000-0008-0000-0200-0000B1010000}"/>
            </a:ext>
          </a:extLst>
        </xdr:cNvPr>
        <xdr:cNvSpPr txBox="1"/>
      </xdr:nvSpPr>
      <xdr:spPr>
        <a:xfrm>
          <a:off x="16357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25944</xdr:rowOff>
    </xdr:from>
    <xdr:to>
      <xdr:col>81</xdr:col>
      <xdr:colOff>101600</xdr:colOff>
      <xdr:row>62</xdr:row>
      <xdr:rowOff>127544</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5430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76744</xdr:rowOff>
    </xdr:from>
    <xdr:to>
      <xdr:col>85</xdr:col>
      <xdr:colOff>127000</xdr:colOff>
      <xdr:row>62</xdr:row>
      <xdr:rowOff>112667</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5481300" y="107066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153307</xdr:rowOff>
    </xdr:from>
    <xdr:to>
      <xdr:col>76</xdr:col>
      <xdr:colOff>165100</xdr:colOff>
      <xdr:row>62</xdr:row>
      <xdr:rowOff>83457</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4541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32657</xdr:rowOff>
    </xdr:from>
    <xdr:to>
      <xdr:col>81</xdr:col>
      <xdr:colOff>50800</xdr:colOff>
      <xdr:row>62</xdr:row>
      <xdr:rowOff>76744</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4592300" y="106625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105954</xdr:rowOff>
    </xdr:from>
    <xdr:to>
      <xdr:col>72</xdr:col>
      <xdr:colOff>38100</xdr:colOff>
      <xdr:row>62</xdr:row>
      <xdr:rowOff>36104</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365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156754</xdr:rowOff>
    </xdr:from>
    <xdr:to>
      <xdr:col>76</xdr:col>
      <xdr:colOff>114300</xdr:colOff>
      <xdr:row>62</xdr:row>
      <xdr:rowOff>32657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3703300" y="106152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00000000-0008-0000-0200-0000B801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00000000-0008-0000-0200-0000B9010000}"/>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00000000-0008-0000-0200-0000BA01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118671</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id="{00000000-0008-0000-0200-0000BC010000}"/>
            </a:ext>
          </a:extLst>
        </xdr:cNvPr>
        <xdr:cNvSpPr txBox="1"/>
      </xdr:nvSpPr>
      <xdr:spPr>
        <a:xfrm>
          <a:off x="15266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74584</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id="{00000000-0008-0000-0200-0000BD010000}"/>
            </a:ext>
          </a:extLst>
        </xdr:cNvPr>
        <xdr:cNvSpPr txBox="1"/>
      </xdr:nvSpPr>
      <xdr:spPr>
        <a:xfrm>
          <a:off x="14389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27231</xdr:rowOff>
    </xdr:from>
    <xdr:ext cx="405111" cy="259045"/>
    <xdr:sp macro="" textlink="">
      <xdr:nvSpPr>
        <xdr:cNvPr id="446" name="n_3mainValue【保健センター・保健所】&#10;有形固定資産減価償却率">
          <a:extLst>
            <a:ext uri="{FF2B5EF4-FFF2-40B4-BE49-F238E27FC236}">
              <a16:creationId xmlns:a16="http://schemas.microsoft.com/office/drawing/2014/main" id="{00000000-0008-0000-0200-0000BE010000}"/>
            </a:ext>
          </a:extLst>
        </xdr:cNvPr>
        <xdr:cNvSpPr txBox="1"/>
      </xdr:nvSpPr>
      <xdr:spPr>
        <a:xfrm>
          <a:off x="13500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a:extLst>
            <a:ext uri="{FF2B5EF4-FFF2-40B4-BE49-F238E27FC236}">
              <a16:creationId xmlns:a16="http://schemas.microsoft.com/office/drawing/2014/main" id="{00000000-0008-0000-0200-0000D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9" name="【保健センター・保健所】&#10;一人当たり面積最小値テキスト">
          <a:extLst>
            <a:ext uri="{FF2B5EF4-FFF2-40B4-BE49-F238E27FC236}">
              <a16:creationId xmlns:a16="http://schemas.microsoft.com/office/drawing/2014/main" id="{00000000-0008-0000-0200-0000D5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71" name="【保健センター・保健所】&#10;一人当たり面積最大値テキスト">
          <a:extLst>
            <a:ext uri="{FF2B5EF4-FFF2-40B4-BE49-F238E27FC236}">
              <a16:creationId xmlns:a16="http://schemas.microsoft.com/office/drawing/2014/main" id="{00000000-0008-0000-0200-0000D701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73" name="【保健センター・保健所】&#10;一人当たり面積平均値テキスト">
          <a:extLst>
            <a:ext uri="{FF2B5EF4-FFF2-40B4-BE49-F238E27FC236}">
              <a16:creationId xmlns:a16="http://schemas.microsoft.com/office/drawing/2014/main" id="{00000000-0008-0000-0200-0000D9010000}"/>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485" name="【保健センター・保健所】&#10;一人当たり面積該当値テキスト">
          <a:extLst>
            <a:ext uri="{FF2B5EF4-FFF2-40B4-BE49-F238E27FC236}">
              <a16:creationId xmlns:a16="http://schemas.microsoft.com/office/drawing/2014/main" id="{00000000-0008-0000-0200-0000E5010000}"/>
            </a:ext>
          </a:extLst>
        </xdr:cNvPr>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68580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1323300" y="1086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70866</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20434300" y="108699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22352</xdr:rowOff>
    </xdr:from>
    <xdr:to>
      <xdr:col>102</xdr:col>
      <xdr:colOff>165100</xdr:colOff>
      <xdr:row>63</xdr:row>
      <xdr:rowOff>123952</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9494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73152</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9545300" y="108722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92" name="n_1aveValue【保健センター・保健所】&#10;一人当たり面積">
          <a:extLst>
            <a:ext uri="{FF2B5EF4-FFF2-40B4-BE49-F238E27FC236}">
              <a16:creationId xmlns:a16="http://schemas.microsoft.com/office/drawing/2014/main" id="{00000000-0008-0000-0200-0000EC010000}"/>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93" name="n_2aveValue【保健センター・保健所】&#10;一人当たり面積">
          <a:extLst>
            <a:ext uri="{FF2B5EF4-FFF2-40B4-BE49-F238E27FC236}">
              <a16:creationId xmlns:a16="http://schemas.microsoft.com/office/drawing/2014/main" id="{00000000-0008-0000-0200-0000ED010000}"/>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94" name="n_3aveValue【保健センター・保健所】&#10;一人当たり面積">
          <a:extLst>
            <a:ext uri="{FF2B5EF4-FFF2-40B4-BE49-F238E27FC236}">
              <a16:creationId xmlns:a16="http://schemas.microsoft.com/office/drawing/2014/main" id="{00000000-0008-0000-0200-0000EE01000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95" name="n_4aveValue【保健センター・保健所】&#10;一人当たり面積">
          <a:extLst>
            <a:ext uri="{FF2B5EF4-FFF2-40B4-BE49-F238E27FC236}">
              <a16:creationId xmlns:a16="http://schemas.microsoft.com/office/drawing/2014/main" id="{00000000-0008-0000-0200-0000EF01000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496" name="n_1mainValue【保健センター・保健所】&#10;一人当たり面積">
          <a:extLst>
            <a:ext uri="{FF2B5EF4-FFF2-40B4-BE49-F238E27FC236}">
              <a16:creationId xmlns:a16="http://schemas.microsoft.com/office/drawing/2014/main" id="{00000000-0008-0000-0200-0000F0010000}"/>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497" name="n_2mainValue【保健センター・保健所】&#10;一人当たり面積">
          <a:extLst>
            <a:ext uri="{FF2B5EF4-FFF2-40B4-BE49-F238E27FC236}">
              <a16:creationId xmlns:a16="http://schemas.microsoft.com/office/drawing/2014/main" id="{00000000-0008-0000-0200-0000F1010000}"/>
            </a:ext>
          </a:extLst>
        </xdr:cNvPr>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115079</xdr:rowOff>
    </xdr:from>
    <xdr:ext cx="469744" cy="259045"/>
    <xdr:sp macro="" textlink="">
      <xdr:nvSpPr>
        <xdr:cNvPr id="498" name="n_3mainValue【保健センター・保健所】&#10;一人当たり面積">
          <a:extLst>
            <a:ext uri="{FF2B5EF4-FFF2-40B4-BE49-F238E27FC236}">
              <a16:creationId xmlns:a16="http://schemas.microsoft.com/office/drawing/2014/main" id="{00000000-0008-0000-0200-0000F2010000}"/>
            </a:ext>
          </a:extLst>
        </xdr:cNvPr>
        <xdr:cNvSpPr txBox="1"/>
      </xdr:nvSpPr>
      <xdr:spPr>
        <a:xfrm>
          <a:off x="19310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a:extLst>
            <a:ext uri="{FF2B5EF4-FFF2-40B4-BE49-F238E27FC236}">
              <a16:creationId xmlns:a16="http://schemas.microsoft.com/office/drawing/2014/main" id="{00000000-0008-0000-0200-00000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4" name="【消防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26" name="【消防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8" name="【消防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168275</xdr:rowOff>
    </xdr:from>
    <xdr:to>
      <xdr:col>85</xdr:col>
      <xdr:colOff>177800</xdr:colOff>
      <xdr:row>83</xdr:row>
      <xdr:rowOff>98425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146702</xdr:rowOff>
    </xdr:from>
    <xdr:ext cx="405111" cy="259045"/>
    <xdr:sp macro="" textlink="">
      <xdr:nvSpPr>
        <xdr:cNvPr id="540" name="【消防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47625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142341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82550</xdr:rowOff>
    </xdr:from>
    <xdr:to>
      <xdr:col>76</xdr:col>
      <xdr:colOff>165100</xdr:colOff>
      <xdr:row>83</xdr:row>
      <xdr:rowOff>12700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83</xdr:row>
      <xdr:rowOff>3811</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14192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38736</xdr:rowOff>
    </xdr:from>
    <xdr:to>
      <xdr:col>72</xdr:col>
      <xdr:colOff>38100</xdr:colOff>
      <xdr:row>82</xdr:row>
      <xdr:rowOff>140336</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82</xdr:row>
      <xdr:rowOff>133350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141484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47" name="n_1aveValue【消防施設】&#10;有形固定資産減価償却率">
          <a:extLst>
            <a:ext uri="{FF2B5EF4-FFF2-40B4-BE49-F238E27FC236}">
              <a16:creationId xmlns:a16="http://schemas.microsoft.com/office/drawing/2014/main" id="{00000000-0008-0000-0200-00002302000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48" name="n_2aveValue【消防施設】&#10;有形固定資産減価償却率">
          <a:extLst>
            <a:ext uri="{FF2B5EF4-FFF2-40B4-BE49-F238E27FC236}">
              <a16:creationId xmlns:a16="http://schemas.microsoft.com/office/drawing/2014/main" id="{00000000-0008-0000-0200-00002402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49" name="n_3aveValue【消防施設】&#10;有形固定資産減価償却率">
          <a:extLst>
            <a:ext uri="{FF2B5EF4-FFF2-40B4-BE49-F238E27FC236}">
              <a16:creationId xmlns:a16="http://schemas.microsoft.com/office/drawing/2014/main" id="{00000000-0008-0000-0200-00002502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50" name="n_4aveValue【消防施設】&#10;有形固定資産減価償却率">
          <a:extLst>
            <a:ext uri="{FF2B5EF4-FFF2-40B4-BE49-F238E27FC236}">
              <a16:creationId xmlns:a16="http://schemas.microsoft.com/office/drawing/2014/main" id="{00000000-0008-0000-0200-00002602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551" name="n_1mainValue【消防施設】&#10;有形固定資産減価償却率">
          <a:extLst>
            <a:ext uri="{FF2B5EF4-FFF2-40B4-BE49-F238E27FC236}">
              <a16:creationId xmlns:a16="http://schemas.microsoft.com/office/drawing/2014/main" id="{00000000-0008-0000-0200-000027020000}"/>
            </a:ext>
          </a:extLst>
        </xdr:cNvPr>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3827</xdr:rowOff>
    </xdr:from>
    <xdr:ext cx="405111" cy="259045"/>
    <xdr:sp macro="" textlink="">
      <xdr:nvSpPr>
        <xdr:cNvPr id="552" name="n_2mainValue【消防施設】&#10;有形固定資産減価償却率">
          <a:extLst>
            <a:ext uri="{FF2B5EF4-FFF2-40B4-BE49-F238E27FC236}">
              <a16:creationId xmlns:a16="http://schemas.microsoft.com/office/drawing/2014/main" id="{00000000-0008-0000-0200-000028020000}"/>
            </a:ext>
          </a:extLst>
        </xdr:cNvPr>
        <xdr:cNvSpPr txBox="1"/>
      </xdr:nvSpPr>
      <xdr:spPr>
        <a:xfrm>
          <a:off x="14389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131463</xdr:rowOff>
    </xdr:from>
    <xdr:ext cx="405111" cy="259045"/>
    <xdr:sp macro="" textlink="">
      <xdr:nvSpPr>
        <xdr:cNvPr id="553" name="n_3mainValue【消防施設】&#10;有形固定資産減価償却率">
          <a:extLst>
            <a:ext uri="{FF2B5EF4-FFF2-40B4-BE49-F238E27FC236}">
              <a16:creationId xmlns:a16="http://schemas.microsoft.com/office/drawing/2014/main" id="{00000000-0008-0000-0200-000029020000}"/>
            </a:ext>
          </a:extLst>
        </xdr:cNvPr>
        <xdr:cNvSpPr txBox="1"/>
      </xdr:nvSpPr>
      <xdr:spPr>
        <a:xfrm>
          <a:off x="13500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00000000-0008-0000-0200-00004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78" name="【消防施設】&#10;一人当たり面積最小値テキスト">
          <a:extLst>
            <a:ext uri="{FF2B5EF4-FFF2-40B4-BE49-F238E27FC236}">
              <a16:creationId xmlns:a16="http://schemas.microsoft.com/office/drawing/2014/main" id="{00000000-0008-0000-0200-000042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80" name="【消防施設】&#10;一人当たり面積最大値テキスト">
          <a:extLst>
            <a:ext uri="{FF2B5EF4-FFF2-40B4-BE49-F238E27FC236}">
              <a16:creationId xmlns:a16="http://schemas.microsoft.com/office/drawing/2014/main" id="{00000000-0008-0000-0200-000044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582" name="【消防施設】&#10;一人当たり面積平均値テキスト">
          <a:extLst>
            <a:ext uri="{FF2B5EF4-FFF2-40B4-BE49-F238E27FC236}">
              <a16:creationId xmlns:a16="http://schemas.microsoft.com/office/drawing/2014/main" id="{00000000-0008-0000-0200-000046020000}"/>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166388</xdr:rowOff>
    </xdr:from>
    <xdr:ext cx="469744" cy="259045"/>
    <xdr:sp macro="" textlink="">
      <xdr:nvSpPr>
        <xdr:cNvPr id="594" name="【消防施設】&#10;一人当たり面積該当値テキスト">
          <a:extLst>
            <a:ext uri="{FF2B5EF4-FFF2-40B4-BE49-F238E27FC236}">
              <a16:creationId xmlns:a16="http://schemas.microsoft.com/office/drawing/2014/main" id="{00000000-0008-0000-0200-000052020000}"/>
            </a:ext>
          </a:extLst>
        </xdr:cNvPr>
        <xdr:cNvSpPr txBox="1"/>
      </xdr:nvSpPr>
      <xdr:spPr>
        <a:xfrm>
          <a:off x="22199600"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149225</xdr:rowOff>
    </xdr:from>
    <xdr:to>
      <xdr:col>112</xdr:col>
      <xdr:colOff>38100</xdr:colOff>
      <xdr:row>84</xdr:row>
      <xdr:rowOff>79375</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1272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22861</xdr:rowOff>
    </xdr:from>
    <xdr:to>
      <xdr:col>116</xdr:col>
      <xdr:colOff>63500</xdr:colOff>
      <xdr:row>84</xdr:row>
      <xdr:rowOff>28575</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1323300" y="144246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154939</xdr:rowOff>
    </xdr:from>
    <xdr:to>
      <xdr:col>107</xdr:col>
      <xdr:colOff>101600</xdr:colOff>
      <xdr:row>84</xdr:row>
      <xdr:rowOff>85089</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0383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28575</xdr:rowOff>
    </xdr:from>
    <xdr:to>
      <xdr:col>111</xdr:col>
      <xdr:colOff>177800</xdr:colOff>
      <xdr:row>84</xdr:row>
      <xdr:rowOff>34289</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0434300" y="144303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160655</xdr:rowOff>
    </xdr:from>
    <xdr:to>
      <xdr:col>102</xdr:col>
      <xdr:colOff>165100</xdr:colOff>
      <xdr:row>84</xdr:row>
      <xdr:rowOff>90805</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94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34289</xdr:rowOff>
    </xdr:from>
    <xdr:to>
      <xdr:col>107</xdr:col>
      <xdr:colOff>50800</xdr:colOff>
      <xdr:row>84</xdr:row>
      <xdr:rowOff>40005</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9545300" y="144360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601" name="n_1aveValue【消防施設】&#10;一人当たり面積">
          <a:extLst>
            <a:ext uri="{FF2B5EF4-FFF2-40B4-BE49-F238E27FC236}">
              <a16:creationId xmlns:a16="http://schemas.microsoft.com/office/drawing/2014/main" id="{00000000-0008-0000-0200-0000590200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02" name="n_2aveValue【消防施設】&#10;一人当たり面積">
          <a:extLst>
            <a:ext uri="{FF2B5EF4-FFF2-40B4-BE49-F238E27FC236}">
              <a16:creationId xmlns:a16="http://schemas.microsoft.com/office/drawing/2014/main" id="{00000000-0008-0000-0200-00005A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603" name="n_3aveValue【消防施設】&#10;一人当たり面積">
          <a:extLst>
            <a:ext uri="{FF2B5EF4-FFF2-40B4-BE49-F238E27FC236}">
              <a16:creationId xmlns:a16="http://schemas.microsoft.com/office/drawing/2014/main" id="{00000000-0008-0000-0200-00005B02000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04" name="n_4aveValue【消防施設】&#10;一人当たり面積">
          <a:extLst>
            <a:ext uri="{FF2B5EF4-FFF2-40B4-BE49-F238E27FC236}">
              <a16:creationId xmlns:a16="http://schemas.microsoft.com/office/drawing/2014/main" id="{00000000-0008-0000-0200-00005C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95902</xdr:rowOff>
    </xdr:from>
    <xdr:ext cx="469744" cy="259045"/>
    <xdr:sp macro="" textlink="">
      <xdr:nvSpPr>
        <xdr:cNvPr id="605" name="n_1mainValue【消防施設】&#10;一人当たり面積">
          <a:extLst>
            <a:ext uri="{FF2B5EF4-FFF2-40B4-BE49-F238E27FC236}">
              <a16:creationId xmlns:a16="http://schemas.microsoft.com/office/drawing/2014/main" id="{00000000-0008-0000-0200-00005D020000}"/>
            </a:ext>
          </a:extLst>
        </xdr:cNvPr>
        <xdr:cNvSpPr txBox="1"/>
      </xdr:nvSpPr>
      <xdr:spPr>
        <a:xfrm>
          <a:off x="21075727" y="141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101616</xdr:rowOff>
    </xdr:from>
    <xdr:ext cx="469744" cy="259045"/>
    <xdr:sp macro="" textlink="">
      <xdr:nvSpPr>
        <xdr:cNvPr id="606" name="n_2mainValue【消防施設】&#10;一人当たり面積">
          <a:extLst>
            <a:ext uri="{FF2B5EF4-FFF2-40B4-BE49-F238E27FC236}">
              <a16:creationId xmlns:a16="http://schemas.microsoft.com/office/drawing/2014/main" id="{00000000-0008-0000-0200-00005E020000}"/>
            </a:ext>
          </a:extLst>
        </xdr:cNvPr>
        <xdr:cNvSpPr txBox="1"/>
      </xdr:nvSpPr>
      <xdr:spPr>
        <a:xfrm>
          <a:off x="20199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107332</xdr:rowOff>
    </xdr:from>
    <xdr:ext cx="469744" cy="259045"/>
    <xdr:sp macro="" textlink="">
      <xdr:nvSpPr>
        <xdr:cNvPr id="607" name="n_3mainValue【消防施設】&#10;一人当たり面積">
          <a:extLst>
            <a:ext uri="{FF2B5EF4-FFF2-40B4-BE49-F238E27FC236}">
              <a16:creationId xmlns:a16="http://schemas.microsoft.com/office/drawing/2014/main" id="{00000000-0008-0000-0200-00005F020000}"/>
            </a:ext>
          </a:extLst>
        </xdr:cNvPr>
        <xdr:cNvSpPr txBox="1"/>
      </xdr:nvSpPr>
      <xdr:spPr>
        <a:xfrm>
          <a:off x="19310427" y="1416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00000000-0008-0000-0200-00007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庁舎】&#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6" name="【庁舎】&#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38" name="【庁舎】&#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13625</xdr:rowOff>
    </xdr:from>
    <xdr:ext cx="405111" cy="259045"/>
    <xdr:sp macro="" textlink="">
      <xdr:nvSpPr>
        <xdr:cNvPr id="650" name="【庁舎】&#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169092</xdr:rowOff>
    </xdr:from>
    <xdr:to>
      <xdr:col>81</xdr:col>
      <xdr:colOff>101600</xdr:colOff>
      <xdr:row>106</xdr:row>
      <xdr:rowOff>99242</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48442</xdr:rowOff>
    </xdr:from>
    <xdr:to>
      <xdr:col>85</xdr:col>
      <xdr:colOff>127000</xdr:colOff>
      <xdr:row>106</xdr:row>
      <xdr:rowOff>85998</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5481300" y="1822214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48442</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592300" y="181862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12519</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3703300" y="181519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57" name="n_1aveValue【庁舎】&#10;有形固定資産減価償却率">
          <a:extLst>
            <a:ext uri="{FF2B5EF4-FFF2-40B4-BE49-F238E27FC236}">
              <a16:creationId xmlns:a16="http://schemas.microsoft.com/office/drawing/2014/main" id="{00000000-0008-0000-0200-000091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58" name="n_2aveValue【庁舎】&#10;有形固定資産減価償却率">
          <a:extLst>
            <a:ext uri="{FF2B5EF4-FFF2-40B4-BE49-F238E27FC236}">
              <a16:creationId xmlns:a16="http://schemas.microsoft.com/office/drawing/2014/main" id="{00000000-0008-0000-0200-000092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59" name="n_3aveValue【庁舎】&#10;有形固定資産減価償却率">
          <a:extLst>
            <a:ext uri="{FF2B5EF4-FFF2-40B4-BE49-F238E27FC236}">
              <a16:creationId xmlns:a16="http://schemas.microsoft.com/office/drawing/2014/main" id="{00000000-0008-0000-0200-00009302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60" name="n_4aveValue【庁舎】&#10;有形固定資産減価償却率">
          <a:extLst>
            <a:ext uri="{FF2B5EF4-FFF2-40B4-BE49-F238E27FC236}">
              <a16:creationId xmlns:a16="http://schemas.microsoft.com/office/drawing/2014/main" id="{00000000-0008-0000-0200-00009402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90369</xdr:rowOff>
    </xdr:from>
    <xdr:ext cx="405111" cy="259045"/>
    <xdr:sp macro="" textlink="">
      <xdr:nvSpPr>
        <xdr:cNvPr id="661" name="n_1mainValue【庁舎】&#10;有形固定資産減価償却率">
          <a:extLst>
            <a:ext uri="{FF2B5EF4-FFF2-40B4-BE49-F238E27FC236}">
              <a16:creationId xmlns:a16="http://schemas.microsoft.com/office/drawing/2014/main" id="{00000000-0008-0000-0200-000095020000}"/>
            </a:ext>
          </a:extLst>
        </xdr:cNvPr>
        <xdr:cNvSpPr txBox="1"/>
      </xdr:nvSpPr>
      <xdr:spPr>
        <a:xfrm>
          <a:off x="15266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662" name="n_2mainValue【庁舎】&#10;有形固定資産減価償却率">
          <a:extLst>
            <a:ext uri="{FF2B5EF4-FFF2-40B4-BE49-F238E27FC236}">
              <a16:creationId xmlns:a16="http://schemas.microsoft.com/office/drawing/2014/main" id="{00000000-0008-0000-0200-000096020000}"/>
            </a:ext>
          </a:extLst>
        </xdr:cNvPr>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663" name="n_3mainValue【庁舎】&#10;有形固定資産減価償却率">
          <a:extLst>
            <a:ext uri="{FF2B5EF4-FFF2-40B4-BE49-F238E27FC236}">
              <a16:creationId xmlns:a16="http://schemas.microsoft.com/office/drawing/2014/main" id="{00000000-0008-0000-0200-000097020000}"/>
            </a:ext>
          </a:extLst>
        </xdr:cNvPr>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a:extLst>
            <a:ext uri="{FF2B5EF4-FFF2-40B4-BE49-F238E27FC236}">
              <a16:creationId xmlns:a16="http://schemas.microsoft.com/office/drawing/2014/main" id="{00000000-0008-0000-0200-0000B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90" name="【庁舎】&#10;一人当たり面積最小値テキスト">
          <a:extLst>
            <a:ext uri="{FF2B5EF4-FFF2-40B4-BE49-F238E27FC236}">
              <a16:creationId xmlns:a16="http://schemas.microsoft.com/office/drawing/2014/main" id="{00000000-0008-0000-0200-0000B2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92" name="【庁舎】&#10;一人当たり面積最大値テキスト">
          <a:extLst>
            <a:ext uri="{FF2B5EF4-FFF2-40B4-BE49-F238E27FC236}">
              <a16:creationId xmlns:a16="http://schemas.microsoft.com/office/drawing/2014/main" id="{00000000-0008-0000-0200-0000B4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94" name="【庁舎】&#10;一人当たり面積平均値テキスト">
          <a:extLst>
            <a:ext uri="{FF2B5EF4-FFF2-40B4-BE49-F238E27FC236}">
              <a16:creationId xmlns:a16="http://schemas.microsoft.com/office/drawing/2014/main" id="{00000000-0008-0000-0200-0000B602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84837</xdr:rowOff>
    </xdr:from>
    <xdr:to>
      <xdr:col>116</xdr:col>
      <xdr:colOff>114300</xdr:colOff>
      <xdr:row>109</xdr:row>
      <xdr:rowOff>14987</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21107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706" name="【庁舎】&#10;一人当たり面積該当値テキスト">
          <a:extLst>
            <a:ext uri="{FF2B5EF4-FFF2-40B4-BE49-F238E27FC236}">
              <a16:creationId xmlns:a16="http://schemas.microsoft.com/office/drawing/2014/main" id="{00000000-0008-0000-0200-0000C2020000}"/>
            </a:ext>
          </a:extLst>
        </xdr:cNvPr>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85816</xdr:rowOff>
    </xdr:from>
    <xdr:to>
      <xdr:col>112</xdr:col>
      <xdr:colOff>38100</xdr:colOff>
      <xdr:row>109</xdr:row>
      <xdr:rowOff>15966</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1272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135637</xdr:rowOff>
    </xdr:from>
    <xdr:to>
      <xdr:col>116</xdr:col>
      <xdr:colOff>63500</xdr:colOff>
      <xdr:row>108</xdr:row>
      <xdr:rowOff>136616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1323300" y="18652237"/>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86959</xdr:rowOff>
    </xdr:from>
    <xdr:to>
      <xdr:col>107</xdr:col>
      <xdr:colOff>101600</xdr:colOff>
      <xdr:row>109</xdr:row>
      <xdr:rowOff>17109</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0383500" y="186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136616</xdr:rowOff>
    </xdr:from>
    <xdr:to>
      <xdr:col>111</xdr:col>
      <xdr:colOff>177800</xdr:colOff>
      <xdr:row>108</xdr:row>
      <xdr:rowOff>137759</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0434300" y="1865321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87774</xdr:rowOff>
    </xdr:from>
    <xdr:to>
      <xdr:col>102</xdr:col>
      <xdr:colOff>165100</xdr:colOff>
      <xdr:row>109</xdr:row>
      <xdr:rowOff>17924</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9494500" y="186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137759</xdr:rowOff>
    </xdr:from>
    <xdr:to>
      <xdr:col>107</xdr:col>
      <xdr:colOff>50800</xdr:colOff>
      <xdr:row>108</xdr:row>
      <xdr:rowOff>138574</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9545300" y="18654359"/>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13" name="n_1aveValue【庁舎】&#10;一人当たり面積">
          <a:extLst>
            <a:ext uri="{FF2B5EF4-FFF2-40B4-BE49-F238E27FC236}">
              <a16:creationId xmlns:a16="http://schemas.microsoft.com/office/drawing/2014/main" id="{00000000-0008-0000-0200-0000C9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14" name="n_2aveValue【庁舎】&#10;一人当たり面積">
          <a:extLst>
            <a:ext uri="{FF2B5EF4-FFF2-40B4-BE49-F238E27FC236}">
              <a16:creationId xmlns:a16="http://schemas.microsoft.com/office/drawing/2014/main" id="{00000000-0008-0000-0200-0000CA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15" name="n_3aveValue【庁舎】&#10;一人当たり面積">
          <a:extLst>
            <a:ext uri="{FF2B5EF4-FFF2-40B4-BE49-F238E27FC236}">
              <a16:creationId xmlns:a16="http://schemas.microsoft.com/office/drawing/2014/main" id="{00000000-0008-0000-0200-0000CB02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16" name="n_4aveValue【庁舎】&#10;一人当たり面積">
          <a:extLst>
            <a:ext uri="{FF2B5EF4-FFF2-40B4-BE49-F238E27FC236}">
              <a16:creationId xmlns:a16="http://schemas.microsoft.com/office/drawing/2014/main" id="{00000000-0008-0000-0200-0000CC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7093</xdr:rowOff>
    </xdr:from>
    <xdr:ext cx="469744" cy="259045"/>
    <xdr:sp macro="" textlink="">
      <xdr:nvSpPr>
        <xdr:cNvPr id="717" name="n_1mainValue【庁舎】&#10;一人当たり面積">
          <a:extLst>
            <a:ext uri="{FF2B5EF4-FFF2-40B4-BE49-F238E27FC236}">
              <a16:creationId xmlns:a16="http://schemas.microsoft.com/office/drawing/2014/main" id="{00000000-0008-0000-0200-0000CD020000}"/>
            </a:ext>
          </a:extLst>
        </xdr:cNvPr>
        <xdr:cNvSpPr txBox="1"/>
      </xdr:nvSpPr>
      <xdr:spPr>
        <a:xfrm>
          <a:off x="210757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8236</xdr:rowOff>
    </xdr:from>
    <xdr:ext cx="469744" cy="259045"/>
    <xdr:sp macro="" textlink="">
      <xdr:nvSpPr>
        <xdr:cNvPr id="718" name="n_2mainValue【庁舎】&#10;一人当たり面積">
          <a:extLst>
            <a:ext uri="{FF2B5EF4-FFF2-40B4-BE49-F238E27FC236}">
              <a16:creationId xmlns:a16="http://schemas.microsoft.com/office/drawing/2014/main" id="{00000000-0008-0000-0200-0000CE020000}"/>
            </a:ext>
          </a:extLst>
        </xdr:cNvPr>
        <xdr:cNvSpPr txBox="1"/>
      </xdr:nvSpPr>
      <xdr:spPr>
        <a:xfrm>
          <a:off x="20199427" y="1869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9051</xdr:rowOff>
    </xdr:from>
    <xdr:ext cx="469744" cy="259045"/>
    <xdr:sp macro="" textlink="">
      <xdr:nvSpPr>
        <xdr:cNvPr id="719" name="n_3mainValue【庁舎】&#10;一人当たり面積">
          <a:extLst>
            <a:ext uri="{FF2B5EF4-FFF2-40B4-BE49-F238E27FC236}">
              <a16:creationId xmlns:a16="http://schemas.microsoft.com/office/drawing/2014/main" id="{00000000-0008-0000-0200-0000CF020000}"/>
            </a:ext>
          </a:extLst>
        </xdr:cNvPr>
        <xdr:cNvSpPr txBox="1"/>
      </xdr:nvSpPr>
      <xdr:spPr>
        <a:xfrm>
          <a:off x="19310427" y="1869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・消防施設及び庁舎については、減価償却費が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上回っているため今後、施設の更新や修繕等に係る費用の増額が見込まれる。特に庁舎においては、合併以前の２棟を活用しており、１棟の減価償却率が大きく影響しているため早期に１棟を解体する予定である。消防施設においても剥離等があり早期に修繕を行う。また、一般廃棄物処理施設においては、他施設に比べ固定資産額が大きくなるため施設の新設を</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実施を予定している。</a:t>
          </a:r>
          <a:r>
            <a:rPr kumimoji="1" lang="ja-JP" altLang="ja-JP" sz="1100">
              <a:solidFill>
                <a:schemeClr val="dk1"/>
              </a:solidFill>
              <a:effectLst/>
              <a:latin typeface="+mn-lt"/>
              <a:ea typeface="+mn-ea"/>
              <a:cs typeface="+mn-cs"/>
            </a:rPr>
            <a:t>今後も庁舎機能の効率化を進めながら維持管理費にかかる経費の増加に留意しつつ、公共施設の合理化や効率化に積極的に取り組んでいく。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
7,727
63.65
8,359,012
7,995,549
301,712
3,796,208
6,263,849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住民税や固定資産税などの税収等は増加しているものの、当該指数が</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と類似団体平均を下回っている。離島地域であることから財政基盤が弱い部分は否めない。今後においても総合計画に基づく、基本・実施計画により適正な予算配分や組織の見直し、また、各施策を推進しながら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経常経費に充当された一般財源のうち人件費では△</a:t>
          </a:r>
          <a:r>
            <a:rPr kumimoji="1" lang="en-US" altLang="ja-JP" sz="1100">
              <a:solidFill>
                <a:schemeClr val="dk1"/>
              </a:solidFill>
              <a:effectLst/>
              <a:latin typeface="+mn-lt"/>
              <a:ea typeface="+mn-ea"/>
              <a:cs typeface="+mn-cs"/>
            </a:rPr>
            <a:t>94,777</a:t>
          </a:r>
          <a:r>
            <a:rPr kumimoji="1" lang="ja-JP" altLang="ja-JP" sz="1100">
              <a:solidFill>
                <a:schemeClr val="dk1"/>
              </a:solidFill>
              <a:effectLst/>
              <a:latin typeface="+mn-lt"/>
              <a:ea typeface="+mn-ea"/>
              <a:cs typeface="+mn-cs"/>
            </a:rPr>
            <a:t>千円の減、物件費で△</a:t>
          </a:r>
          <a:r>
            <a:rPr kumimoji="1" lang="en-US" altLang="ja-JP" sz="1100">
              <a:solidFill>
                <a:schemeClr val="dk1"/>
              </a:solidFill>
              <a:effectLst/>
              <a:latin typeface="+mn-lt"/>
              <a:ea typeface="+mn-ea"/>
              <a:cs typeface="+mn-cs"/>
            </a:rPr>
            <a:t>29,561</a:t>
          </a:r>
          <a:r>
            <a:rPr kumimoji="1" lang="ja-JP" altLang="ja-JP" sz="1100">
              <a:solidFill>
                <a:schemeClr val="dk1"/>
              </a:solidFill>
              <a:effectLst/>
              <a:latin typeface="+mn-lt"/>
              <a:ea typeface="+mn-ea"/>
              <a:cs typeface="+mn-cs"/>
            </a:rPr>
            <a:t>千円の減、経常一般財源等は地方交付税で△</a:t>
          </a:r>
          <a:r>
            <a:rPr kumimoji="1" lang="en-US" altLang="ja-JP" sz="1100">
              <a:solidFill>
                <a:schemeClr val="dk1"/>
              </a:solidFill>
              <a:effectLst/>
              <a:latin typeface="+mn-lt"/>
              <a:ea typeface="+mn-ea"/>
              <a:cs typeface="+mn-cs"/>
            </a:rPr>
            <a:t>49,383</a:t>
          </a:r>
          <a:r>
            <a:rPr kumimoji="1" lang="ja-JP" altLang="ja-JP" sz="1100">
              <a:solidFill>
                <a:schemeClr val="dk1"/>
              </a:solidFill>
              <a:effectLst/>
              <a:latin typeface="+mn-lt"/>
              <a:ea typeface="+mn-ea"/>
              <a:cs typeface="+mn-cs"/>
            </a:rPr>
            <a:t>千円と減少したことが大きな要因となった。前年度と比較すると、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ポイント増加し、類似団体平均との比較では</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ポイント上回っているため、総合計画に基づいた実施計画で事業及び予算の配分精査しながら経常経費の抑制に努めるとともに、人件費及び物件費の抑制や地方税の収納対策を強化することにより、財源の確保に努め、数値改善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306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66</xdr:row>
      <xdr:rowOff>19812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306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66</xdr:row>
      <xdr:rowOff>19812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0734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64</xdr:row>
      <xdr:rowOff>34544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7569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135636</xdr:rowOff>
    </xdr:from>
    <xdr:to>
      <xdr:col>19</xdr:col>
      <xdr:colOff>184150</xdr:colOff>
      <xdr:row>66</xdr:row>
      <xdr:rowOff>65786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50563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当該数値は対前年度比</a:t>
          </a:r>
          <a:r>
            <a:rPr kumimoji="1" lang="en-US" altLang="ja-JP" sz="1100">
              <a:solidFill>
                <a:schemeClr val="dk1"/>
              </a:solidFill>
              <a:effectLst/>
              <a:latin typeface="+mn-lt"/>
              <a:ea typeface="+mn-ea"/>
              <a:cs typeface="+mn-cs"/>
            </a:rPr>
            <a:t>13,799</a:t>
          </a:r>
          <a:r>
            <a:rPr kumimoji="1" lang="ja-JP" altLang="ja-JP" sz="1100">
              <a:solidFill>
                <a:schemeClr val="dk1"/>
              </a:solidFill>
              <a:effectLst/>
              <a:latin typeface="+mn-lt"/>
              <a:ea typeface="+mn-ea"/>
              <a:cs typeface="+mn-cs"/>
            </a:rPr>
            <a:t>円増加している。増加した要因は、人件</a:t>
          </a:r>
          <a:r>
            <a:rPr kumimoji="1" lang="ja-JP" altLang="en-US" sz="1100">
              <a:solidFill>
                <a:schemeClr val="dk1"/>
              </a:solidFill>
              <a:effectLst/>
              <a:latin typeface="+mn-lt"/>
              <a:ea typeface="+mn-ea"/>
              <a:cs typeface="+mn-cs"/>
            </a:rPr>
            <a:t>費では</a:t>
          </a:r>
          <a:r>
            <a:rPr kumimoji="1" lang="ja-JP" altLang="ja-JP" sz="1100">
              <a:solidFill>
                <a:schemeClr val="dk1"/>
              </a:solidFill>
              <a:effectLst/>
              <a:latin typeface="+mn-lt"/>
              <a:ea typeface="+mn-ea"/>
              <a:cs typeface="+mn-cs"/>
            </a:rPr>
            <a:t>、事業見直し等や定年退職による採用抑制により減少に繋がったが、物件費については、増加に転じている。類似団体平均と比較しても</a:t>
          </a:r>
          <a:r>
            <a:rPr kumimoji="1" lang="en-US" altLang="ja-JP" sz="1100">
              <a:solidFill>
                <a:schemeClr val="dk1"/>
              </a:solidFill>
              <a:effectLst/>
              <a:latin typeface="+mn-lt"/>
              <a:ea typeface="+mn-ea"/>
              <a:cs typeface="+mn-cs"/>
            </a:rPr>
            <a:t>108,757</a:t>
          </a:r>
          <a:r>
            <a:rPr kumimoji="1" lang="ja-JP" altLang="ja-JP" sz="1100">
              <a:solidFill>
                <a:schemeClr val="dk1"/>
              </a:solidFill>
              <a:effectLst/>
              <a:latin typeface="+mn-lt"/>
              <a:ea typeface="+mn-ea"/>
              <a:cs typeface="+mn-cs"/>
            </a:rPr>
            <a:t>円と大きく上回っているが、ごみ処理や消防など広域で行わず直接運営していることから、人件費や物件費等の割合が高い水準であることが要因となっている。今後は、公共施設の個別計画を基に施設管理の合理化、集約化を図りながらコスト縮減及び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1699</xdr:rowOff>
    </xdr:from>
    <xdr:to>
      <xdr:col>23</xdr:col>
      <xdr:colOff>133350</xdr:colOff>
      <xdr:row>86</xdr:row>
      <xdr:rowOff>49265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746399"/>
          <a:ext cx="8382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1699</xdr:rowOff>
    </xdr:from>
    <xdr:to>
      <xdr:col>19</xdr:col>
      <xdr:colOff>133350</xdr:colOff>
      <xdr:row>86</xdr:row>
      <xdr:rowOff>34787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746399"/>
          <a:ext cx="8890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75608</xdr:rowOff>
    </xdr:from>
    <xdr:to>
      <xdr:col>15</xdr:col>
      <xdr:colOff>82550</xdr:colOff>
      <xdr:row>86</xdr:row>
      <xdr:rowOff>34787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64885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168725</xdr:rowOff>
    </xdr:from>
    <xdr:to>
      <xdr:col>11</xdr:col>
      <xdr:colOff>31750</xdr:colOff>
      <xdr:row>85</xdr:row>
      <xdr:rowOff>75608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570525"/>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169915</xdr:rowOff>
    </xdr:from>
    <xdr:to>
      <xdr:col>23</xdr:col>
      <xdr:colOff>184150</xdr:colOff>
      <xdr:row>86</xdr:row>
      <xdr:rowOff>100065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74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141992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7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122349</xdr:rowOff>
    </xdr:from>
    <xdr:to>
      <xdr:col>19</xdr:col>
      <xdr:colOff>184150</xdr:colOff>
      <xdr:row>86</xdr:row>
      <xdr:rowOff>52499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6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37276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8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155437</xdr:rowOff>
    </xdr:from>
    <xdr:to>
      <xdr:col>15</xdr:col>
      <xdr:colOff>133350</xdr:colOff>
      <xdr:row>86</xdr:row>
      <xdr:rowOff>85587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7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70364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81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24808</xdr:rowOff>
    </xdr:from>
    <xdr:to>
      <xdr:col>11</xdr:col>
      <xdr:colOff>82550</xdr:colOff>
      <xdr:row>85</xdr:row>
      <xdr:rowOff>126408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5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111185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6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117925</xdr:rowOff>
    </xdr:from>
    <xdr:to>
      <xdr:col>7</xdr:col>
      <xdr:colOff>31750</xdr:colOff>
      <xdr:row>85</xdr:row>
      <xdr:rowOff>48075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32852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0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ポイントとなった。令和元年度においては対前年度比指数で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ポイント、類似団体との比較でも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年を遡っても</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％前後を維持しており、今後も各種手当等の総点検を行うなど人件費の縮減に努め、引き続き、給与の適正化に努める。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39793</xdr:rowOff>
    </xdr:from>
    <xdr:to>
      <xdr:col>81</xdr:col>
      <xdr:colOff>44450</xdr:colOff>
      <xdr:row>85</xdr:row>
      <xdr:rowOff>152400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1304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39793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050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7620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160443</xdr:rowOff>
    </xdr:from>
    <xdr:to>
      <xdr:col>77</xdr:col>
      <xdr:colOff>95250</xdr:colOff>
      <xdr:row>85</xdr:row>
      <xdr:rowOff>90593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100770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は僻地離島であることから、他の自治体では広域等で対応している消防、ごみ焼却施設、学校給食センター、上下水道事業及び空港等を町単独で管理運営しており、類似団体平均を大きく上回っている。今後は事務事業の効率化を図るとともに、可能な限り業務の民間委託や民営化を進め、住民サービスのの低下を招くことなく、職員定数の適正化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43720</xdr:rowOff>
    </xdr:from>
    <xdr:to>
      <xdr:col>81</xdr:col>
      <xdr:colOff>44450</xdr:colOff>
      <xdr:row>63</xdr:row>
      <xdr:rowOff>75692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45070"/>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43720</xdr:rowOff>
    </xdr:from>
    <xdr:to>
      <xdr:col>77</xdr:col>
      <xdr:colOff>44450</xdr:colOff>
      <xdr:row>63</xdr:row>
      <xdr:rowOff>70262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845070"/>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67850</xdr:rowOff>
    </xdr:from>
    <xdr:to>
      <xdr:col>72</xdr:col>
      <xdr:colOff>203200</xdr:colOff>
      <xdr:row>63</xdr:row>
      <xdr:rowOff>70262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869200"/>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54578</xdr:rowOff>
    </xdr:from>
    <xdr:to>
      <xdr:col>68</xdr:col>
      <xdr:colOff>152400</xdr:colOff>
      <xdr:row>63</xdr:row>
      <xdr:rowOff>67850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855928"/>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24892</xdr:rowOff>
    </xdr:from>
    <xdr:to>
      <xdr:col>81</xdr:col>
      <xdr:colOff>95250</xdr:colOff>
      <xdr:row>63</xdr:row>
      <xdr:rowOff>126492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168419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164370</xdr:rowOff>
    </xdr:from>
    <xdr:to>
      <xdr:col>77</xdr:col>
      <xdr:colOff>95250</xdr:colOff>
      <xdr:row>63</xdr:row>
      <xdr:rowOff>94520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79297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8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19462</xdr:rowOff>
    </xdr:from>
    <xdr:to>
      <xdr:col>73</xdr:col>
      <xdr:colOff>44450</xdr:colOff>
      <xdr:row>63</xdr:row>
      <xdr:rowOff>121062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8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105839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90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17050</xdr:rowOff>
    </xdr:from>
    <xdr:to>
      <xdr:col>68</xdr:col>
      <xdr:colOff>203200</xdr:colOff>
      <xdr:row>63</xdr:row>
      <xdr:rowOff>118650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8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103427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90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3778</xdr:rowOff>
    </xdr:from>
    <xdr:to>
      <xdr:col>64</xdr:col>
      <xdr:colOff>152400</xdr:colOff>
      <xdr:row>63</xdr:row>
      <xdr:rowOff>105378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8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90155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9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繰上償還の実施、起債抑制により毎年改善傾向にあり、対前年度比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ポイント改善されたが、類似団体と比較しても</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今後は大型事業による借入や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42418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429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66548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7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66548</xdr:rowOff>
    </xdr:from>
    <xdr:to>
      <xdr:col>72</xdr:col>
      <xdr:colOff>203200</xdr:colOff>
      <xdr:row>41</xdr:row>
      <xdr:rowOff>95504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95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114808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249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127525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公債費より起債発行額を上回らないよう実施したことにより、対前年度比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と改善したが、今後においてごみ処理施設等の大型事業が控えていることや公共施設の老朽化などに伴う建て替えや修繕等に多額の費用を見込んでおり、当該数値の増加が予想される。また類似団体平均と比較して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ポイント上回っているがかなり改善されている。今後は新規事業の導入にあたっては、総合計画及び実施計画に基づいた事業を展開し、優先順位をつけて実施することにより次世代への負担額軽減に努める。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85513</xdr:rowOff>
    </xdr:from>
    <xdr:to>
      <xdr:col>81</xdr:col>
      <xdr:colOff>44450</xdr:colOff>
      <xdr:row>13</xdr:row>
      <xdr:rowOff>119985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31436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119985</xdr:rowOff>
    </xdr:from>
    <xdr:to>
      <xdr:col>77</xdr:col>
      <xdr:colOff>44450</xdr:colOff>
      <xdr:row>14</xdr:row>
      <xdr:rowOff>48502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348835"/>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48502</xdr:rowOff>
    </xdr:from>
    <xdr:to>
      <xdr:col>72</xdr:col>
      <xdr:colOff>203200</xdr:colOff>
      <xdr:row>15</xdr:row>
      <xdr:rowOff>58601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448802"/>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58601</xdr:rowOff>
    </xdr:from>
    <xdr:to>
      <xdr:col>68</xdr:col>
      <xdr:colOff>152400</xdr:colOff>
      <xdr:row>16</xdr:row>
      <xdr:rowOff>37677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630351"/>
          <a:ext cx="889000" cy="1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34713</xdr:rowOff>
    </xdr:from>
    <xdr:to>
      <xdr:col>81</xdr:col>
      <xdr:colOff>95250</xdr:colOff>
      <xdr:row>13</xdr:row>
      <xdr:rowOff>136313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6790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2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69185</xdr:rowOff>
    </xdr:from>
    <xdr:to>
      <xdr:col>77</xdr:col>
      <xdr:colOff>95250</xdr:colOff>
      <xdr:row>13</xdr:row>
      <xdr:rowOff>170785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155562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8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169152</xdr:rowOff>
    </xdr:from>
    <xdr:to>
      <xdr:col>73</xdr:col>
      <xdr:colOff>44450</xdr:colOff>
      <xdr:row>14</xdr:row>
      <xdr:rowOff>99302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84079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8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7801</xdr:rowOff>
    </xdr:from>
    <xdr:to>
      <xdr:col>68</xdr:col>
      <xdr:colOff>203200</xdr:colOff>
      <xdr:row>15</xdr:row>
      <xdr:rowOff>109401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94178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66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158327</xdr:rowOff>
    </xdr:from>
    <xdr:to>
      <xdr:col>64</xdr:col>
      <xdr:colOff>152400</xdr:colOff>
      <xdr:row>16</xdr:row>
      <xdr:rowOff>88477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73254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
7,727
63.65
8,359,012
7,995,549
301,712
3,796,208
6,263,849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については、対前年度比と同数であった。類似団体平均、沖縄県平均を大幅に上回っており、類似団体順位でも最も高い数値となっている。主な要因としては、消防本部、保育所、給食センター、ごみ処理施設、空港管理、上下水道事業を単独直営で行っていることが影響している。総合計画に基づいた事業の執行や定員適正化計画のスクラップアンドビルドを実施し、今後は民間への業務委託や指定管理者制度の活用により人件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10414</xdr:rowOff>
    </xdr:from>
    <xdr:to>
      <xdr:col>24</xdr:col>
      <xdr:colOff>25400</xdr:colOff>
      <xdr:row>41</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70398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10414</xdr:rowOff>
    </xdr:from>
    <xdr:to>
      <xdr:col>19</xdr:col>
      <xdr:colOff>187325</xdr:colOff>
      <xdr:row>41</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7039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131572</xdr:rowOff>
    </xdr:from>
    <xdr:to>
      <xdr:col>15</xdr:col>
      <xdr:colOff>98425</xdr:colOff>
      <xdr:row>41</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895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916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131064</xdr:rowOff>
    </xdr:from>
    <xdr:to>
      <xdr:col>24</xdr:col>
      <xdr:colOff>76200</xdr:colOff>
      <xdr:row>41</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39641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131064</xdr:rowOff>
    </xdr:from>
    <xdr:to>
      <xdr:col>20</xdr:col>
      <xdr:colOff>38100</xdr:colOff>
      <xdr:row>41</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7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140208</xdr:rowOff>
    </xdr:from>
    <xdr:to>
      <xdr:col>15</xdr:col>
      <xdr:colOff>149225</xdr:colOff>
      <xdr:row>41</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80772</xdr:rowOff>
    </xdr:from>
    <xdr:to>
      <xdr:col>11</xdr:col>
      <xdr:colOff>60325</xdr:colOff>
      <xdr:row>41</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167149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沖縄</a:t>
          </a:r>
          <a:r>
            <a:rPr kumimoji="1" lang="ja-JP" altLang="ja-JP" sz="1100">
              <a:solidFill>
                <a:schemeClr val="dk1"/>
              </a:solidFill>
              <a:effectLst/>
              <a:latin typeface="+mn-lt"/>
              <a:ea typeface="+mn-ea"/>
              <a:cs typeface="+mn-cs"/>
            </a:rPr>
            <a:t>県平均を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ポイント上回っており、対前年比では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公共施設の管理業務委託を民間委託したことで、人件費から委託料（物件費）などに伴う増加傾向にある。引き続き、公共施設等の経常経費を抑制しながら、職員へのコスト意識を持たせ物件費の適正な支出や民間委託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156718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48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156718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98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3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5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扶助費については、沖縄県平均を大きく下回っており、類似団体平均においても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る状況となっているが、今後、高齢化や障がい者、医療費助成等に伴い、各種扶助費が増大することが予想される。今後も資格審査等の適格化に努め、財政への圧迫とならないよう適正な扶助費の支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39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9978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9978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その他に係る経常収支比率については、全国平均を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ポイント上回り、対前年度数値と比較すると</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今後は経費節減や企業会計の独立採算の原則に立ち返った料金の見直しや国民健康保険税の改定などを行い、普通会計の負担額の抑制を図る。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7110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967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161290</xdr:rowOff>
    </xdr:from>
    <xdr:to>
      <xdr:col>69</xdr:col>
      <xdr:colOff>92075</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62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xdr:rowOff>
    </xdr:from>
    <xdr:to>
      <xdr:col>82</xdr:col>
      <xdr:colOff>158750</xdr:colOff>
      <xdr:row>59</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145432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110490</xdr:rowOff>
    </xdr:from>
    <xdr:to>
      <xdr:col>65</xdr:col>
      <xdr:colOff>53975</xdr:colOff>
      <xdr:row>57</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補助費等は全国平均を</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ポイント下回っているが、対前年度比較では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る。今後も各種団体の補助金等の適正化や高齢化の進展に伴い、介護給付負担金や後期高齢者医療負担金などの社会保障関連経費の増加により同数値の上昇が見込まれることから、介護予防の推進などにより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30988</xdr:rowOff>
    </xdr:from>
    <xdr:to>
      <xdr:col>82</xdr:col>
      <xdr:colOff>107950</xdr:colOff>
      <xdr:row>34</xdr:row>
      <xdr:rowOff>53848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602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30988</xdr:rowOff>
    </xdr:from>
    <xdr:to>
      <xdr:col>78</xdr:col>
      <xdr:colOff>69850</xdr:colOff>
      <xdr:row>34</xdr:row>
      <xdr:rowOff>35560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35560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83075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151638</xdr:rowOff>
    </xdr:from>
    <xdr:to>
      <xdr:col>78</xdr:col>
      <xdr:colOff>120650</xdr:colOff>
      <xdr:row>34</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91965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公債費については、沖縄県平均を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ポイント上回っている状況である。これは平成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年度に繰上償還を実施しているが、対前年度比では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ポイント減少している。当面は、当該年度の起債発行額が公債費を上回らないよう、起債発行額を抑制することにより当該数値の抑制を図る。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117856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4132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163576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490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51563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51563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5859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ポイント上回っており、対前年度比でも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ている。今後は、公共施設の老朽化に伴う建て替えなどが控えていることから、普通建設事業費については増加が予測される。今後もより計画的・効率的な建設事業の実施を推進し、バランスの取れた経費投入が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46989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5115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477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78</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6863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086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118995</xdr:rowOff>
    </xdr:from>
    <xdr:to>
      <xdr:col>29</xdr:col>
      <xdr:colOff>127000</xdr:colOff>
      <xdr:row>15</xdr:row>
      <xdr:rowOff>122493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38370"/>
          <a:ext cx="6477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122493</xdr:rowOff>
    </xdr:from>
    <xdr:to>
      <xdr:col>26</xdr:col>
      <xdr:colOff>50800</xdr:colOff>
      <xdr:row>15</xdr:row>
      <xdr:rowOff>123813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41868"/>
          <a:ext cx="698500" cy="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123813</xdr:rowOff>
    </xdr:from>
    <xdr:to>
      <xdr:col>22</xdr:col>
      <xdr:colOff>114300</xdr:colOff>
      <xdr:row>15</xdr:row>
      <xdr:rowOff>134563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43188"/>
          <a:ext cx="698500" cy="1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134563</xdr:rowOff>
    </xdr:from>
    <xdr:to>
      <xdr:col>18</xdr:col>
      <xdr:colOff>177800</xdr:colOff>
      <xdr:row>15</xdr:row>
      <xdr:rowOff>162904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53938"/>
          <a:ext cx="698500" cy="2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68195</xdr:rowOff>
    </xdr:from>
    <xdr:to>
      <xdr:col>29</xdr:col>
      <xdr:colOff>177800</xdr:colOff>
      <xdr:row>15</xdr:row>
      <xdr:rowOff>169795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8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84722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3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71693</xdr:rowOff>
    </xdr:from>
    <xdr:to>
      <xdr:col>26</xdr:col>
      <xdr:colOff>101600</xdr:colOff>
      <xdr:row>16</xdr:row>
      <xdr:rowOff>1843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9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12020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5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73013</xdr:rowOff>
    </xdr:from>
    <xdr:to>
      <xdr:col>22</xdr:col>
      <xdr:colOff>165100</xdr:colOff>
      <xdr:row>16</xdr:row>
      <xdr:rowOff>3163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69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13340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6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83763</xdr:rowOff>
    </xdr:from>
    <xdr:to>
      <xdr:col>19</xdr:col>
      <xdr:colOff>38100</xdr:colOff>
      <xdr:row>16</xdr:row>
      <xdr:rowOff>13913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0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24090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112104</xdr:rowOff>
    </xdr:from>
    <xdr:to>
      <xdr:col>15</xdr:col>
      <xdr:colOff>101600</xdr:colOff>
      <xdr:row>16</xdr:row>
      <xdr:rowOff>42254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52431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0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247980</xdr:rowOff>
    </xdr:from>
    <xdr:to>
      <xdr:col>29</xdr:col>
      <xdr:colOff>127000</xdr:colOff>
      <xdr:row>35</xdr:row>
      <xdr:rowOff>249530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58330"/>
          <a:ext cx="647700" cy="1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242862</xdr:rowOff>
    </xdr:from>
    <xdr:to>
      <xdr:col>26</xdr:col>
      <xdr:colOff>50800</xdr:colOff>
      <xdr:row>35</xdr:row>
      <xdr:rowOff>249530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53212"/>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157531</xdr:rowOff>
    </xdr:from>
    <xdr:to>
      <xdr:col>22</xdr:col>
      <xdr:colOff>114300</xdr:colOff>
      <xdr:row>35</xdr:row>
      <xdr:rowOff>242862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67881"/>
          <a:ext cx="698500" cy="85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157531</xdr:rowOff>
    </xdr:from>
    <xdr:to>
      <xdr:col>18</xdr:col>
      <xdr:colOff>177800</xdr:colOff>
      <xdr:row>35</xdr:row>
      <xdr:rowOff>158610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67881"/>
          <a:ext cx="698500" cy="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197180</xdr:rowOff>
    </xdr:from>
    <xdr:to>
      <xdr:col>29</xdr:col>
      <xdr:colOff>177800</xdr:colOff>
      <xdr:row>35</xdr:row>
      <xdr:rowOff>298780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0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169257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7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198730</xdr:rowOff>
    </xdr:from>
    <xdr:to>
      <xdr:col>26</xdr:col>
      <xdr:colOff>101600</xdr:colOff>
      <xdr:row>35</xdr:row>
      <xdr:rowOff>300330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0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285107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9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192062</xdr:rowOff>
    </xdr:from>
    <xdr:to>
      <xdr:col>22</xdr:col>
      <xdr:colOff>165100</xdr:colOff>
      <xdr:row>35</xdr:row>
      <xdr:rowOff>293662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0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278439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8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106731</xdr:rowOff>
    </xdr:from>
    <xdr:to>
      <xdr:col>19</xdr:col>
      <xdr:colOff>38100</xdr:colOff>
      <xdr:row>35</xdr:row>
      <xdr:rowOff>208331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1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193108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0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107810</xdr:rowOff>
    </xdr:from>
    <xdr:to>
      <xdr:col>15</xdr:col>
      <xdr:colOff>101600</xdr:colOff>
      <xdr:row>35</xdr:row>
      <xdr:rowOff>209410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1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194187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0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
7,727
63.65
8,359,012
7,995,549
301,712
3,796,208
6,263,849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135524</xdr:rowOff>
    </xdr:from>
    <xdr:to>
      <xdr:col>24</xdr:col>
      <xdr:colOff>63500</xdr:colOff>
      <xdr:row>31</xdr:row>
      <xdr:rowOff>161966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50474"/>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135524</xdr:rowOff>
    </xdr:from>
    <xdr:to>
      <xdr:col>19</xdr:col>
      <xdr:colOff>177800</xdr:colOff>
      <xdr:row>31</xdr:row>
      <xdr:rowOff>170675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50474"/>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170675</xdr:rowOff>
    </xdr:from>
    <xdr:to>
      <xdr:col>15</xdr:col>
      <xdr:colOff>50800</xdr:colOff>
      <xdr:row>32</xdr:row>
      <xdr:rowOff>37729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85625"/>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37729</xdr:rowOff>
    </xdr:from>
    <xdr:to>
      <xdr:col>10</xdr:col>
      <xdr:colOff>114300</xdr:colOff>
      <xdr:row>32</xdr:row>
      <xdr:rowOff>73277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24129"/>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111166</xdr:rowOff>
    </xdr:from>
    <xdr:to>
      <xdr:col>24</xdr:col>
      <xdr:colOff>114300</xdr:colOff>
      <xdr:row>32</xdr:row>
      <xdr:rowOff>41316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134043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7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84724</xdr:rowOff>
    </xdr:from>
    <xdr:to>
      <xdr:col>20</xdr:col>
      <xdr:colOff>38100</xdr:colOff>
      <xdr:row>32</xdr:row>
      <xdr:rowOff>14874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31401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119875</xdr:rowOff>
    </xdr:from>
    <xdr:to>
      <xdr:col>15</xdr:col>
      <xdr:colOff>101600</xdr:colOff>
      <xdr:row>32</xdr:row>
      <xdr:rowOff>50025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66552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1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158379</xdr:rowOff>
    </xdr:from>
    <xdr:to>
      <xdr:col>10</xdr:col>
      <xdr:colOff>165100</xdr:colOff>
      <xdr:row>32</xdr:row>
      <xdr:rowOff>88529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105056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4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22477</xdr:rowOff>
    </xdr:from>
    <xdr:to>
      <xdr:col>6</xdr:col>
      <xdr:colOff>38100</xdr:colOff>
      <xdr:row>32</xdr:row>
      <xdr:rowOff>124077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140604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83940</xdr:rowOff>
    </xdr:from>
    <xdr:to>
      <xdr:col>24</xdr:col>
      <xdr:colOff>63500</xdr:colOff>
      <xdr:row>53</xdr:row>
      <xdr:rowOff>153453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170790"/>
          <a:ext cx="838200" cy="6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69058</xdr:rowOff>
    </xdr:from>
    <xdr:to>
      <xdr:col>19</xdr:col>
      <xdr:colOff>177800</xdr:colOff>
      <xdr:row>53</xdr:row>
      <xdr:rowOff>153453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155908"/>
          <a:ext cx="889000" cy="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69058</xdr:rowOff>
    </xdr:from>
    <xdr:to>
      <xdr:col>15</xdr:col>
      <xdr:colOff>50800</xdr:colOff>
      <xdr:row>54</xdr:row>
      <xdr:rowOff>54510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155908"/>
          <a:ext cx="889000" cy="1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54510</xdr:rowOff>
    </xdr:from>
    <xdr:to>
      <xdr:col>10</xdr:col>
      <xdr:colOff>114300</xdr:colOff>
      <xdr:row>54</xdr:row>
      <xdr:rowOff>133021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12810"/>
          <a:ext cx="889000" cy="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33140</xdr:rowOff>
    </xdr:from>
    <xdr:to>
      <xdr:col>24</xdr:col>
      <xdr:colOff>114300</xdr:colOff>
      <xdr:row>53</xdr:row>
      <xdr:rowOff>134740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56017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9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102653</xdr:rowOff>
    </xdr:from>
    <xdr:to>
      <xdr:col>20</xdr:col>
      <xdr:colOff>38100</xdr:colOff>
      <xdr:row>54</xdr:row>
      <xdr:rowOff>32803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49330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18258</xdr:rowOff>
    </xdr:from>
    <xdr:to>
      <xdr:col>15</xdr:col>
      <xdr:colOff>101600</xdr:colOff>
      <xdr:row>53</xdr:row>
      <xdr:rowOff>119858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136385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88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3710</xdr:rowOff>
    </xdr:from>
    <xdr:to>
      <xdr:col>10</xdr:col>
      <xdr:colOff>165100</xdr:colOff>
      <xdr:row>54</xdr:row>
      <xdr:rowOff>105310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121837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3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82221</xdr:rowOff>
    </xdr:from>
    <xdr:to>
      <xdr:col>6</xdr:col>
      <xdr:colOff>38100</xdr:colOff>
      <xdr:row>55</xdr:row>
      <xdr:rowOff>12371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28898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148410</xdr:rowOff>
    </xdr:from>
    <xdr:to>
      <xdr:col>24</xdr:col>
      <xdr:colOff>63500</xdr:colOff>
      <xdr:row>76</xdr:row>
      <xdr:rowOff>159291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78610"/>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159291</xdr:rowOff>
    </xdr:from>
    <xdr:to>
      <xdr:col>19</xdr:col>
      <xdr:colOff>177800</xdr:colOff>
      <xdr:row>77</xdr:row>
      <xdr:rowOff>91466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89491"/>
          <a:ext cx="889000" cy="10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91466</xdr:rowOff>
    </xdr:from>
    <xdr:to>
      <xdr:col>15</xdr:col>
      <xdr:colOff>50800</xdr:colOff>
      <xdr:row>77</xdr:row>
      <xdr:rowOff>105707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93116"/>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105707</xdr:rowOff>
    </xdr:from>
    <xdr:to>
      <xdr:col>10</xdr:col>
      <xdr:colOff>114300</xdr:colOff>
      <xdr:row>77</xdr:row>
      <xdr:rowOff>119469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07357"/>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97610</xdr:rowOff>
    </xdr:from>
    <xdr:to>
      <xdr:col>24</xdr:col>
      <xdr:colOff>114300</xdr:colOff>
      <xdr:row>77</xdr:row>
      <xdr:rowOff>27760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76037</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108491</xdr:rowOff>
    </xdr:from>
    <xdr:to>
      <xdr:col>20</xdr:col>
      <xdr:colOff>38100</xdr:colOff>
      <xdr:row>77</xdr:row>
      <xdr:rowOff>38641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29768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40666</xdr:rowOff>
    </xdr:from>
    <xdr:to>
      <xdr:col>15</xdr:col>
      <xdr:colOff>101600</xdr:colOff>
      <xdr:row>77</xdr:row>
      <xdr:rowOff>142266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133393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54907</xdr:rowOff>
    </xdr:from>
    <xdr:to>
      <xdr:col>10</xdr:col>
      <xdr:colOff>165100</xdr:colOff>
      <xdr:row>77</xdr:row>
      <xdr:rowOff>156507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147634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68669</xdr:rowOff>
    </xdr:from>
    <xdr:to>
      <xdr:col>6</xdr:col>
      <xdr:colOff>38100</xdr:colOff>
      <xdr:row>77</xdr:row>
      <xdr:rowOff>170269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161396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6688</xdr:rowOff>
    </xdr:from>
    <xdr:to>
      <xdr:col>24</xdr:col>
      <xdr:colOff>63500</xdr:colOff>
      <xdr:row>95</xdr:row>
      <xdr:rowOff>47296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94438"/>
          <a:ext cx="838200" cy="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47296</xdr:rowOff>
    </xdr:from>
    <xdr:to>
      <xdr:col>19</xdr:col>
      <xdr:colOff>177800</xdr:colOff>
      <xdr:row>95</xdr:row>
      <xdr:rowOff>110652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35046"/>
          <a:ext cx="8890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130262</xdr:rowOff>
    </xdr:from>
    <xdr:to>
      <xdr:col>15</xdr:col>
      <xdr:colOff>50800</xdr:colOff>
      <xdr:row>95</xdr:row>
      <xdr:rowOff>110652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246562"/>
          <a:ext cx="889000" cy="1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130262</xdr:rowOff>
    </xdr:from>
    <xdr:to>
      <xdr:col>10</xdr:col>
      <xdr:colOff>114300</xdr:colOff>
      <xdr:row>95</xdr:row>
      <xdr:rowOff>90976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46562"/>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127338</xdr:rowOff>
    </xdr:from>
    <xdr:to>
      <xdr:col>24</xdr:col>
      <xdr:colOff>114300</xdr:colOff>
      <xdr:row>95</xdr:row>
      <xdr:rowOff>57488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150215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167946</xdr:rowOff>
    </xdr:from>
    <xdr:to>
      <xdr:col>20</xdr:col>
      <xdr:colOff>38100</xdr:colOff>
      <xdr:row>95</xdr:row>
      <xdr:rowOff>98096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114623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5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59852</xdr:rowOff>
    </xdr:from>
    <xdr:to>
      <xdr:col>15</xdr:col>
      <xdr:colOff>101600</xdr:colOff>
      <xdr:row>95</xdr:row>
      <xdr:rowOff>161452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79462</xdr:rowOff>
    </xdr:from>
    <xdr:to>
      <xdr:col>10</xdr:col>
      <xdr:colOff>165100</xdr:colOff>
      <xdr:row>95</xdr:row>
      <xdr:rowOff>9612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26139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9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40176</xdr:rowOff>
    </xdr:from>
    <xdr:to>
      <xdr:col>6</xdr:col>
      <xdr:colOff>38100</xdr:colOff>
      <xdr:row>95</xdr:row>
      <xdr:rowOff>141776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158303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92635</xdr:rowOff>
    </xdr:from>
    <xdr:to>
      <xdr:col>55</xdr:col>
      <xdr:colOff>0</xdr:colOff>
      <xdr:row>37</xdr:row>
      <xdr:rowOff>133170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436285"/>
          <a:ext cx="838200" cy="4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129028</xdr:rowOff>
    </xdr:from>
    <xdr:to>
      <xdr:col>50</xdr:col>
      <xdr:colOff>114300</xdr:colOff>
      <xdr:row>37</xdr:row>
      <xdr:rowOff>133170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72678"/>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129028</xdr:rowOff>
    </xdr:from>
    <xdr:to>
      <xdr:col>45</xdr:col>
      <xdr:colOff>177800</xdr:colOff>
      <xdr:row>37</xdr:row>
      <xdr:rowOff>160171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72678"/>
          <a:ext cx="889000" cy="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94978</xdr:rowOff>
    </xdr:from>
    <xdr:to>
      <xdr:col>41</xdr:col>
      <xdr:colOff>50800</xdr:colOff>
      <xdr:row>37</xdr:row>
      <xdr:rowOff>160171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38628"/>
          <a:ext cx="889000" cy="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41835</xdr:rowOff>
    </xdr:from>
    <xdr:to>
      <xdr:col>55</xdr:col>
      <xdr:colOff>50800</xdr:colOff>
      <xdr:row>37</xdr:row>
      <xdr:rowOff>143435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128212</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82370</xdr:rowOff>
    </xdr:from>
    <xdr:to>
      <xdr:col>50</xdr:col>
      <xdr:colOff>165100</xdr:colOff>
      <xdr:row>38</xdr:row>
      <xdr:rowOff>12520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2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3646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78228</xdr:rowOff>
    </xdr:from>
    <xdr:to>
      <xdr:col>46</xdr:col>
      <xdr:colOff>38100</xdr:colOff>
      <xdr:row>38</xdr:row>
      <xdr:rowOff>8378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170956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1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109371</xdr:rowOff>
    </xdr:from>
    <xdr:to>
      <xdr:col>41</xdr:col>
      <xdr:colOff>101600</xdr:colOff>
      <xdr:row>38</xdr:row>
      <xdr:rowOff>39522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53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30648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44178</xdr:rowOff>
    </xdr:from>
    <xdr:to>
      <xdr:col>36</xdr:col>
      <xdr:colOff>165100</xdr:colOff>
      <xdr:row>37</xdr:row>
      <xdr:rowOff>145778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136905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134644</xdr:rowOff>
    </xdr:from>
    <xdr:to>
      <xdr:col>55</xdr:col>
      <xdr:colOff>0</xdr:colOff>
      <xdr:row>57</xdr:row>
      <xdr:rowOff>65816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35844"/>
          <a:ext cx="8382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139860</xdr:rowOff>
    </xdr:from>
    <xdr:to>
      <xdr:col>50</xdr:col>
      <xdr:colOff>114300</xdr:colOff>
      <xdr:row>57</xdr:row>
      <xdr:rowOff>65816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41060"/>
          <a:ext cx="8890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139860</xdr:rowOff>
    </xdr:from>
    <xdr:to>
      <xdr:col>45</xdr:col>
      <xdr:colOff>177800</xdr:colOff>
      <xdr:row>57</xdr:row>
      <xdr:rowOff>60179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41060"/>
          <a:ext cx="889000" cy="9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147509</xdr:rowOff>
    </xdr:from>
    <xdr:to>
      <xdr:col>41</xdr:col>
      <xdr:colOff>50800</xdr:colOff>
      <xdr:row>57</xdr:row>
      <xdr:rowOff>60179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48709"/>
          <a:ext cx="889000" cy="8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83844</xdr:rowOff>
    </xdr:from>
    <xdr:to>
      <xdr:col>55</xdr:col>
      <xdr:colOff>50800</xdr:colOff>
      <xdr:row>57</xdr:row>
      <xdr:rowOff>13994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106721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3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15016</xdr:rowOff>
    </xdr:from>
    <xdr:to>
      <xdr:col>50</xdr:col>
      <xdr:colOff>165100</xdr:colOff>
      <xdr:row>57</xdr:row>
      <xdr:rowOff>116616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133143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6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89060</xdr:rowOff>
    </xdr:from>
    <xdr:to>
      <xdr:col>46</xdr:col>
      <xdr:colOff>38100</xdr:colOff>
      <xdr:row>57</xdr:row>
      <xdr:rowOff>19210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35737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9379</xdr:rowOff>
    </xdr:from>
    <xdr:to>
      <xdr:col>41</xdr:col>
      <xdr:colOff>101600</xdr:colOff>
      <xdr:row>57</xdr:row>
      <xdr:rowOff>110979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127506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96709</xdr:rowOff>
    </xdr:from>
    <xdr:to>
      <xdr:col>36</xdr:col>
      <xdr:colOff>165100</xdr:colOff>
      <xdr:row>57</xdr:row>
      <xdr:rowOff>26859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43386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7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112849</xdr:rowOff>
    </xdr:from>
    <xdr:to>
      <xdr:col>55</xdr:col>
      <xdr:colOff>0</xdr:colOff>
      <xdr:row>77</xdr:row>
      <xdr:rowOff>33570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800149"/>
          <a:ext cx="838200" cy="4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33570</xdr:rowOff>
    </xdr:from>
    <xdr:to>
      <xdr:col>50</xdr:col>
      <xdr:colOff>114300</xdr:colOff>
      <xdr:row>77</xdr:row>
      <xdr:rowOff>53046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35220"/>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53046</xdr:rowOff>
    </xdr:from>
    <xdr:to>
      <xdr:col>45</xdr:col>
      <xdr:colOff>177800</xdr:colOff>
      <xdr:row>78</xdr:row>
      <xdr:rowOff>1169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54696"/>
          <a:ext cx="889000" cy="1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15827</xdr:rowOff>
    </xdr:from>
    <xdr:to>
      <xdr:col>41</xdr:col>
      <xdr:colOff>50800</xdr:colOff>
      <xdr:row>78</xdr:row>
      <xdr:rowOff>1169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046027"/>
          <a:ext cx="889000" cy="32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62049</xdr:rowOff>
    </xdr:from>
    <xdr:to>
      <xdr:col>55</xdr:col>
      <xdr:colOff>50800</xdr:colOff>
      <xdr:row>74</xdr:row>
      <xdr:rowOff>163649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7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84926</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60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154220</xdr:rowOff>
    </xdr:from>
    <xdr:to>
      <xdr:col>50</xdr:col>
      <xdr:colOff>165100</xdr:colOff>
      <xdr:row>77</xdr:row>
      <xdr:rowOff>84370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100897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5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2246</xdr:rowOff>
    </xdr:from>
    <xdr:to>
      <xdr:col>46</xdr:col>
      <xdr:colOff>38100</xdr:colOff>
      <xdr:row>77</xdr:row>
      <xdr:rowOff>103846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94973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2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121819</xdr:rowOff>
    </xdr:from>
    <xdr:to>
      <xdr:col>41</xdr:col>
      <xdr:colOff>101600</xdr:colOff>
      <xdr:row>78</xdr:row>
      <xdr:rowOff>51969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43096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136476</xdr:rowOff>
    </xdr:from>
    <xdr:to>
      <xdr:col>36</xdr:col>
      <xdr:colOff>165100</xdr:colOff>
      <xdr:row>76</xdr:row>
      <xdr:rowOff>66625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995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83153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77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107307</xdr:rowOff>
    </xdr:from>
    <xdr:to>
      <xdr:col>55</xdr:col>
      <xdr:colOff>0</xdr:colOff>
      <xdr:row>98</xdr:row>
      <xdr:rowOff>73481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37957"/>
          <a:ext cx="838200" cy="1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87733</xdr:rowOff>
    </xdr:from>
    <xdr:to>
      <xdr:col>50</xdr:col>
      <xdr:colOff>114300</xdr:colOff>
      <xdr:row>97</xdr:row>
      <xdr:rowOff>107307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46933"/>
          <a:ext cx="889000" cy="1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87733</xdr:rowOff>
    </xdr:from>
    <xdr:to>
      <xdr:col>45</xdr:col>
      <xdr:colOff>177800</xdr:colOff>
      <xdr:row>96</xdr:row>
      <xdr:rowOff>164607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46933"/>
          <a:ext cx="8890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164607</xdr:rowOff>
    </xdr:from>
    <xdr:to>
      <xdr:col>41</xdr:col>
      <xdr:colOff>50800</xdr:colOff>
      <xdr:row>97</xdr:row>
      <xdr:rowOff>102664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23807"/>
          <a:ext cx="889000" cy="10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22681</xdr:rowOff>
    </xdr:from>
    <xdr:to>
      <xdr:col>55</xdr:col>
      <xdr:colOff>50800</xdr:colOff>
      <xdr:row>98</xdr:row>
      <xdr:rowOff>124281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56507</xdr:rowOff>
    </xdr:from>
    <xdr:to>
      <xdr:col>50</xdr:col>
      <xdr:colOff>165100</xdr:colOff>
      <xdr:row>97</xdr:row>
      <xdr:rowOff>158107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3184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6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36933</xdr:rowOff>
    </xdr:from>
    <xdr:to>
      <xdr:col>46</xdr:col>
      <xdr:colOff>38100</xdr:colOff>
      <xdr:row>96</xdr:row>
      <xdr:rowOff>138533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9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155060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27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113807</xdr:rowOff>
    </xdr:from>
    <xdr:to>
      <xdr:col>41</xdr:col>
      <xdr:colOff>101600</xdr:colOff>
      <xdr:row>97</xdr:row>
      <xdr:rowOff>43957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60484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4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51864</xdr:rowOff>
    </xdr:from>
    <xdr:to>
      <xdr:col>36</xdr:col>
      <xdr:colOff>165100</xdr:colOff>
      <xdr:row>97</xdr:row>
      <xdr:rowOff>153464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169991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4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85858</xdr:rowOff>
    </xdr:from>
    <xdr:to>
      <xdr:col>85</xdr:col>
      <xdr:colOff>127000</xdr:colOff>
      <xdr:row>39</xdr:row>
      <xdr:rowOff>96883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72408"/>
          <a:ext cx="8382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77220</xdr:rowOff>
    </xdr:from>
    <xdr:to>
      <xdr:col>81</xdr:col>
      <xdr:colOff>50800</xdr:colOff>
      <xdr:row>39</xdr:row>
      <xdr:rowOff>96883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63770"/>
          <a:ext cx="8890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77220</xdr:rowOff>
    </xdr:from>
    <xdr:to>
      <xdr:col>76</xdr:col>
      <xdr:colOff>114300</xdr:colOff>
      <xdr:row>39</xdr:row>
      <xdr:rowOff>78892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63770"/>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48943</xdr:rowOff>
    </xdr:from>
    <xdr:to>
      <xdr:col>71</xdr:col>
      <xdr:colOff>177800</xdr:colOff>
      <xdr:row>39</xdr:row>
      <xdr:rowOff>78892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5493"/>
          <a:ext cx="889000" cy="2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35058</xdr:rowOff>
    </xdr:from>
    <xdr:to>
      <xdr:col>85</xdr:col>
      <xdr:colOff>177800</xdr:colOff>
      <xdr:row>39</xdr:row>
      <xdr:rowOff>136658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46083</xdr:rowOff>
    </xdr:from>
    <xdr:to>
      <xdr:col>81</xdr:col>
      <xdr:colOff>101600</xdr:colOff>
      <xdr:row>39</xdr:row>
      <xdr:rowOff>147683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138810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82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26420</xdr:rowOff>
    </xdr:from>
    <xdr:to>
      <xdr:col>76</xdr:col>
      <xdr:colOff>165100</xdr:colOff>
      <xdr:row>39</xdr:row>
      <xdr:rowOff>128020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119147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28092</xdr:rowOff>
    </xdr:from>
    <xdr:to>
      <xdr:col>72</xdr:col>
      <xdr:colOff>38100</xdr:colOff>
      <xdr:row>39</xdr:row>
      <xdr:rowOff>129692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120819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169593</xdr:rowOff>
    </xdr:from>
    <xdr:to>
      <xdr:col>67</xdr:col>
      <xdr:colOff>101600</xdr:colOff>
      <xdr:row>39</xdr:row>
      <xdr:rowOff>99743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116269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32742</xdr:rowOff>
    </xdr:from>
    <xdr:to>
      <xdr:col>85</xdr:col>
      <xdr:colOff>127000</xdr:colOff>
      <xdr:row>76</xdr:row>
      <xdr:rowOff>73758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62942"/>
          <a:ext cx="8382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11743</xdr:rowOff>
    </xdr:from>
    <xdr:to>
      <xdr:col>81</xdr:col>
      <xdr:colOff>50800</xdr:colOff>
      <xdr:row>76</xdr:row>
      <xdr:rowOff>32742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41943"/>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145305</xdr:rowOff>
    </xdr:from>
    <xdr:to>
      <xdr:col>76</xdr:col>
      <xdr:colOff>114300</xdr:colOff>
      <xdr:row>76</xdr:row>
      <xdr:rowOff>11743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04055"/>
          <a:ext cx="889000" cy="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145305</xdr:rowOff>
    </xdr:from>
    <xdr:to>
      <xdr:col>71</xdr:col>
      <xdr:colOff>177800</xdr:colOff>
      <xdr:row>75</xdr:row>
      <xdr:rowOff>150750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04055"/>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22958</xdr:rowOff>
    </xdr:from>
    <xdr:to>
      <xdr:col>85</xdr:col>
      <xdr:colOff>177800</xdr:colOff>
      <xdr:row>76</xdr:row>
      <xdr:rowOff>124558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3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153392</xdr:rowOff>
    </xdr:from>
    <xdr:to>
      <xdr:col>81</xdr:col>
      <xdr:colOff>101600</xdr:colOff>
      <xdr:row>76</xdr:row>
      <xdr:rowOff>83542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74669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132393</xdr:rowOff>
    </xdr:from>
    <xdr:to>
      <xdr:col>76</xdr:col>
      <xdr:colOff>165100</xdr:colOff>
      <xdr:row>76</xdr:row>
      <xdr:rowOff>62543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53670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8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94505</xdr:rowOff>
    </xdr:from>
    <xdr:to>
      <xdr:col>72</xdr:col>
      <xdr:colOff>38100</xdr:colOff>
      <xdr:row>76</xdr:row>
      <xdr:rowOff>24656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53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41182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2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99950</xdr:rowOff>
    </xdr:from>
    <xdr:to>
      <xdr:col>67</xdr:col>
      <xdr:colOff>101600</xdr:colOff>
      <xdr:row>76</xdr:row>
      <xdr:rowOff>30100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46627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3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59761</xdr:rowOff>
    </xdr:from>
    <xdr:to>
      <xdr:col>85</xdr:col>
      <xdr:colOff>127000</xdr:colOff>
      <xdr:row>98</xdr:row>
      <xdr:rowOff>76293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61861"/>
          <a:ext cx="8382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61508</xdr:rowOff>
    </xdr:from>
    <xdr:to>
      <xdr:col>81</xdr:col>
      <xdr:colOff>50800</xdr:colOff>
      <xdr:row>98</xdr:row>
      <xdr:rowOff>76293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63608"/>
          <a:ext cx="8890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46490</xdr:rowOff>
    </xdr:from>
    <xdr:to>
      <xdr:col>76</xdr:col>
      <xdr:colOff>114300</xdr:colOff>
      <xdr:row>98</xdr:row>
      <xdr:rowOff>61508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48590"/>
          <a:ext cx="889000" cy="1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114497</xdr:rowOff>
    </xdr:from>
    <xdr:to>
      <xdr:col>71</xdr:col>
      <xdr:colOff>177800</xdr:colOff>
      <xdr:row>98</xdr:row>
      <xdr:rowOff>46490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45147"/>
          <a:ext cx="889000" cy="10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8961</xdr:rowOff>
    </xdr:from>
    <xdr:to>
      <xdr:col>85</xdr:col>
      <xdr:colOff>177800</xdr:colOff>
      <xdr:row>98</xdr:row>
      <xdr:rowOff>110561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25493</xdr:rowOff>
    </xdr:from>
    <xdr:to>
      <xdr:col>81</xdr:col>
      <xdr:colOff>101600</xdr:colOff>
      <xdr:row>98</xdr:row>
      <xdr:rowOff>127093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118220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10708</xdr:rowOff>
    </xdr:from>
    <xdr:to>
      <xdr:col>76</xdr:col>
      <xdr:colOff>165100</xdr:colOff>
      <xdr:row>98</xdr:row>
      <xdr:rowOff>112308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103435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167140</xdr:rowOff>
    </xdr:from>
    <xdr:to>
      <xdr:col>72</xdr:col>
      <xdr:colOff>38100</xdr:colOff>
      <xdr:row>98</xdr:row>
      <xdr:rowOff>97290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88417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63697</xdr:rowOff>
    </xdr:from>
    <xdr:to>
      <xdr:col>67</xdr:col>
      <xdr:colOff>101600</xdr:colOff>
      <xdr:row>97</xdr:row>
      <xdr:rowOff>165297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10374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131128</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4622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131128</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4622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136934</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2034"/>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80328</xdr:rowOff>
    </xdr:from>
    <xdr:to>
      <xdr:col>107</xdr:col>
      <xdr:colOff>101600</xdr:colOff>
      <xdr:row>39</xdr:row>
      <xdr:rowOff>10478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1605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8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86134</xdr:rowOff>
    </xdr:from>
    <xdr:to>
      <xdr:col>98</xdr:col>
      <xdr:colOff>38100</xdr:colOff>
      <xdr:row>39</xdr:row>
      <xdr:rowOff>16284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7411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9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2769</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8319"/>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123419</xdr:rowOff>
    </xdr:from>
    <xdr:to>
      <xdr:col>116</xdr:col>
      <xdr:colOff>114300</xdr:colOff>
      <xdr:row>59</xdr:row>
      <xdr:rowOff>53569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38346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99726</xdr:rowOff>
    </xdr:from>
    <xdr:to>
      <xdr:col>116</xdr:col>
      <xdr:colOff>63500</xdr:colOff>
      <xdr:row>75</xdr:row>
      <xdr:rowOff>128560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58476"/>
          <a:ext cx="838200" cy="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111224</xdr:rowOff>
    </xdr:from>
    <xdr:to>
      <xdr:col>111</xdr:col>
      <xdr:colOff>177800</xdr:colOff>
      <xdr:row>75</xdr:row>
      <xdr:rowOff>128560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6997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111224</xdr:rowOff>
    </xdr:from>
    <xdr:to>
      <xdr:col>107</xdr:col>
      <xdr:colOff>50800</xdr:colOff>
      <xdr:row>76</xdr:row>
      <xdr:rowOff>21476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69974"/>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47665</xdr:rowOff>
    </xdr:from>
    <xdr:to>
      <xdr:col>102</xdr:col>
      <xdr:colOff>114300</xdr:colOff>
      <xdr:row>76</xdr:row>
      <xdr:rowOff>21476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06415"/>
          <a:ext cx="889000" cy="14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48926</xdr:rowOff>
    </xdr:from>
    <xdr:to>
      <xdr:col>116</xdr:col>
      <xdr:colOff>114300</xdr:colOff>
      <xdr:row>75</xdr:row>
      <xdr:rowOff>150526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71803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77760</xdr:rowOff>
    </xdr:from>
    <xdr:to>
      <xdr:col>112</xdr:col>
      <xdr:colOff>38100</xdr:colOff>
      <xdr:row>76</xdr:row>
      <xdr:rowOff>7910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170487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60424</xdr:rowOff>
    </xdr:from>
    <xdr:to>
      <xdr:col>107</xdr:col>
      <xdr:colOff>101600</xdr:colOff>
      <xdr:row>75</xdr:row>
      <xdr:rowOff>162024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7101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9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142125</xdr:rowOff>
    </xdr:from>
    <xdr:to>
      <xdr:col>102</xdr:col>
      <xdr:colOff>165100</xdr:colOff>
      <xdr:row>76</xdr:row>
      <xdr:rowOff>72275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168315</xdr:rowOff>
    </xdr:from>
    <xdr:to>
      <xdr:col>98</xdr:col>
      <xdr:colOff>38100</xdr:colOff>
      <xdr:row>75</xdr:row>
      <xdr:rowOff>98465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114992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性質別歳出について、人件費（全国市町村平均を</a:t>
          </a:r>
          <a:r>
            <a:rPr kumimoji="1" lang="en-US" altLang="ja-JP" sz="1100">
              <a:solidFill>
                <a:schemeClr val="dk1"/>
              </a:solidFill>
              <a:effectLst/>
              <a:latin typeface="+mn-lt"/>
              <a:ea typeface="+mn-ea"/>
              <a:cs typeface="+mn-cs"/>
            </a:rPr>
            <a:t>141,045</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148,485</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74,367</a:t>
          </a:r>
          <a:r>
            <a:rPr kumimoji="1" lang="ja-JP" altLang="ja-JP" sz="1100">
              <a:solidFill>
                <a:schemeClr val="dk1"/>
              </a:solidFill>
              <a:effectLst/>
              <a:latin typeface="+mn-lt"/>
              <a:ea typeface="+mn-ea"/>
              <a:cs typeface="+mn-cs"/>
            </a:rPr>
            <a:t>円）、物件費（全国市町村平均を</a:t>
          </a:r>
          <a:r>
            <a:rPr kumimoji="1" lang="en-US" altLang="ja-JP" sz="1100">
              <a:solidFill>
                <a:schemeClr val="dk1"/>
              </a:solidFill>
              <a:effectLst/>
              <a:latin typeface="+mn-lt"/>
              <a:ea typeface="+mn-ea"/>
              <a:cs typeface="+mn-cs"/>
            </a:rPr>
            <a:t>138,370</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132,996</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48,899</a:t>
          </a:r>
          <a:r>
            <a:rPr kumimoji="1" lang="ja-JP" altLang="ja-JP" sz="1100">
              <a:solidFill>
                <a:schemeClr val="dk1"/>
              </a:solidFill>
              <a:effectLst/>
              <a:latin typeface="+mn-lt"/>
              <a:ea typeface="+mn-ea"/>
              <a:cs typeface="+mn-cs"/>
            </a:rPr>
            <a:t>円）、普通建設事業費（全国市町村平均を</a:t>
          </a:r>
          <a:r>
            <a:rPr kumimoji="1" lang="en-US" altLang="ja-JP" sz="1100">
              <a:solidFill>
                <a:schemeClr val="dk1"/>
              </a:solidFill>
              <a:effectLst/>
              <a:latin typeface="+mn-lt"/>
              <a:ea typeface="+mn-ea"/>
              <a:cs typeface="+mn-cs"/>
            </a:rPr>
            <a:t>160,835</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121,463</a:t>
          </a:r>
          <a:r>
            <a:rPr kumimoji="1" lang="ja-JP" altLang="ja-JP" sz="1100">
              <a:solidFill>
                <a:schemeClr val="dk1"/>
              </a:solidFill>
              <a:effectLst/>
              <a:latin typeface="+mn-lt"/>
              <a:ea typeface="+mn-ea"/>
              <a:cs typeface="+mn-cs"/>
            </a:rPr>
            <a:t>円）が大きく上回っており、特に物件費においては</a:t>
          </a:r>
          <a:r>
            <a:rPr kumimoji="1" lang="ja-JP" altLang="ja-JP" sz="1100" b="0" i="0" baseline="0">
              <a:solidFill>
                <a:schemeClr val="dk1"/>
              </a:solidFill>
              <a:effectLst/>
              <a:latin typeface="+mn-lt"/>
              <a:ea typeface="+mn-ea"/>
              <a:cs typeface="+mn-cs"/>
            </a:rPr>
            <a:t>当該数値は対前年度比</a:t>
          </a:r>
          <a:r>
            <a:rPr kumimoji="1" lang="en-US" altLang="ja-JP" sz="1100" b="0" i="0" baseline="0">
              <a:solidFill>
                <a:schemeClr val="dk1"/>
              </a:solidFill>
              <a:effectLst/>
              <a:latin typeface="+mn-lt"/>
              <a:ea typeface="+mn-ea"/>
              <a:cs typeface="+mn-cs"/>
            </a:rPr>
            <a:t>15,204</a:t>
          </a:r>
          <a:r>
            <a:rPr kumimoji="1" lang="ja-JP" altLang="ja-JP" sz="1100" b="0" i="0" baseline="0">
              <a:solidFill>
                <a:schemeClr val="dk1"/>
              </a:solidFill>
              <a:effectLst/>
              <a:latin typeface="+mn-lt"/>
              <a:ea typeface="+mn-ea"/>
              <a:cs typeface="+mn-cs"/>
            </a:rPr>
            <a:t>円増加し、依然と高い位置にある。公共施設の老朽化に伴う修繕等により、物件費、維持補修費共に増加したことが要因である。ごみ処理施設、保育所、消防、上下水道及び空港等の施設運営を直営で行っていることと人件費の割合においても高い水準であることから、今後は公共施設総合管理計画に基づき、施設管理の合理化、効率化を進め物件費、維持補修費の低減を図るとともに、民間で実施可能な分野については指定管理者制度等を活用し、民営化や民間委託を推進し、物件費及び人件費のコスト抑制に努める。また、扶助費については、全国市町村、沖縄県平均を下回る数値となっているが、高齢化の進展に伴う社会保障関連経費の増加が見込まれること介護予防や資格審査等の適格化に努め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
7,727
63.65
8,359,012
7,995,549
301,712
3,796,208
6,263,849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131445</xdr:rowOff>
    </xdr:from>
    <xdr:to>
      <xdr:col>24</xdr:col>
      <xdr:colOff>63500</xdr:colOff>
      <xdr:row>35</xdr:row>
      <xdr:rowOff>152908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2195"/>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151384</xdr:rowOff>
    </xdr:from>
    <xdr:to>
      <xdr:col>19</xdr:col>
      <xdr:colOff>177800</xdr:colOff>
      <xdr:row>35</xdr:row>
      <xdr:rowOff>152908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21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151384</xdr:rowOff>
    </xdr:from>
    <xdr:to>
      <xdr:col>15</xdr:col>
      <xdr:colOff>50800</xdr:colOff>
      <xdr:row>35</xdr:row>
      <xdr:rowOff>167513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2134"/>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101092</xdr:rowOff>
    </xdr:from>
    <xdr:to>
      <xdr:col>10</xdr:col>
      <xdr:colOff>114300</xdr:colOff>
      <xdr:row>35</xdr:row>
      <xdr:rowOff>167513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1842"/>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80645</xdr:rowOff>
    </xdr:from>
    <xdr:to>
      <xdr:col>24</xdr:col>
      <xdr:colOff>114300</xdr:colOff>
      <xdr:row>36</xdr:row>
      <xdr:rowOff>10795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103522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102108</xdr:rowOff>
    </xdr:from>
    <xdr:to>
      <xdr:col>20</xdr:col>
      <xdr:colOff>38100</xdr:colOff>
      <xdr:row>36</xdr:row>
      <xdr:rowOff>32258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48785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100584</xdr:rowOff>
    </xdr:from>
    <xdr:to>
      <xdr:col>15</xdr:col>
      <xdr:colOff>101600</xdr:colOff>
      <xdr:row>36</xdr:row>
      <xdr:rowOff>30734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47261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116713</xdr:rowOff>
    </xdr:from>
    <xdr:to>
      <xdr:col>10</xdr:col>
      <xdr:colOff>165100</xdr:colOff>
      <xdr:row>36</xdr:row>
      <xdr:rowOff>46863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63390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50292</xdr:rowOff>
    </xdr:from>
    <xdr:to>
      <xdr:col>6</xdr:col>
      <xdr:colOff>38100</xdr:colOff>
      <xdr:row>35</xdr:row>
      <xdr:rowOff>151892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168419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114174</xdr:rowOff>
    </xdr:from>
    <xdr:to>
      <xdr:col>24</xdr:col>
      <xdr:colOff>63500</xdr:colOff>
      <xdr:row>57</xdr:row>
      <xdr:rowOff>48171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15374"/>
          <a:ext cx="838200" cy="10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98015</xdr:rowOff>
    </xdr:from>
    <xdr:to>
      <xdr:col>19</xdr:col>
      <xdr:colOff>177800</xdr:colOff>
      <xdr:row>57</xdr:row>
      <xdr:rowOff>48171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99215"/>
          <a:ext cx="889000" cy="1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98015</xdr:rowOff>
    </xdr:from>
    <xdr:to>
      <xdr:col>15</xdr:col>
      <xdr:colOff>50800</xdr:colOff>
      <xdr:row>57</xdr:row>
      <xdr:rowOff>72454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99215"/>
          <a:ext cx="889000" cy="14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156115</xdr:rowOff>
    </xdr:from>
    <xdr:to>
      <xdr:col>10</xdr:col>
      <xdr:colOff>114300</xdr:colOff>
      <xdr:row>57</xdr:row>
      <xdr:rowOff>72454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57315"/>
          <a:ext cx="889000" cy="8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63374</xdr:rowOff>
    </xdr:from>
    <xdr:to>
      <xdr:col>24</xdr:col>
      <xdr:colOff>114300</xdr:colOff>
      <xdr:row>56</xdr:row>
      <xdr:rowOff>164974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86251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168821</xdr:rowOff>
    </xdr:from>
    <xdr:to>
      <xdr:col>20</xdr:col>
      <xdr:colOff>38100</xdr:colOff>
      <xdr:row>57</xdr:row>
      <xdr:rowOff>98971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115498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4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47215</xdr:rowOff>
    </xdr:from>
    <xdr:to>
      <xdr:col>15</xdr:col>
      <xdr:colOff>101600</xdr:colOff>
      <xdr:row>56</xdr:row>
      <xdr:rowOff>148815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165342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2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21654</xdr:rowOff>
    </xdr:from>
    <xdr:to>
      <xdr:col>10</xdr:col>
      <xdr:colOff>165100</xdr:colOff>
      <xdr:row>57</xdr:row>
      <xdr:rowOff>123254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139781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105315</xdr:rowOff>
    </xdr:from>
    <xdr:to>
      <xdr:col>6</xdr:col>
      <xdr:colOff>38100</xdr:colOff>
      <xdr:row>57</xdr:row>
      <xdr:rowOff>35465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51992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8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81307</xdr:rowOff>
    </xdr:from>
    <xdr:to>
      <xdr:col>24</xdr:col>
      <xdr:colOff>63500</xdr:colOff>
      <xdr:row>76</xdr:row>
      <xdr:rowOff>106955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1507"/>
          <a:ext cx="8382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84762</xdr:rowOff>
    </xdr:from>
    <xdr:to>
      <xdr:col>19</xdr:col>
      <xdr:colOff>177800</xdr:colOff>
      <xdr:row>76</xdr:row>
      <xdr:rowOff>106955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14962"/>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84762</xdr:rowOff>
    </xdr:from>
    <xdr:to>
      <xdr:col>15</xdr:col>
      <xdr:colOff>50800</xdr:colOff>
      <xdr:row>76</xdr:row>
      <xdr:rowOff>108761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4962"/>
          <a:ext cx="889000" cy="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63032</xdr:rowOff>
    </xdr:from>
    <xdr:to>
      <xdr:col>10</xdr:col>
      <xdr:colOff>114300</xdr:colOff>
      <xdr:row>76</xdr:row>
      <xdr:rowOff>108761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93232"/>
          <a:ext cx="8890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30507</xdr:rowOff>
    </xdr:from>
    <xdr:to>
      <xdr:col>24</xdr:col>
      <xdr:colOff>114300</xdr:colOff>
      <xdr:row>76</xdr:row>
      <xdr:rowOff>132107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8934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56155</xdr:rowOff>
    </xdr:from>
    <xdr:to>
      <xdr:col>20</xdr:col>
      <xdr:colOff>38100</xdr:colOff>
      <xdr:row>76</xdr:row>
      <xdr:rowOff>157755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148882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33962</xdr:rowOff>
    </xdr:from>
    <xdr:to>
      <xdr:col>15</xdr:col>
      <xdr:colOff>101600</xdr:colOff>
      <xdr:row>76</xdr:row>
      <xdr:rowOff>135562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126689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5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57961</xdr:rowOff>
    </xdr:from>
    <xdr:to>
      <xdr:col>10</xdr:col>
      <xdr:colOff>165100</xdr:colOff>
      <xdr:row>76</xdr:row>
      <xdr:rowOff>159561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150688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12232</xdr:rowOff>
    </xdr:from>
    <xdr:to>
      <xdr:col>6</xdr:col>
      <xdr:colOff>38100</xdr:colOff>
      <xdr:row>76</xdr:row>
      <xdr:rowOff>113832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130359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67015</xdr:rowOff>
    </xdr:from>
    <xdr:to>
      <xdr:col>24</xdr:col>
      <xdr:colOff>63500</xdr:colOff>
      <xdr:row>97</xdr:row>
      <xdr:rowOff>107207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7665"/>
          <a:ext cx="838200" cy="4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106567</xdr:rowOff>
    </xdr:from>
    <xdr:to>
      <xdr:col>19</xdr:col>
      <xdr:colOff>177800</xdr:colOff>
      <xdr:row>97</xdr:row>
      <xdr:rowOff>107207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3721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106567</xdr:rowOff>
    </xdr:from>
    <xdr:to>
      <xdr:col>15</xdr:col>
      <xdr:colOff>50800</xdr:colOff>
      <xdr:row>97</xdr:row>
      <xdr:rowOff>118445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37217"/>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117104</xdr:rowOff>
    </xdr:from>
    <xdr:to>
      <xdr:col>10</xdr:col>
      <xdr:colOff>114300</xdr:colOff>
      <xdr:row>97</xdr:row>
      <xdr:rowOff>118445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775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16215</xdr:rowOff>
    </xdr:from>
    <xdr:to>
      <xdr:col>24</xdr:col>
      <xdr:colOff>114300</xdr:colOff>
      <xdr:row>97</xdr:row>
      <xdr:rowOff>117815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166092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56407</xdr:rowOff>
    </xdr:from>
    <xdr:to>
      <xdr:col>20</xdr:col>
      <xdr:colOff>38100</xdr:colOff>
      <xdr:row>97</xdr:row>
      <xdr:rowOff>158007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149134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55767</xdr:rowOff>
    </xdr:from>
    <xdr:to>
      <xdr:col>15</xdr:col>
      <xdr:colOff>101600</xdr:colOff>
      <xdr:row>97</xdr:row>
      <xdr:rowOff>157367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148494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67645</xdr:rowOff>
    </xdr:from>
    <xdr:to>
      <xdr:col>10</xdr:col>
      <xdr:colOff>165100</xdr:colOff>
      <xdr:row>97</xdr:row>
      <xdr:rowOff>169245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160372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66304</xdr:rowOff>
    </xdr:from>
    <xdr:to>
      <xdr:col>6</xdr:col>
      <xdr:colOff>38100</xdr:colOff>
      <xdr:row>97</xdr:row>
      <xdr:rowOff>167904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159031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70630</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57180"/>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19830</xdr:rowOff>
    </xdr:from>
    <xdr:to>
      <xdr:col>36</xdr:col>
      <xdr:colOff>165100</xdr:colOff>
      <xdr:row>39</xdr:row>
      <xdr:rowOff>121430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112557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9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23935</xdr:rowOff>
    </xdr:from>
    <xdr:to>
      <xdr:col>55</xdr:col>
      <xdr:colOff>0</xdr:colOff>
      <xdr:row>57</xdr:row>
      <xdr:rowOff>55600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96585"/>
          <a:ext cx="8382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23935</xdr:rowOff>
    </xdr:from>
    <xdr:to>
      <xdr:col>50</xdr:col>
      <xdr:colOff>114300</xdr:colOff>
      <xdr:row>57</xdr:row>
      <xdr:rowOff>65526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96585"/>
          <a:ext cx="889000" cy="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19049</xdr:rowOff>
    </xdr:from>
    <xdr:to>
      <xdr:col>45</xdr:col>
      <xdr:colOff>177800</xdr:colOff>
      <xdr:row>57</xdr:row>
      <xdr:rowOff>65526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91699"/>
          <a:ext cx="889000" cy="4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110451</xdr:rowOff>
    </xdr:from>
    <xdr:to>
      <xdr:col>41</xdr:col>
      <xdr:colOff>50800</xdr:colOff>
      <xdr:row>57</xdr:row>
      <xdr:rowOff>19049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11651"/>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4800</xdr:rowOff>
    </xdr:from>
    <xdr:to>
      <xdr:col>55</xdr:col>
      <xdr:colOff>50800</xdr:colOff>
      <xdr:row>57</xdr:row>
      <xdr:rowOff>106400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27677</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2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144585</xdr:rowOff>
    </xdr:from>
    <xdr:to>
      <xdr:col>50</xdr:col>
      <xdr:colOff>165100</xdr:colOff>
      <xdr:row>57</xdr:row>
      <xdr:rowOff>74735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91262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2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14726</xdr:rowOff>
    </xdr:from>
    <xdr:to>
      <xdr:col>46</xdr:col>
      <xdr:colOff>38100</xdr:colOff>
      <xdr:row>57</xdr:row>
      <xdr:rowOff>116326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107453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88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139699</xdr:rowOff>
    </xdr:from>
    <xdr:to>
      <xdr:col>41</xdr:col>
      <xdr:colOff>101600</xdr:colOff>
      <xdr:row>57</xdr:row>
      <xdr:rowOff>69849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86376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1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59651</xdr:rowOff>
    </xdr:from>
    <xdr:to>
      <xdr:col>36</xdr:col>
      <xdr:colOff>165100</xdr:colOff>
      <xdr:row>56</xdr:row>
      <xdr:rowOff>161251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6328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4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26638</xdr:rowOff>
    </xdr:from>
    <xdr:to>
      <xdr:col>55</xdr:col>
      <xdr:colOff>0</xdr:colOff>
      <xdr:row>76</xdr:row>
      <xdr:rowOff>77615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713938"/>
          <a:ext cx="838200" cy="39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77615</xdr:rowOff>
    </xdr:from>
    <xdr:to>
      <xdr:col>50</xdr:col>
      <xdr:colOff>114300</xdr:colOff>
      <xdr:row>76</xdr:row>
      <xdr:rowOff>100457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07815"/>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100457</xdr:rowOff>
    </xdr:from>
    <xdr:to>
      <xdr:col>45</xdr:col>
      <xdr:colOff>177800</xdr:colOff>
      <xdr:row>77</xdr:row>
      <xdr:rowOff>9341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30657"/>
          <a:ext cx="889000" cy="8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151530</xdr:rowOff>
    </xdr:from>
    <xdr:to>
      <xdr:col>41</xdr:col>
      <xdr:colOff>50800</xdr:colOff>
      <xdr:row>77</xdr:row>
      <xdr:rowOff>9341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10280"/>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147288</xdr:rowOff>
    </xdr:from>
    <xdr:to>
      <xdr:col>55</xdr:col>
      <xdr:colOff>50800</xdr:colOff>
      <xdr:row>74</xdr:row>
      <xdr:rowOff>77438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170165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26815</xdr:rowOff>
    </xdr:from>
    <xdr:to>
      <xdr:col>50</xdr:col>
      <xdr:colOff>165100</xdr:colOff>
      <xdr:row>76</xdr:row>
      <xdr:rowOff>128415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119542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4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49657</xdr:rowOff>
    </xdr:from>
    <xdr:to>
      <xdr:col>46</xdr:col>
      <xdr:colOff>38100</xdr:colOff>
      <xdr:row>76</xdr:row>
      <xdr:rowOff>151257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129991</xdr:rowOff>
    </xdr:from>
    <xdr:to>
      <xdr:col>41</xdr:col>
      <xdr:colOff>101600</xdr:colOff>
      <xdr:row>77</xdr:row>
      <xdr:rowOff>60141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51268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100730</xdr:rowOff>
    </xdr:from>
    <xdr:to>
      <xdr:col>36</xdr:col>
      <xdr:colOff>165100</xdr:colOff>
      <xdr:row>76</xdr:row>
      <xdr:rowOff>30880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47407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3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39948</xdr:rowOff>
    </xdr:from>
    <xdr:to>
      <xdr:col>55</xdr:col>
      <xdr:colOff>0</xdr:colOff>
      <xdr:row>96</xdr:row>
      <xdr:rowOff>162861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499148"/>
          <a:ext cx="838200" cy="1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138206</xdr:rowOff>
    </xdr:from>
    <xdr:to>
      <xdr:col>50</xdr:col>
      <xdr:colOff>114300</xdr:colOff>
      <xdr:row>96</xdr:row>
      <xdr:rowOff>39948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25956"/>
          <a:ext cx="889000" cy="7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138206</xdr:rowOff>
    </xdr:from>
    <xdr:to>
      <xdr:col>45</xdr:col>
      <xdr:colOff>177800</xdr:colOff>
      <xdr:row>96</xdr:row>
      <xdr:rowOff>43569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25956"/>
          <a:ext cx="889000" cy="7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43569</xdr:rowOff>
    </xdr:from>
    <xdr:to>
      <xdr:col>41</xdr:col>
      <xdr:colOff>50800</xdr:colOff>
      <xdr:row>96</xdr:row>
      <xdr:rowOff>101665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02769"/>
          <a:ext cx="8890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112061</xdr:rowOff>
    </xdr:from>
    <xdr:to>
      <xdr:col>55</xdr:col>
      <xdr:colOff>50800</xdr:colOff>
      <xdr:row>97</xdr:row>
      <xdr:rowOff>42211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160598</xdr:rowOff>
    </xdr:from>
    <xdr:to>
      <xdr:col>50</xdr:col>
      <xdr:colOff>165100</xdr:colOff>
      <xdr:row>96</xdr:row>
      <xdr:rowOff>90748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107275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87406</xdr:rowOff>
    </xdr:from>
    <xdr:to>
      <xdr:col>46</xdr:col>
      <xdr:colOff>38100</xdr:colOff>
      <xdr:row>96</xdr:row>
      <xdr:rowOff>17556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34083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5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164219</xdr:rowOff>
    </xdr:from>
    <xdr:to>
      <xdr:col>41</xdr:col>
      <xdr:colOff>101600</xdr:colOff>
      <xdr:row>96</xdr:row>
      <xdr:rowOff>94369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110896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50865</xdr:rowOff>
    </xdr:from>
    <xdr:to>
      <xdr:col>36</xdr:col>
      <xdr:colOff>165100</xdr:colOff>
      <xdr:row>96</xdr:row>
      <xdr:rowOff>152465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143592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63439</xdr:rowOff>
    </xdr:from>
    <xdr:to>
      <xdr:col>85</xdr:col>
      <xdr:colOff>127000</xdr:colOff>
      <xdr:row>37</xdr:row>
      <xdr:rowOff>115042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07089"/>
          <a:ext cx="838200" cy="5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63439</xdr:rowOff>
    </xdr:from>
    <xdr:to>
      <xdr:col>81</xdr:col>
      <xdr:colOff>50800</xdr:colOff>
      <xdr:row>37</xdr:row>
      <xdr:rowOff>141171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07089"/>
          <a:ext cx="889000" cy="7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106180</xdr:rowOff>
    </xdr:from>
    <xdr:to>
      <xdr:col>76</xdr:col>
      <xdr:colOff>114300</xdr:colOff>
      <xdr:row>37</xdr:row>
      <xdr:rowOff>141171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49830"/>
          <a:ext cx="8890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83145</xdr:rowOff>
    </xdr:from>
    <xdr:to>
      <xdr:col>71</xdr:col>
      <xdr:colOff>177800</xdr:colOff>
      <xdr:row>37</xdr:row>
      <xdr:rowOff>106180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26795"/>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64242</xdr:rowOff>
    </xdr:from>
    <xdr:to>
      <xdr:col>85</xdr:col>
      <xdr:colOff>177800</xdr:colOff>
      <xdr:row>37</xdr:row>
      <xdr:rowOff>165842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150619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12639</xdr:rowOff>
    </xdr:from>
    <xdr:to>
      <xdr:col>81</xdr:col>
      <xdr:colOff>101600</xdr:colOff>
      <xdr:row>37</xdr:row>
      <xdr:rowOff>114239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130766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90371</xdr:rowOff>
    </xdr:from>
    <xdr:to>
      <xdr:col>76</xdr:col>
      <xdr:colOff>165100</xdr:colOff>
      <xdr:row>38</xdr:row>
      <xdr:rowOff>20521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11647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55380</xdr:rowOff>
    </xdr:from>
    <xdr:to>
      <xdr:col>72</xdr:col>
      <xdr:colOff>38100</xdr:colOff>
      <xdr:row>37</xdr:row>
      <xdr:rowOff>156980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148107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32345</xdr:rowOff>
    </xdr:from>
    <xdr:to>
      <xdr:col>67</xdr:col>
      <xdr:colOff>101600</xdr:colOff>
      <xdr:row>37</xdr:row>
      <xdr:rowOff>133945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125072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6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67737</xdr:rowOff>
    </xdr:from>
    <xdr:to>
      <xdr:col>85</xdr:col>
      <xdr:colOff>127000</xdr:colOff>
      <xdr:row>58</xdr:row>
      <xdr:rowOff>22009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668937"/>
          <a:ext cx="838200" cy="2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15357</xdr:rowOff>
    </xdr:from>
    <xdr:to>
      <xdr:col>81</xdr:col>
      <xdr:colOff>50800</xdr:colOff>
      <xdr:row>58</xdr:row>
      <xdr:rowOff>22009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959457"/>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1305</xdr:rowOff>
    </xdr:from>
    <xdr:to>
      <xdr:col>76</xdr:col>
      <xdr:colOff>114300</xdr:colOff>
      <xdr:row>58</xdr:row>
      <xdr:rowOff>15357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45405"/>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1305</xdr:rowOff>
    </xdr:from>
    <xdr:to>
      <xdr:col>71</xdr:col>
      <xdr:colOff>177800</xdr:colOff>
      <xdr:row>58</xdr:row>
      <xdr:rowOff>42842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45405"/>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16937</xdr:rowOff>
    </xdr:from>
    <xdr:to>
      <xdr:col>85</xdr:col>
      <xdr:colOff>177800</xdr:colOff>
      <xdr:row>56</xdr:row>
      <xdr:rowOff>118537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39814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6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142659</xdr:rowOff>
    </xdr:from>
    <xdr:to>
      <xdr:col>81</xdr:col>
      <xdr:colOff>101600</xdr:colOff>
      <xdr:row>58</xdr:row>
      <xdr:rowOff>72809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63936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136007</xdr:rowOff>
    </xdr:from>
    <xdr:to>
      <xdr:col>76</xdr:col>
      <xdr:colOff>165100</xdr:colOff>
      <xdr:row>58</xdr:row>
      <xdr:rowOff>66157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57284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121955</xdr:rowOff>
    </xdr:from>
    <xdr:to>
      <xdr:col>72</xdr:col>
      <xdr:colOff>38100</xdr:colOff>
      <xdr:row>58</xdr:row>
      <xdr:rowOff>52105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43232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163492</xdr:rowOff>
    </xdr:from>
    <xdr:to>
      <xdr:col>67</xdr:col>
      <xdr:colOff>101600</xdr:colOff>
      <xdr:row>58</xdr:row>
      <xdr:rowOff>93642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84769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2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85858</xdr:rowOff>
    </xdr:from>
    <xdr:to>
      <xdr:col>85</xdr:col>
      <xdr:colOff>127000</xdr:colOff>
      <xdr:row>79</xdr:row>
      <xdr:rowOff>96882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30408"/>
          <a:ext cx="8382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77220</xdr:rowOff>
    </xdr:from>
    <xdr:to>
      <xdr:col>81</xdr:col>
      <xdr:colOff>50800</xdr:colOff>
      <xdr:row>79</xdr:row>
      <xdr:rowOff>96882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21770"/>
          <a:ext cx="889000" cy="1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77220</xdr:rowOff>
    </xdr:from>
    <xdr:to>
      <xdr:col>76</xdr:col>
      <xdr:colOff>114300</xdr:colOff>
      <xdr:row>79</xdr:row>
      <xdr:rowOff>78893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21770"/>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48943</xdr:rowOff>
    </xdr:from>
    <xdr:to>
      <xdr:col>71</xdr:col>
      <xdr:colOff>177800</xdr:colOff>
      <xdr:row>79</xdr:row>
      <xdr:rowOff>78893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93493"/>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35058</xdr:rowOff>
    </xdr:from>
    <xdr:to>
      <xdr:col>85</xdr:col>
      <xdr:colOff>177800</xdr:colOff>
      <xdr:row>79</xdr:row>
      <xdr:rowOff>136658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46082</xdr:rowOff>
    </xdr:from>
    <xdr:to>
      <xdr:col>81</xdr:col>
      <xdr:colOff>101600</xdr:colOff>
      <xdr:row>79</xdr:row>
      <xdr:rowOff>147682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138809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83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26420</xdr:rowOff>
    </xdr:from>
    <xdr:to>
      <xdr:col>76</xdr:col>
      <xdr:colOff>165100</xdr:colOff>
      <xdr:row>79</xdr:row>
      <xdr:rowOff>128020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119147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6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28093</xdr:rowOff>
    </xdr:from>
    <xdr:to>
      <xdr:col>72</xdr:col>
      <xdr:colOff>38100</xdr:colOff>
      <xdr:row>79</xdr:row>
      <xdr:rowOff>129693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120820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169593</xdr:rowOff>
    </xdr:from>
    <xdr:to>
      <xdr:col>67</xdr:col>
      <xdr:colOff>101600</xdr:colOff>
      <xdr:row>79</xdr:row>
      <xdr:rowOff>99743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116270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3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32742</xdr:rowOff>
    </xdr:from>
    <xdr:to>
      <xdr:col>85</xdr:col>
      <xdr:colOff>127000</xdr:colOff>
      <xdr:row>96</xdr:row>
      <xdr:rowOff>73758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91942"/>
          <a:ext cx="8382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11743</xdr:rowOff>
    </xdr:from>
    <xdr:to>
      <xdr:col>81</xdr:col>
      <xdr:colOff>50800</xdr:colOff>
      <xdr:row>96</xdr:row>
      <xdr:rowOff>32742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70943"/>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145306</xdr:rowOff>
    </xdr:from>
    <xdr:to>
      <xdr:col>76</xdr:col>
      <xdr:colOff>114300</xdr:colOff>
      <xdr:row>96</xdr:row>
      <xdr:rowOff>11743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433056"/>
          <a:ext cx="889000" cy="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145306</xdr:rowOff>
    </xdr:from>
    <xdr:to>
      <xdr:col>71</xdr:col>
      <xdr:colOff>177800</xdr:colOff>
      <xdr:row>95</xdr:row>
      <xdr:rowOff>150750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33056"/>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22958</xdr:rowOff>
    </xdr:from>
    <xdr:to>
      <xdr:col>85</xdr:col>
      <xdr:colOff>177800</xdr:colOff>
      <xdr:row>96</xdr:row>
      <xdr:rowOff>124558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153392</xdr:rowOff>
    </xdr:from>
    <xdr:to>
      <xdr:col>81</xdr:col>
      <xdr:colOff>101600</xdr:colOff>
      <xdr:row>96</xdr:row>
      <xdr:rowOff>83542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74669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132393</xdr:rowOff>
    </xdr:from>
    <xdr:to>
      <xdr:col>76</xdr:col>
      <xdr:colOff>165100</xdr:colOff>
      <xdr:row>96</xdr:row>
      <xdr:rowOff>62543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53670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51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94506</xdr:rowOff>
    </xdr:from>
    <xdr:to>
      <xdr:col>72</xdr:col>
      <xdr:colOff>38100</xdr:colOff>
      <xdr:row>96</xdr:row>
      <xdr:rowOff>24656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41183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5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99950</xdr:rowOff>
    </xdr:from>
    <xdr:to>
      <xdr:col>67</xdr:col>
      <xdr:colOff>101600</xdr:colOff>
      <xdr:row>96</xdr:row>
      <xdr:rowOff>30100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46627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6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目的別歳出について、総務費が対前年度比</a:t>
          </a:r>
          <a:r>
            <a:rPr kumimoji="1" lang="en-US" altLang="ja-JP" sz="1100">
              <a:solidFill>
                <a:schemeClr val="dk1"/>
              </a:solidFill>
              <a:effectLst/>
              <a:latin typeface="+mn-lt"/>
              <a:ea typeface="+mn-ea"/>
              <a:cs typeface="+mn-cs"/>
            </a:rPr>
            <a:t>64,579</a:t>
          </a:r>
          <a:r>
            <a:rPr kumimoji="1" lang="ja-JP" altLang="ja-JP" sz="1100">
              <a:solidFill>
                <a:schemeClr val="dk1"/>
              </a:solidFill>
              <a:effectLst/>
              <a:latin typeface="+mn-lt"/>
              <a:ea typeface="+mn-ea"/>
              <a:cs typeface="+mn-cs"/>
            </a:rPr>
            <a:t>円、全国平均を</a:t>
          </a:r>
          <a:r>
            <a:rPr kumimoji="1" lang="en-US" altLang="ja-JP" sz="1100">
              <a:solidFill>
                <a:schemeClr val="dk1"/>
              </a:solidFill>
              <a:effectLst/>
              <a:latin typeface="+mn-lt"/>
              <a:ea typeface="+mn-ea"/>
              <a:cs typeface="+mn-cs"/>
            </a:rPr>
            <a:t>251,339</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219,215</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111,729</a:t>
          </a:r>
          <a:r>
            <a:rPr kumimoji="1" lang="ja-JP" altLang="ja-JP" sz="1100">
              <a:solidFill>
                <a:schemeClr val="dk1"/>
              </a:solidFill>
              <a:effectLst/>
              <a:latin typeface="+mn-lt"/>
              <a:ea typeface="+mn-ea"/>
              <a:cs typeface="+mn-cs"/>
            </a:rPr>
            <a:t>円と上回っており、沖縄振興特別推進交付金事業や沖縄離島活性化推進等が影響している。また、農林水産費においても、全国平均を</a:t>
          </a:r>
          <a:r>
            <a:rPr kumimoji="1" lang="en-US" altLang="ja-JP" sz="1100">
              <a:solidFill>
                <a:schemeClr val="dk1"/>
              </a:solidFill>
              <a:effectLst/>
              <a:latin typeface="+mn-lt"/>
              <a:ea typeface="+mn-ea"/>
              <a:cs typeface="+mn-cs"/>
            </a:rPr>
            <a:t>100,972</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91,976</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6,359</a:t>
          </a:r>
          <a:r>
            <a:rPr kumimoji="1" lang="ja-JP" altLang="ja-JP" sz="1100">
              <a:solidFill>
                <a:schemeClr val="dk1"/>
              </a:solidFill>
              <a:effectLst/>
              <a:latin typeface="+mn-lt"/>
              <a:ea typeface="+mn-ea"/>
              <a:cs typeface="+mn-cs"/>
            </a:rPr>
            <a:t>円上回っている。近年、水産加工施設等の事業が増加したため増加している。教育費が対前年度比</a:t>
          </a:r>
          <a:r>
            <a:rPr kumimoji="1" lang="en-US" altLang="ja-JP" sz="1100">
              <a:solidFill>
                <a:schemeClr val="dk1"/>
              </a:solidFill>
              <a:effectLst/>
              <a:latin typeface="+mn-lt"/>
              <a:ea typeface="+mn-ea"/>
              <a:cs typeface="+mn-cs"/>
            </a:rPr>
            <a:t>38,999</a:t>
          </a:r>
          <a:r>
            <a:rPr kumimoji="1" lang="ja-JP" altLang="ja-JP" sz="1100">
              <a:solidFill>
                <a:schemeClr val="dk1"/>
              </a:solidFill>
              <a:effectLst/>
              <a:latin typeface="+mn-lt"/>
              <a:ea typeface="+mn-ea"/>
              <a:cs typeface="+mn-cs"/>
            </a:rPr>
            <a:t>円、全国平均を</a:t>
          </a:r>
          <a:r>
            <a:rPr kumimoji="1" lang="en-US" altLang="ja-JP" sz="1100">
              <a:solidFill>
                <a:schemeClr val="dk1"/>
              </a:solidFill>
              <a:effectLst/>
              <a:latin typeface="+mn-lt"/>
              <a:ea typeface="+mn-ea"/>
              <a:cs typeface="+mn-cs"/>
            </a:rPr>
            <a:t>55,131</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47,286</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15,090</a:t>
          </a:r>
          <a:r>
            <a:rPr kumimoji="1" lang="ja-JP" altLang="ja-JP" sz="1100">
              <a:solidFill>
                <a:schemeClr val="dk1"/>
              </a:solidFill>
              <a:effectLst/>
              <a:latin typeface="+mn-lt"/>
              <a:ea typeface="+mn-ea"/>
              <a:cs typeface="+mn-cs"/>
            </a:rPr>
            <a:t>円と上回っており、各学校の老朽化や統廃合も視野に入れて抑制を図る。今後は、大型事業が控えており各事業の精査や廃止を行いながらさらに、高齢化社会の進展や各施設の老朽化に伴う更新整備等により民生費、土木費の増大が見込まれることから適正な支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050">
              <a:solidFill>
                <a:schemeClr val="dk1"/>
              </a:solidFill>
              <a:effectLst/>
              <a:latin typeface="+mn-lt"/>
              <a:ea typeface="+mn-ea"/>
              <a:cs typeface="+mn-cs"/>
            </a:rPr>
            <a:t>実質収支比率等に係る経年分析について、財政調整基金残高は、標財比</a:t>
          </a:r>
          <a:r>
            <a:rPr kumimoji="1" lang="en-US" altLang="ja-JP" sz="1050">
              <a:solidFill>
                <a:schemeClr val="dk1"/>
              </a:solidFill>
              <a:effectLst/>
              <a:latin typeface="+mn-lt"/>
              <a:ea typeface="+mn-ea"/>
              <a:cs typeface="+mn-cs"/>
            </a:rPr>
            <a:t>47.96</a:t>
          </a:r>
          <a:r>
            <a:rPr kumimoji="1" lang="ja-JP" altLang="ja-JP" sz="1050">
              <a:solidFill>
                <a:schemeClr val="dk1"/>
              </a:solidFill>
              <a:effectLst/>
              <a:latin typeface="+mn-lt"/>
              <a:ea typeface="+mn-ea"/>
              <a:cs typeface="+mn-cs"/>
            </a:rPr>
            <a:t>となっており、前年度と比較すると</a:t>
          </a:r>
          <a:r>
            <a:rPr kumimoji="1" lang="en-US" altLang="ja-JP" sz="1050">
              <a:solidFill>
                <a:schemeClr val="dk1"/>
              </a:solidFill>
              <a:effectLst/>
              <a:latin typeface="+mn-lt"/>
              <a:ea typeface="+mn-ea"/>
              <a:cs typeface="+mn-cs"/>
            </a:rPr>
            <a:t>1.01</a:t>
          </a:r>
          <a:r>
            <a:rPr kumimoji="1" lang="ja-JP" altLang="ja-JP" sz="1050">
              <a:solidFill>
                <a:schemeClr val="dk1"/>
              </a:solidFill>
              <a:effectLst/>
              <a:latin typeface="+mn-lt"/>
              <a:ea typeface="+mn-ea"/>
              <a:cs typeface="+mn-cs"/>
            </a:rPr>
            <a:t>ポイント増加した。実質収支額は</a:t>
          </a:r>
          <a:r>
            <a:rPr kumimoji="1" lang="en-US" altLang="ja-JP" sz="1050">
              <a:solidFill>
                <a:schemeClr val="dk1"/>
              </a:solidFill>
              <a:effectLst/>
              <a:latin typeface="+mn-lt"/>
              <a:ea typeface="+mn-ea"/>
              <a:cs typeface="+mn-cs"/>
            </a:rPr>
            <a:t>2.85</a:t>
          </a:r>
          <a:r>
            <a:rPr kumimoji="1" lang="ja-JP" altLang="ja-JP" sz="1050">
              <a:solidFill>
                <a:schemeClr val="dk1"/>
              </a:solidFill>
              <a:effectLst/>
              <a:latin typeface="+mn-lt"/>
              <a:ea typeface="+mn-ea"/>
              <a:cs typeface="+mn-cs"/>
            </a:rPr>
            <a:t>ポイント上昇した。</a:t>
          </a:r>
          <a:endParaRPr lang="ja-JP" altLang="ja-JP" sz="1200">
            <a:effectLst/>
          </a:endParaRPr>
        </a:p>
        <a:p>
          <a:r>
            <a:rPr kumimoji="1" lang="ja-JP" altLang="ja-JP" sz="1050">
              <a:solidFill>
                <a:schemeClr val="dk1"/>
              </a:solidFill>
              <a:effectLst/>
              <a:latin typeface="+mn-lt"/>
              <a:ea typeface="+mn-ea"/>
              <a:cs typeface="+mn-cs"/>
            </a:rPr>
            <a:t>　財政調整基金については、毎年繰越金額の</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分の</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以上を積み立ているが、令和元年度については、財政調整基金の取崩額より積立額が多かったため、基金残高が前年度比で</a:t>
          </a:r>
          <a:r>
            <a:rPr kumimoji="1" lang="en-US" altLang="ja-JP" sz="1050">
              <a:solidFill>
                <a:schemeClr val="dk1"/>
              </a:solidFill>
              <a:effectLst/>
              <a:latin typeface="+mn-lt"/>
              <a:ea typeface="+mn-ea"/>
              <a:cs typeface="+mn-cs"/>
            </a:rPr>
            <a:t>1.01</a:t>
          </a:r>
          <a:r>
            <a:rPr kumimoji="1" lang="ja-JP" altLang="ja-JP" sz="1050">
              <a:solidFill>
                <a:schemeClr val="dk1"/>
              </a:solidFill>
              <a:effectLst/>
              <a:latin typeface="+mn-lt"/>
              <a:ea typeface="+mn-ea"/>
              <a:cs typeface="+mn-cs"/>
            </a:rPr>
            <a:t>％と若干増加した。今後も事務事業の見直しや定員管理の適正化を図ることで、人件費や物件費等の縮減を行うとともに、適正な基金の運用を行う。</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連結実質赤字比率に係る赤字・黒字の構成分析は本町では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会計のうち主な会計で水道事業会計では標準財政規模比</a:t>
          </a:r>
          <a:r>
            <a:rPr kumimoji="1" lang="en-US" altLang="ja-JP" sz="1100">
              <a:solidFill>
                <a:schemeClr val="dk1"/>
              </a:solidFill>
              <a:effectLst/>
              <a:latin typeface="+mn-lt"/>
              <a:ea typeface="+mn-ea"/>
              <a:cs typeface="+mn-cs"/>
            </a:rPr>
            <a:t>7.33</a:t>
          </a:r>
          <a:r>
            <a:rPr kumimoji="1" lang="ja-JP" altLang="ja-JP" sz="1100">
              <a:solidFill>
                <a:schemeClr val="dk1"/>
              </a:solidFill>
              <a:effectLst/>
              <a:latin typeface="+mn-lt"/>
              <a:ea typeface="+mn-ea"/>
              <a:cs typeface="+mn-cs"/>
            </a:rPr>
            <a:t>％、一般会計が標準財政規模比</a:t>
          </a:r>
          <a:r>
            <a:rPr kumimoji="1" lang="en-US" altLang="ja-JP" sz="1100">
              <a:solidFill>
                <a:schemeClr val="dk1"/>
              </a:solidFill>
              <a:effectLst/>
              <a:latin typeface="+mn-lt"/>
              <a:ea typeface="+mn-ea"/>
              <a:cs typeface="+mn-cs"/>
            </a:rPr>
            <a:t>7.94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令和元年度においてはすべての会計で黒字となったが、国民健康保険特別会計や下水道事業特別会計においては、一般会計からの繰入によるものであることから今後、国民健康保険税の見直しや公営企業会計の独立採算の観点から、出来るだけ繰入を抑制し適正な会計運営を目指す。</a:t>
          </a:r>
          <a:endParaRPr lang="ja-JP" altLang="ja-JP" sz="1400">
            <a:effectLst/>
          </a:endParaRPr>
        </a:p>
        <a:p>
          <a:r>
            <a:rPr kumimoji="1" lang="ja-JP" altLang="ja-JP" sz="1100">
              <a:solidFill>
                <a:schemeClr val="dk1"/>
              </a:solidFill>
              <a:effectLst/>
              <a:latin typeface="+mn-lt"/>
              <a:ea typeface="+mn-ea"/>
              <a:cs typeface="+mn-cs"/>
            </a:rPr>
            <a:t>　そのため、国保税、上下水道の料金の見直しや収納対策の構築、コスト軽減、接続率の向上に向けた取組を強化し、経営健全化に努める。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618_&#20037;&#31859;&#23798;&#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27.6</v>
          </cell>
          <cell r="CF51">
            <v>11.8</v>
          </cell>
          <cell r="CN51">
            <v>3.1</v>
          </cell>
          <cell r="CV51">
            <v>0.1</v>
          </cell>
        </row>
        <row r="53">
          <cell r="BX53">
            <v>52.9</v>
          </cell>
          <cell r="CF53">
            <v>56.6</v>
          </cell>
          <cell r="CN53">
            <v>57.7</v>
          </cell>
          <cell r="CV53">
            <v>59</v>
          </cell>
        </row>
        <row r="55">
          <cell r="AN55" t="str">
            <v>類似団体内平均値</v>
          </cell>
          <cell r="BX55">
            <v>0</v>
          </cell>
          <cell r="CF55">
            <v>0</v>
          </cell>
          <cell r="CN55">
            <v>0</v>
          </cell>
          <cell r="CV55">
            <v>0</v>
          </cell>
        </row>
        <row r="57">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cell r="BP73">
            <v>40.700000000000003</v>
          </cell>
          <cell r="BX73">
            <v>27.6</v>
          </cell>
          <cell r="CF73">
            <v>11.8</v>
          </cell>
          <cell r="CN73">
            <v>3.1</v>
          </cell>
          <cell r="CV73">
            <v>0.1</v>
          </cell>
        </row>
        <row r="75">
          <cell r="BP75">
            <v>8.3000000000000007</v>
          </cell>
          <cell r="BX75">
            <v>7.9</v>
          </cell>
          <cell r="CF75">
            <v>7.3</v>
          </cell>
          <cell r="CN75">
            <v>6.8</v>
          </cell>
          <cell r="CV75">
            <v>6.2</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8359012</v>
      </c>
      <c r="BO4" s="393"/>
      <c r="BP4" s="393"/>
      <c r="BQ4" s="393"/>
      <c r="BR4" s="393"/>
      <c r="BS4" s="393"/>
      <c r="BT4" s="393"/>
      <c r="BU4" s="394"/>
      <c r="BV4" s="392">
        <v>7669493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7.9</v>
      </c>
      <c r="CU4" s="399"/>
      <c r="CV4" s="399"/>
      <c r="CW4" s="399"/>
      <c r="CX4" s="399"/>
      <c r="CY4" s="399"/>
      <c r="CZ4" s="399"/>
      <c r="DA4" s="400"/>
      <c r="DB4" s="398">
        <v>5.0999999999999996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7995549</v>
      </c>
      <c r="BO5" s="430"/>
      <c r="BP5" s="430"/>
      <c r="BQ5" s="430"/>
      <c r="BR5" s="430"/>
      <c r="BS5" s="430"/>
      <c r="BT5" s="430"/>
      <c r="BU5" s="431"/>
      <c r="BV5" s="429">
        <v>7424593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96.5</v>
      </c>
      <c r="CU5" s="427"/>
      <c r="CV5" s="427"/>
      <c r="CW5" s="427"/>
      <c r="CX5" s="427"/>
      <c r="CY5" s="427"/>
      <c r="CZ5" s="427"/>
      <c r="DA5" s="428"/>
      <c r="DB5" s="426">
        <v>96.1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363463</v>
      </c>
      <c r="BO6" s="430"/>
      <c r="BP6" s="430"/>
      <c r="BQ6" s="430"/>
      <c r="BR6" s="430"/>
      <c r="BS6" s="430"/>
      <c r="BT6" s="430"/>
      <c r="BU6" s="431"/>
      <c r="BV6" s="429">
        <v>244900</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99.3</v>
      </c>
      <c r="CU6" s="467"/>
      <c r="CV6" s="467"/>
      <c r="CW6" s="467"/>
      <c r="CX6" s="467"/>
      <c r="CY6" s="467"/>
      <c r="CZ6" s="467"/>
      <c r="DA6" s="468"/>
      <c r="DB6" s="466">
        <v>100</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61751</v>
      </c>
      <c r="BO7" s="430"/>
      <c r="BP7" s="430"/>
      <c r="BQ7" s="430"/>
      <c r="BR7" s="430"/>
      <c r="BS7" s="430"/>
      <c r="BT7" s="430"/>
      <c r="BU7" s="431"/>
      <c r="BV7" s="429">
        <v>47821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3796208</v>
      </c>
      <c r="CU7" s="430"/>
      <c r="CV7" s="430"/>
      <c r="CW7" s="430"/>
      <c r="CX7" s="430"/>
      <c r="CY7" s="430"/>
      <c r="CZ7" s="430"/>
      <c r="DA7" s="431"/>
      <c r="DB7" s="429">
        <v>3863355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301712</v>
      </c>
      <c r="BO8" s="430"/>
      <c r="BP8" s="430"/>
      <c r="BQ8" s="430"/>
      <c r="BR8" s="430"/>
      <c r="BS8" s="430"/>
      <c r="BT8" s="430"/>
      <c r="BU8" s="431"/>
      <c r="BV8" s="429">
        <v>197079</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v>
      </c>
      <c r="CU8" s="470"/>
      <c r="CV8" s="470"/>
      <c r="CW8" s="470"/>
      <c r="CX8" s="470"/>
      <c r="CY8" s="470"/>
      <c r="CZ8" s="470"/>
      <c r="DA8" s="471"/>
      <c r="DB8" s="469">
        <v>0.2</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7755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104633</v>
      </c>
      <c r="BO9" s="430"/>
      <c r="BP9" s="430"/>
      <c r="BQ9" s="430"/>
      <c r="BR9" s="430"/>
      <c r="BS9" s="430"/>
      <c r="BT9" s="430"/>
      <c r="BU9" s="431"/>
      <c r="BV9" s="429">
        <v>58645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14.8</v>
      </c>
      <c r="CU9" s="427"/>
      <c r="CV9" s="427"/>
      <c r="CW9" s="427"/>
      <c r="CX9" s="427"/>
      <c r="CY9" s="427"/>
      <c r="CZ9" s="427"/>
      <c r="DA9" s="428"/>
      <c r="DB9" s="426">
        <v>16.7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8519</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98961</v>
      </c>
      <c r="BO10" s="430"/>
      <c r="BP10" s="430"/>
      <c r="BQ10" s="430"/>
      <c r="BR10" s="430"/>
      <c r="BS10" s="430"/>
      <c r="BT10" s="430"/>
      <c r="BU10" s="431"/>
      <c r="BV10" s="429">
        <v>70071</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7772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115</v>
      </c>
      <c r="AV12" s="462"/>
      <c r="AW12" s="462"/>
      <c r="AX12" s="462"/>
      <c r="AY12" s="463" t="s">
        <v>135</v>
      </c>
      <c r="AZ12" s="464"/>
      <c r="BA12" s="464"/>
      <c r="BB12" s="464"/>
      <c r="BC12" s="464"/>
      <c r="BD12" s="464"/>
      <c r="BE12" s="464"/>
      <c r="BF12" s="464"/>
      <c r="BG12" s="464"/>
      <c r="BH12" s="464"/>
      <c r="BI12" s="464"/>
      <c r="BJ12" s="464"/>
      <c r="BK12" s="464"/>
      <c r="BL12" s="464"/>
      <c r="BM12" s="465"/>
      <c r="BN12" s="429">
        <v>92064</v>
      </c>
      <c r="BO12" s="430"/>
      <c r="BP12" s="430"/>
      <c r="BQ12" s="430"/>
      <c r="BR12" s="430"/>
      <c r="BS12" s="430"/>
      <c r="BT12" s="430"/>
      <c r="BU12" s="431"/>
      <c r="BV12" s="429">
        <v>128042</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7727</v>
      </c>
      <c r="S13" s="514"/>
      <c r="T13" s="514"/>
      <c r="U13" s="514"/>
      <c r="V13" s="515"/>
      <c r="W13" s="445" t="s">
        <v>139</v>
      </c>
      <c r="X13" s="446"/>
      <c r="Y13" s="446"/>
      <c r="Z13" s="446"/>
      <c r="AA13" s="446"/>
      <c r="AB13" s="436"/>
      <c r="AC13" s="480">
        <v>1057</v>
      </c>
      <c r="AD13" s="481"/>
      <c r="AE13" s="481"/>
      <c r="AF13" s="481"/>
      <c r="AG13" s="523"/>
      <c r="AH13" s="480">
        <v>1114</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111530</v>
      </c>
      <c r="BO13" s="430"/>
      <c r="BP13" s="430"/>
      <c r="BQ13" s="430"/>
      <c r="BR13" s="430"/>
      <c r="BS13" s="430"/>
      <c r="BT13" s="430"/>
      <c r="BU13" s="431"/>
      <c r="BV13" s="429">
        <v>674</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6.2</v>
      </c>
      <c r="CU13" s="427"/>
      <c r="CV13" s="427"/>
      <c r="CW13" s="427"/>
      <c r="CX13" s="427"/>
      <c r="CY13" s="427"/>
      <c r="CZ13" s="427"/>
      <c r="DA13" s="428"/>
      <c r="DB13" s="426">
        <v>6.8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7873</v>
      </c>
      <c r="S14" s="514"/>
      <c r="T14" s="514"/>
      <c r="U14" s="514"/>
      <c r="V14" s="515"/>
      <c r="W14" s="419"/>
      <c r="X14" s="420"/>
      <c r="Y14" s="420"/>
      <c r="Z14" s="420"/>
      <c r="AA14" s="420"/>
      <c r="AB14" s="409"/>
      <c r="AC14" s="516">
        <v>27.1</v>
      </c>
      <c r="AD14" s="517"/>
      <c r="AE14" s="517"/>
      <c r="AF14" s="517"/>
      <c r="AG14" s="518"/>
      <c r="AH14" s="516">
        <v>27.8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0.1</v>
      </c>
      <c r="CU14" s="528"/>
      <c r="CV14" s="528"/>
      <c r="CW14" s="528"/>
      <c r="CX14" s="528"/>
      <c r="CY14" s="528"/>
      <c r="CZ14" s="528"/>
      <c r="DA14" s="529"/>
      <c r="DB14" s="527">
        <v>3.1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7830</v>
      </c>
      <c r="S15" s="514"/>
      <c r="T15" s="514"/>
      <c r="U15" s="514"/>
      <c r="V15" s="515"/>
      <c r="W15" s="445" t="s">
        <v>147</v>
      </c>
      <c r="X15" s="446"/>
      <c r="Y15" s="446"/>
      <c r="Z15" s="446"/>
      <c r="AA15" s="446"/>
      <c r="AB15" s="436"/>
      <c r="AC15" s="480">
        <v>578</v>
      </c>
      <c r="AD15" s="481"/>
      <c r="AE15" s="481"/>
      <c r="AF15" s="481"/>
      <c r="AG15" s="523"/>
      <c r="AH15" s="480">
        <v>623</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710318</v>
      </c>
      <c r="BO15" s="393"/>
      <c r="BP15" s="393"/>
      <c r="BQ15" s="393"/>
      <c r="BR15" s="393"/>
      <c r="BS15" s="393"/>
      <c r="BT15" s="393"/>
      <c r="BU15" s="394"/>
      <c r="BV15" s="392">
        <v>693565</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14.8</v>
      </c>
      <c r="AD16" s="517"/>
      <c r="AE16" s="517"/>
      <c r="AF16" s="517"/>
      <c r="AG16" s="518"/>
      <c r="AH16" s="516">
        <v>15.5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3508394</v>
      </c>
      <c r="BO16" s="430"/>
      <c r="BP16" s="430"/>
      <c r="BQ16" s="430"/>
      <c r="BR16" s="430"/>
      <c r="BS16" s="430"/>
      <c r="BT16" s="430"/>
      <c r="BU16" s="431"/>
      <c r="BV16" s="429">
        <v>3538183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151</v>
      </c>
      <c r="S17" s="534"/>
      <c r="T17" s="534"/>
      <c r="U17" s="534"/>
      <c r="V17" s="535"/>
      <c r="W17" s="445" t="s">
        <v>154</v>
      </c>
      <c r="X17" s="446"/>
      <c r="Y17" s="446"/>
      <c r="Z17" s="446"/>
      <c r="AA17" s="446"/>
      <c r="AB17" s="436"/>
      <c r="AC17" s="480">
        <v>2268</v>
      </c>
      <c r="AD17" s="481"/>
      <c r="AE17" s="481"/>
      <c r="AF17" s="481"/>
      <c r="AG17" s="523"/>
      <c r="AH17" s="480">
        <v>2270</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893158</v>
      </c>
      <c r="BO17" s="430"/>
      <c r="BP17" s="430"/>
      <c r="BQ17" s="430"/>
      <c r="BR17" s="430"/>
      <c r="BS17" s="430"/>
      <c r="BT17" s="430"/>
      <c r="BU17" s="431"/>
      <c r="BV17" s="429">
        <v>866494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63.65</v>
      </c>
      <c r="M18" s="545"/>
      <c r="N18" s="545"/>
      <c r="O18" s="545"/>
      <c r="P18" s="545"/>
      <c r="Q18" s="545"/>
      <c r="R18" s="546"/>
      <c r="S18" s="546"/>
      <c r="T18" s="546"/>
      <c r="U18" s="546"/>
      <c r="V18" s="547"/>
      <c r="W18" s="447"/>
      <c r="X18" s="448"/>
      <c r="Y18" s="448"/>
      <c r="Z18" s="448"/>
      <c r="AA18" s="448"/>
      <c r="AB18" s="439"/>
      <c r="AC18" s="548">
        <v>58.1</v>
      </c>
      <c r="AD18" s="549"/>
      <c r="AE18" s="549"/>
      <c r="AF18" s="549"/>
      <c r="AG18" s="550"/>
      <c r="AH18" s="548">
        <v>56.7</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3710903</v>
      </c>
      <c r="BO18" s="430"/>
      <c r="BP18" s="430"/>
      <c r="BQ18" s="430"/>
      <c r="BR18" s="430"/>
      <c r="BS18" s="430"/>
      <c r="BT18" s="430"/>
      <c r="BU18" s="431"/>
      <c r="BV18" s="429">
        <v>3765825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122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4709969</v>
      </c>
      <c r="BO19" s="430"/>
      <c r="BP19" s="430"/>
      <c r="BQ19" s="430"/>
      <c r="BR19" s="430"/>
      <c r="BS19" s="430"/>
      <c r="BT19" s="430"/>
      <c r="BU19" s="431"/>
      <c r="BV19" s="429">
        <v>4636796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3365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6263849</v>
      </c>
      <c r="BO23" s="430"/>
      <c r="BP23" s="430"/>
      <c r="BQ23" s="430"/>
      <c r="BR23" s="430"/>
      <c r="BS23" s="430"/>
      <c r="BT23" s="430"/>
      <c r="BU23" s="431"/>
      <c r="BV23" s="429">
        <v>6309648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7080</v>
      </c>
      <c r="R24" s="481"/>
      <c r="S24" s="481"/>
      <c r="T24" s="481"/>
      <c r="U24" s="481"/>
      <c r="V24" s="523"/>
      <c r="W24" s="582"/>
      <c r="X24" s="570"/>
      <c r="Y24" s="571"/>
      <c r="Z24" s="479" t="s">
        <v>170</v>
      </c>
      <c r="AA24" s="459"/>
      <c r="AB24" s="459"/>
      <c r="AC24" s="459"/>
      <c r="AD24" s="459"/>
      <c r="AE24" s="459"/>
      <c r="AF24" s="459"/>
      <c r="AG24" s="460"/>
      <c r="AH24" s="480">
        <v>161</v>
      </c>
      <c r="AI24" s="481"/>
      <c r="AJ24" s="481"/>
      <c r="AK24" s="481"/>
      <c r="AL24" s="523"/>
      <c r="AM24" s="480">
        <v>488957</v>
      </c>
      <c r="AN24" s="481"/>
      <c r="AO24" s="481"/>
      <c r="AP24" s="481"/>
      <c r="AQ24" s="481"/>
      <c r="AR24" s="523"/>
      <c r="AS24" s="480">
        <v>3037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5402704</v>
      </c>
      <c r="BO24" s="430"/>
      <c r="BP24" s="430"/>
      <c r="BQ24" s="430"/>
      <c r="BR24" s="430"/>
      <c r="BS24" s="430"/>
      <c r="BT24" s="430"/>
      <c r="BU24" s="431"/>
      <c r="BV24" s="429">
        <v>5338628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5790</v>
      </c>
      <c r="R25" s="481"/>
      <c r="S25" s="481"/>
      <c r="T25" s="481"/>
      <c r="U25" s="481"/>
      <c r="V25" s="523"/>
      <c r="W25" s="582"/>
      <c r="X25" s="570"/>
      <c r="Y25" s="571"/>
      <c r="Z25" s="479" t="s">
        <v>173</v>
      </c>
      <c r="AA25" s="459"/>
      <c r="AB25" s="459"/>
      <c r="AC25" s="459"/>
      <c r="AD25" s="459"/>
      <c r="AE25" s="459"/>
      <c r="AF25" s="459"/>
      <c r="AG25" s="460"/>
      <c r="AH25" s="480">
        <v>30</v>
      </c>
      <c r="AI25" s="481"/>
      <c r="AJ25" s="481"/>
      <c r="AK25" s="481"/>
      <c r="AL25" s="523"/>
      <c r="AM25" s="480">
        <v>92550</v>
      </c>
      <c r="AN25" s="481"/>
      <c r="AO25" s="481"/>
      <c r="AP25" s="481"/>
      <c r="AQ25" s="481"/>
      <c r="AR25" s="523"/>
      <c r="AS25" s="480">
        <v>3085</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128428</v>
      </c>
      <c r="BO25" s="393"/>
      <c r="BP25" s="393"/>
      <c r="BQ25" s="393"/>
      <c r="BR25" s="393"/>
      <c r="BS25" s="393"/>
      <c r="BT25" s="393"/>
      <c r="BU25" s="394"/>
      <c r="BV25" s="392">
        <v>136867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5370</v>
      </c>
      <c r="R26" s="481"/>
      <c r="S26" s="481"/>
      <c r="T26" s="481"/>
      <c r="U26" s="481"/>
      <c r="V26" s="523"/>
      <c r="W26" s="582"/>
      <c r="X26" s="570"/>
      <c r="Y26" s="571"/>
      <c r="Z26" s="479" t="s">
        <v>176</v>
      </c>
      <c r="AA26" s="592"/>
      <c r="AB26" s="592"/>
      <c r="AC26" s="592"/>
      <c r="AD26" s="592"/>
      <c r="AE26" s="592"/>
      <c r="AF26" s="592"/>
      <c r="AG26" s="593"/>
      <c r="AH26" s="480">
        <v>7</v>
      </c>
      <c r="AI26" s="481"/>
      <c r="AJ26" s="481"/>
      <c r="AK26" s="481"/>
      <c r="AL26" s="523"/>
      <c r="AM26" s="480">
        <v>20888</v>
      </c>
      <c r="AN26" s="481"/>
      <c r="AO26" s="481"/>
      <c r="AP26" s="481"/>
      <c r="AQ26" s="481"/>
      <c r="AR26" s="523"/>
      <c r="AS26" s="480">
        <v>2984</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2640</v>
      </c>
      <c r="R27" s="481"/>
      <c r="S27" s="481"/>
      <c r="T27" s="481"/>
      <c r="U27" s="481"/>
      <c r="V27" s="523"/>
      <c r="W27" s="582"/>
      <c r="X27" s="570"/>
      <c r="Y27" s="571"/>
      <c r="Z27" s="479" t="s">
        <v>179</v>
      </c>
      <c r="AA27" s="459"/>
      <c r="AB27" s="459"/>
      <c r="AC27" s="459"/>
      <c r="AD27" s="459"/>
      <c r="AE27" s="459"/>
      <c r="AF27" s="459"/>
      <c r="AG27" s="460"/>
      <c r="AH27" s="480">
        <v>5</v>
      </c>
      <c r="AI27" s="481"/>
      <c r="AJ27" s="481"/>
      <c r="AK27" s="481"/>
      <c r="AL27" s="523"/>
      <c r="AM27" s="480">
        <v>15937</v>
      </c>
      <c r="AN27" s="481"/>
      <c r="AO27" s="481"/>
      <c r="AP27" s="481"/>
      <c r="AQ27" s="481"/>
      <c r="AR27" s="523"/>
      <c r="AS27" s="480">
        <v>3187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182833</v>
      </c>
      <c r="BO27" s="606"/>
      <c r="BP27" s="606"/>
      <c r="BQ27" s="606"/>
      <c r="BR27" s="606"/>
      <c r="BS27" s="606"/>
      <c r="BT27" s="606"/>
      <c r="BU27" s="607"/>
      <c r="BV27" s="605">
        <v>182725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2190</v>
      </c>
      <c r="R28" s="481"/>
      <c r="S28" s="481"/>
      <c r="T28" s="481"/>
      <c r="U28" s="481"/>
      <c r="V28" s="523"/>
      <c r="W28" s="582"/>
      <c r="X28" s="570"/>
      <c r="Y28" s="571"/>
      <c r="Z28" s="479" t="s">
        <v>182</v>
      </c>
      <c r="AA28" s="459"/>
      <c r="AB28" s="459"/>
      <c r="AC28" s="459"/>
      <c r="AD28" s="459"/>
      <c r="AE28" s="459"/>
      <c r="AF28" s="459"/>
      <c r="AG28" s="460"/>
      <c r="AH28" s="480" t="s">
        <v>183</v>
      </c>
      <c r="AI28" s="481"/>
      <c r="AJ28" s="481"/>
      <c r="AK28" s="481"/>
      <c r="AL28" s="523"/>
      <c r="AM28" s="480" t="s">
        <v>137</v>
      </c>
      <c r="AN28" s="481"/>
      <c r="AO28" s="481"/>
      <c r="AP28" s="481"/>
      <c r="AQ28" s="481"/>
      <c r="AR28" s="523"/>
      <c r="AS28" s="480" t="s">
        <v>129</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1820781</v>
      </c>
      <c r="BO28" s="393"/>
      <c r="BP28" s="393"/>
      <c r="BQ28" s="393"/>
      <c r="BR28" s="393"/>
      <c r="BS28" s="393"/>
      <c r="BT28" s="393"/>
      <c r="BU28" s="394"/>
      <c r="BV28" s="392">
        <v>1813884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12</v>
      </c>
      <c r="M29" s="481"/>
      <c r="N29" s="481"/>
      <c r="O29" s="481"/>
      <c r="P29" s="523"/>
      <c r="Q29" s="480">
        <v>2030</v>
      </c>
      <c r="R29" s="481"/>
      <c r="S29" s="481"/>
      <c r="T29" s="481"/>
      <c r="U29" s="481"/>
      <c r="V29" s="523"/>
      <c r="W29" s="583"/>
      <c r="X29" s="584"/>
      <c r="Y29" s="585"/>
      <c r="Z29" s="479" t="s">
        <v>186</v>
      </c>
      <c r="AA29" s="459"/>
      <c r="AB29" s="459"/>
      <c r="AC29" s="459"/>
      <c r="AD29" s="459"/>
      <c r="AE29" s="459"/>
      <c r="AF29" s="459"/>
      <c r="AG29" s="460"/>
      <c r="AH29" s="480">
        <v>166</v>
      </c>
      <c r="AI29" s="481"/>
      <c r="AJ29" s="481"/>
      <c r="AK29" s="481"/>
      <c r="AL29" s="523"/>
      <c r="AM29" s="480">
        <v>504894</v>
      </c>
      <c r="AN29" s="481"/>
      <c r="AO29" s="481"/>
      <c r="AP29" s="481"/>
      <c r="AQ29" s="481"/>
      <c r="AR29" s="523"/>
      <c r="AS29" s="480">
        <v>3042</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59653</v>
      </c>
      <c r="BO29" s="430"/>
      <c r="BP29" s="430"/>
      <c r="BQ29" s="430"/>
      <c r="BR29" s="430"/>
      <c r="BS29" s="430"/>
      <c r="BT29" s="430"/>
      <c r="BU29" s="431"/>
      <c r="BV29" s="429">
        <v>59621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1789222</v>
      </c>
      <c r="BO30" s="606"/>
      <c r="BP30" s="606"/>
      <c r="BQ30" s="606"/>
      <c r="BR30" s="606"/>
      <c r="BS30" s="606"/>
      <c r="BT30" s="606"/>
      <c r="BU30" s="607"/>
      <c r="BV30" s="605">
        <v>2062291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200</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4</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沖縄県自治会館管理組合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株式会社オーランド</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沖縄県市町村総合事務組合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沖縄県町村交通災害共済組合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南部広域市町村圏事務組合（一般会計）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南部広域市町村圏事務組合（ふるさと市町村圏基金特別会計）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南部広域市町村圏事務組合（いなんせ斎苑特別会計）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12</v>
      </c>
      <c r="BX40" s="618"/>
      <c r="BY40" s="619" t="str">
        <f>IF('各会計、関係団体の財政状況及び健全化判断比率'!B74="","",'各会計、関係団体の財政状況及び健全化判断比率'!B74)</f>
        <v>南部広域市町村圏事務組合（南斎場特別会計）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13</v>
      </c>
      <c r="BX41" s="618"/>
      <c r="BY41" s="619" t="str">
        <f>IF('各会計、関係団体の財政状況及び健全化判断比率'!B75="","",'各会計、関係団体の財政状況及び健全化判断比率'!B75)</f>
        <v>沖縄県介護保険広域連合（一般会計）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14</v>
      </c>
      <c r="BX42" s="618"/>
      <c r="BY42" s="619" t="str">
        <f>IF('各会計、関係団体の財政状況及び健全化判断比率'!B76="","",'各会計、関係団体の財政状況及び健全化判断比率'!B76)</f>
        <v>沖縄県介護保険広域連合（特別会計）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15</v>
      </c>
      <c r="BX43" s="618"/>
      <c r="BY43" s="619" t="str">
        <f>IF('各会計、関係団体の財政状況及び健全化判断比率'!B77="","",'各会計、関係団体の財政状況及び健全化判断比率'!B77)</f>
        <v>沖縄県後期高齢者医療広域連合（一般会計）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RIQUD1O603LA+u8OsTtiFtYQxPHYXMOjhXSIrgGp5mUynEPNAzTTNF6dJtKAPOAKWb0lbV65rzbeDpn3vU1/g==" saltValue="08JeWYX6NOYmMmBMu8F0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568</v>
      </c>
      <c r="D34" s="1210"/>
      <c r="E34" s="1211"/>
      <c r="F34" s="32">
        <v>7.32</v>
      </c>
      <c r="G34" s="33">
        <v>8.1999999999999993</v>
      </c>
      <c r="H34" s="33">
        <v>3.51</v>
      </c>
      <c r="I34" s="33">
        <v>5.0999999999999996</v>
      </c>
      <c r="J34" s="34">
        <v>7.94</v>
      </c>
      <c r="K34" s="22"/>
      <c r="L34" s="22"/>
      <c r="M34" s="22"/>
      <c r="N34" s="22"/>
      <c r="O34" s="22"/>
      <c r="P34" s="22"/>
    </row>
    <row r="35" spans="1:16" ht="39" customHeight="1" x14ac:dyDescent="0.15">
      <c r="A35" s="22"/>
      <c r="B35" s="35"/>
      <c r="C35" s="1204" t="s">
        <v>569</v>
      </c>
      <c r="D35" s="1205"/>
      <c r="E35" s="1206"/>
      <c r="F35" s="36">
        <v>5.55</v>
      </c>
      <c r="G35" s="37">
        <v>7.38</v>
      </c>
      <c r="H35" s="37">
        <v>8.2100000000000009</v>
      </c>
      <c r="I35" s="37">
        <v>7.49</v>
      </c>
      <c r="J35" s="38">
        <v>7.33</v>
      </c>
      <c r="K35" s="22"/>
      <c r="L35" s="22"/>
      <c r="M35" s="22"/>
      <c r="N35" s="22"/>
      <c r="O35" s="22"/>
      <c r="P35" s="22"/>
    </row>
    <row r="36" spans="1:16" ht="39" customHeight="1" x14ac:dyDescent="0.15">
      <c r="A36" s="22"/>
      <c r="B36" s="35"/>
      <c r="C36" s="1204" t="s">
        <v>570</v>
      </c>
      <c r="D36" s="1205"/>
      <c r="E36" s="1206"/>
      <c r="F36" s="36">
        <v>0.98</v>
      </c>
      <c r="G36" s="37">
        <v>0.45</v>
      </c>
      <c r="H36" s="37">
        <v>1.1100000000000001</v>
      </c>
      <c r="I36" s="37">
        <v>0.39</v>
      </c>
      <c r="J36" s="38">
        <v>0.83</v>
      </c>
      <c r="K36" s="22"/>
      <c r="L36" s="22"/>
      <c r="M36" s="22"/>
      <c r="N36" s="22"/>
      <c r="O36" s="22"/>
      <c r="P36" s="22"/>
    </row>
    <row r="37" spans="1:16" ht="39" customHeight="1" x14ac:dyDescent="0.15">
      <c r="A37" s="22"/>
      <c r="B37" s="35"/>
      <c r="C37" s="1204" t="s">
        <v>571</v>
      </c>
      <c r="D37" s="1205"/>
      <c r="E37" s="1206"/>
      <c r="F37" s="36">
        <v>0.64</v>
      </c>
      <c r="G37" s="37">
        <v>0.08</v>
      </c>
      <c r="H37" s="37">
        <v>0.48</v>
      </c>
      <c r="I37" s="37">
        <v>0.2</v>
      </c>
      <c r="J37" s="38">
        <v>0.2</v>
      </c>
      <c r="K37" s="22"/>
      <c r="L37" s="22"/>
      <c r="M37" s="22"/>
      <c r="N37" s="22"/>
      <c r="O37" s="22"/>
      <c r="P37" s="22"/>
    </row>
    <row r="38" spans="1:16" ht="39" customHeight="1" x14ac:dyDescent="0.15">
      <c r="A38" s="22"/>
      <c r="B38" s="35"/>
      <c r="C38" s="1204" t="s">
        <v>572</v>
      </c>
      <c r="D38" s="1205"/>
      <c r="E38" s="1206"/>
      <c r="F38" s="36">
        <v>0.05</v>
      </c>
      <c r="G38" s="37">
        <v>0.04</v>
      </c>
      <c r="H38" s="37">
        <v>0.03</v>
      </c>
      <c r="I38" s="37">
        <v>0.18</v>
      </c>
      <c r="J38" s="38">
        <v>0.03</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573</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574</v>
      </c>
      <c r="D43" s="1208"/>
      <c r="E43" s="120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DM/Sk9luo9lj6WIRWAM7oBYtzRmjsp3Zf3ctWDl2mapj1asuBHKxHuUAPp+qMDVNO6jPgRy4egro/rn6Ew2QA==" saltValue="8H7Z0fQldvybXDj2oXmD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907</v>
      </c>
      <c r="L45" s="60">
        <v>901</v>
      </c>
      <c r="M45" s="60">
        <v>823</v>
      </c>
      <c r="N45" s="60">
        <v>775</v>
      </c>
      <c r="O45" s="61">
        <v>695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122</v>
      </c>
      <c r="L48" s="64">
        <v>123</v>
      </c>
      <c r="M48" s="64">
        <v>112</v>
      </c>
      <c r="N48" s="64">
        <v>129</v>
      </c>
      <c r="O48" s="65">
        <v>131</v>
      </c>
      <c r="P48" s="48"/>
      <c r="Q48" s="48"/>
      <c r="R48" s="48"/>
      <c r="S48" s="48"/>
      <c r="T48" s="48"/>
      <c r="U48" s="48"/>
    </row>
    <row r="49" spans="1:21" ht="30.75" customHeight="1" x14ac:dyDescent="0.15">
      <c r="A49" s="48"/>
      <c r="B49" s="1214"/>
      <c r="C49" s="1215"/>
      <c r="D49" s="62"/>
      <c r="E49" s="1220" t="s">
        <v>16</v>
      </c>
      <c r="F49" s="1220"/>
      <c r="G49" s="1220"/>
      <c r="H49" s="1220"/>
      <c r="I49" s="1220"/>
      <c r="J49" s="1221"/>
      <c r="K49" s="63">
        <v>9</v>
      </c>
      <c r="L49" s="64">
        <v>9</v>
      </c>
      <c r="M49" s="64">
        <v>0</v>
      </c>
      <c r="N49" s="64">
        <v>0</v>
      </c>
      <c r="O49" s="65">
        <v>0</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521</v>
      </c>
      <c r="L50" s="64" t="s">
        <v>521</v>
      </c>
      <c r="M50" s="64" t="s">
        <v>521</v>
      </c>
      <c r="N50" s="64" t="s">
        <v>521</v>
      </c>
      <c r="O50" s="65" t="s">
        <v>521</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t="s">
        <v>521</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775</v>
      </c>
      <c r="L52" s="64">
        <v>774</v>
      </c>
      <c r="M52" s="64">
        <v>733</v>
      </c>
      <c r="N52" s="64">
        <v>709</v>
      </c>
      <c r="O52" s="65">
        <v>632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263</v>
      </c>
      <c r="L53" s="69">
        <v>259</v>
      </c>
      <c r="M53" s="69">
        <v>202</v>
      </c>
      <c r="N53" s="69">
        <v>195</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GPgvsb/Gb5d1KOYv/sqz+F/QuODNVnpwBVG8NCeBmQIToCsSapzi4dwksHv5/n+1cSicA30L3ryMvNRZWO+qg==" saltValue="F8wcXdk99SKB/AiVLL4O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8" t="s">
        <v>30</v>
      </c>
      <c r="C41" s="1239"/>
      <c r="D41" s="102"/>
      <c r="E41" s="1244" t="s">
        <v>31</v>
      </c>
      <c r="F41" s="1244"/>
      <c r="G41" s="1244"/>
      <c r="H41" s="1245"/>
      <c r="I41" s="103">
        <v>6886</v>
      </c>
      <c r="J41" s="104">
        <v>6702</v>
      </c>
      <c r="K41" s="104">
        <v>6561</v>
      </c>
      <c r="L41" s="104">
        <v>6310</v>
      </c>
      <c r="M41" s="105">
        <v>6264</v>
      </c>
    </row>
    <row r="42" spans="2:13" ht="27.75" customHeight="1" x14ac:dyDescent="0.15">
      <c r="B42" s="1240"/>
      <c r="C42" s="1241"/>
      <c r="D42" s="106"/>
      <c r="E42" s="1246" t="s">
        <v>32</v>
      </c>
      <c r="F42" s="1246"/>
      <c r="G42" s="1246"/>
      <c r="H42" s="1247"/>
      <c r="I42" s="107" t="s">
        <v>521</v>
      </c>
      <c r="J42" s="108" t="s">
        <v>521</v>
      </c>
      <c r="K42" s="108" t="s">
        <v>521</v>
      </c>
      <c r="L42" s="108" t="s">
        <v>521</v>
      </c>
      <c r="M42" s="109" t="s">
        <v>521</v>
      </c>
    </row>
    <row r="43" spans="2:13" ht="27.75" customHeight="1" x14ac:dyDescent="0.15">
      <c r="B43" s="1240"/>
      <c r="C43" s="1241"/>
      <c r="D43" s="106"/>
      <c r="E43" s="1246" t="s">
        <v>33</v>
      </c>
      <c r="F43" s="1246"/>
      <c r="G43" s="1246"/>
      <c r="H43" s="1247"/>
      <c r="I43" s="107">
        <v>1175</v>
      </c>
      <c r="J43" s="108">
        <v>1173</v>
      </c>
      <c r="K43" s="108">
        <v>1073</v>
      </c>
      <c r="L43" s="108">
        <v>1108</v>
      </c>
      <c r="M43" s="109">
        <v>1053</v>
      </c>
    </row>
    <row r="44" spans="2:13" ht="27.75" customHeight="1" x14ac:dyDescent="0.15">
      <c r="B44" s="1240"/>
      <c r="C44" s="1241"/>
      <c r="D44" s="106"/>
      <c r="E44" s="1246" t="s">
        <v>34</v>
      </c>
      <c r="F44" s="1246"/>
      <c r="G44" s="1246"/>
      <c r="H44" s="1247"/>
      <c r="I44" s="107">
        <v>108</v>
      </c>
      <c r="J44" s="108">
        <v>105</v>
      </c>
      <c r="K44" s="108">
        <v>97</v>
      </c>
      <c r="L44" s="108">
        <v>90</v>
      </c>
      <c r="M44" s="109">
        <v>82</v>
      </c>
    </row>
    <row r="45" spans="2:13" ht="27.75" customHeight="1" x14ac:dyDescent="0.15">
      <c r="B45" s="1240"/>
      <c r="C45" s="1241"/>
      <c r="D45" s="106"/>
      <c r="E45" s="1246" t="s">
        <v>35</v>
      </c>
      <c r="F45" s="1246"/>
      <c r="G45" s="1246"/>
      <c r="H45" s="1247"/>
      <c r="I45" s="107">
        <v>1220</v>
      </c>
      <c r="J45" s="108">
        <v>1033</v>
      </c>
      <c r="K45" s="108">
        <v>854</v>
      </c>
      <c r="L45" s="108">
        <v>707</v>
      </c>
      <c r="M45" s="109">
        <v>579</v>
      </c>
    </row>
    <row r="46" spans="2:13" ht="27.75" customHeight="1" x14ac:dyDescent="0.15">
      <c r="B46" s="1240"/>
      <c r="C46" s="1241"/>
      <c r="D46" s="110"/>
      <c r="E46" s="1246" t="s">
        <v>36</v>
      </c>
      <c r="F46" s="1246"/>
      <c r="G46" s="1246"/>
      <c r="H46" s="1247"/>
      <c r="I46" s="107">
        <v>84</v>
      </c>
      <c r="J46" s="108">
        <v>81</v>
      </c>
      <c r="K46" s="108">
        <v>78</v>
      </c>
      <c r="L46" s="108">
        <v>44</v>
      </c>
      <c r="M46" s="109">
        <v>37</v>
      </c>
    </row>
    <row r="47" spans="2:13" ht="27.75" customHeight="1" x14ac:dyDescent="0.15">
      <c r="B47" s="1240"/>
      <c r="C47" s="1241"/>
      <c r="D47" s="111"/>
      <c r="E47" s="1248" t="s">
        <v>37</v>
      </c>
      <c r="F47" s="1249"/>
      <c r="G47" s="1249"/>
      <c r="H47" s="1250"/>
      <c r="I47" s="107" t="s">
        <v>521</v>
      </c>
      <c r="J47" s="108" t="s">
        <v>521</v>
      </c>
      <c r="K47" s="108" t="s">
        <v>521</v>
      </c>
      <c r="L47" s="108" t="s">
        <v>521</v>
      </c>
      <c r="M47" s="109" t="s">
        <v>521</v>
      </c>
    </row>
    <row r="48" spans="2:13" ht="27.75" customHeight="1" x14ac:dyDescent="0.15">
      <c r="B48" s="1240"/>
      <c r="C48" s="1241"/>
      <c r="D48" s="106"/>
      <c r="E48" s="1246" t="s">
        <v>38</v>
      </c>
      <c r="F48" s="1246"/>
      <c r="G48" s="1246"/>
      <c r="H48" s="1247"/>
      <c r="I48" s="107" t="s">
        <v>521</v>
      </c>
      <c r="J48" s="108" t="s">
        <v>521</v>
      </c>
      <c r="K48" s="108" t="s">
        <v>521</v>
      </c>
      <c r="L48" s="108" t="s">
        <v>521</v>
      </c>
      <c r="M48" s="109" t="s">
        <v>521</v>
      </c>
    </row>
    <row r="49" spans="2:13" ht="27.75" customHeight="1" x14ac:dyDescent="0.15">
      <c r="B49" s="1242"/>
      <c r="C49" s="1243"/>
      <c r="D49" s="106"/>
      <c r="E49" s="1246" t="s">
        <v>39</v>
      </c>
      <c r="F49" s="1246"/>
      <c r="G49" s="1246"/>
      <c r="H49" s="1247"/>
      <c r="I49" s="107" t="s">
        <v>521</v>
      </c>
      <c r="J49" s="108" t="s">
        <v>521</v>
      </c>
      <c r="K49" s="108" t="s">
        <v>521</v>
      </c>
      <c r="L49" s="108" t="s">
        <v>521</v>
      </c>
      <c r="M49" s="109" t="s">
        <v>521</v>
      </c>
    </row>
    <row r="50" spans="2:13" ht="27.75" customHeight="1" x14ac:dyDescent="0.15">
      <c r="B50" s="1251" t="s">
        <v>40</v>
      </c>
      <c r="C50" s="1252"/>
      <c r="D50" s="112"/>
      <c r="E50" s="1246" t="s">
        <v>41</v>
      </c>
      <c r="F50" s="1246"/>
      <c r="G50" s="1246"/>
      <c r="H50" s="1247"/>
      <c r="I50" s="107">
        <v>2371</v>
      </c>
      <c r="J50" s="108">
        <v>2546</v>
      </c>
      <c r="K50" s="108">
        <v>2776</v>
      </c>
      <c r="L50" s="108">
        <v>2760</v>
      </c>
      <c r="M50" s="109">
        <v>2753</v>
      </c>
    </row>
    <row r="51" spans="2:13" ht="27.75" customHeight="1" x14ac:dyDescent="0.15">
      <c r="B51" s="1240"/>
      <c r="C51" s="1241"/>
      <c r="D51" s="106"/>
      <c r="E51" s="1246" t="s">
        <v>42</v>
      </c>
      <c r="F51" s="1246"/>
      <c r="G51" s="1246"/>
      <c r="H51" s="1247"/>
      <c r="I51" s="107" t="s">
        <v>521</v>
      </c>
      <c r="J51" s="108" t="s">
        <v>521</v>
      </c>
      <c r="K51" s="108" t="s">
        <v>521</v>
      </c>
      <c r="L51" s="108" t="s">
        <v>521</v>
      </c>
      <c r="M51" s="109" t="s">
        <v>521</v>
      </c>
    </row>
    <row r="52" spans="2:13" ht="27.75" customHeight="1" x14ac:dyDescent="0.15">
      <c r="B52" s="1242"/>
      <c r="C52" s="1243"/>
      <c r="D52" s="106"/>
      <c r="E52" s="1246" t="s">
        <v>43</v>
      </c>
      <c r="F52" s="1246"/>
      <c r="G52" s="1246"/>
      <c r="H52" s="1247"/>
      <c r="I52" s="107">
        <v>5737</v>
      </c>
      <c r="J52" s="108">
        <v>5637</v>
      </c>
      <c r="K52" s="108">
        <v>5509</v>
      </c>
      <c r="L52" s="108">
        <v>5397</v>
      </c>
      <c r="M52" s="109">
        <v>5256</v>
      </c>
    </row>
    <row r="53" spans="2:13" ht="27.75" customHeight="1" thickBot="1" x14ac:dyDescent="0.2">
      <c r="B53" s="1253" t="s">
        <v>44</v>
      </c>
      <c r="C53" s="1254"/>
      <c r="D53" s="113"/>
      <c r="E53" s="1255" t="s">
        <v>45</v>
      </c>
      <c r="F53" s="1255"/>
      <c r="G53" s="1255"/>
      <c r="H53" s="1256"/>
      <c r="I53" s="114">
        <v>1365</v>
      </c>
      <c r="J53" s="115">
        <v>909</v>
      </c>
      <c r="K53" s="115">
        <v>378</v>
      </c>
      <c r="L53" s="115">
        <v>100</v>
      </c>
      <c r="M53" s="116">
        <v>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amUj88zixA3GVTawu9wWl233TljvDnMvbau8UQTBNTtB+XGOAlGEaLV4678R62CPHPzmOyyLoMI/yW6+9nHg==" saltValue="syTzCdfb4yeKNGYswvqM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52"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1872</v>
      </c>
      <c r="G55" s="128">
        <v>1814</v>
      </c>
      <c r="H55" s="129">
        <v>1821</v>
      </c>
    </row>
    <row r="56" spans="2:8" ht="52.5" customHeight="1" x14ac:dyDescent="0.15">
      <c r="B56" s="130"/>
      <c r="C56" s="1267" t="s">
        <v>49</v>
      </c>
      <c r="D56" s="1267"/>
      <c r="E56" s="1268"/>
      <c r="F56" s="131">
        <v>60</v>
      </c>
      <c r="G56" s="131">
        <v>60</v>
      </c>
      <c r="H56" s="132">
        <v>60</v>
      </c>
    </row>
    <row r="57" spans="2:8" ht="53.25" customHeight="1" x14ac:dyDescent="0.15">
      <c r="B57" s="130"/>
      <c r="C57" s="1269" t="s">
        <v>50</v>
      </c>
      <c r="D57" s="1269"/>
      <c r="E57" s="1270"/>
      <c r="F57" s="133">
        <v>2070</v>
      </c>
      <c r="G57" s="133">
        <v>2062</v>
      </c>
      <c r="H57" s="134">
        <v>1789</v>
      </c>
    </row>
    <row r="58" spans="2:8" ht="45.75" customHeight="1" x14ac:dyDescent="0.15">
      <c r="B58" s="135"/>
      <c r="C58" s="1257" t="s">
        <v>596</v>
      </c>
      <c r="D58" s="1258"/>
      <c r="E58" s="1259"/>
      <c r="F58" s="136">
        <v>1057</v>
      </c>
      <c r="G58" s="136">
        <v>1058</v>
      </c>
      <c r="H58" s="137">
        <v>916</v>
      </c>
    </row>
    <row r="59" spans="2:8" ht="45.75" customHeight="1" x14ac:dyDescent="0.15">
      <c r="B59" s="135"/>
      <c r="C59" s="1257" t="s">
        <v>597</v>
      </c>
      <c r="D59" s="1258"/>
      <c r="E59" s="1259"/>
      <c r="F59" s="136">
        <v>549</v>
      </c>
      <c r="G59" s="136">
        <v>551</v>
      </c>
      <c r="H59" s="137">
        <v>524</v>
      </c>
    </row>
    <row r="60" spans="2:8" ht="45.75" customHeight="1" x14ac:dyDescent="0.15">
      <c r="B60" s="135"/>
      <c r="C60" s="1257" t="s">
        <v>598</v>
      </c>
      <c r="D60" s="1258"/>
      <c r="E60" s="1259"/>
      <c r="F60" s="136">
        <v>169</v>
      </c>
      <c r="G60" s="136">
        <v>157</v>
      </c>
      <c r="H60" s="137">
        <v>143</v>
      </c>
    </row>
    <row r="61" spans="2:8" ht="45.75" customHeight="1" x14ac:dyDescent="0.15">
      <c r="B61" s="135"/>
      <c r="C61" s="1257" t="s">
        <v>599</v>
      </c>
      <c r="D61" s="1258"/>
      <c r="E61" s="1259"/>
      <c r="F61" s="136">
        <v>50</v>
      </c>
      <c r="G61" s="136">
        <v>101</v>
      </c>
      <c r="H61" s="137">
        <v>127</v>
      </c>
    </row>
    <row r="62" spans="2:8" ht="45.75" customHeight="1" thickBot="1" x14ac:dyDescent="0.2">
      <c r="B62" s="138"/>
      <c r="C62" s="1260" t="s">
        <v>600</v>
      </c>
      <c r="D62" s="1261"/>
      <c r="E62" s="1262"/>
      <c r="F62" s="139">
        <v>55</v>
      </c>
      <c r="G62" s="139">
        <v>55</v>
      </c>
      <c r="H62" s="140">
        <v>55</v>
      </c>
    </row>
    <row r="63" spans="2:8" ht="52.5" customHeight="1" thickBot="1" x14ac:dyDescent="0.2">
      <c r="B63" s="141"/>
      <c r="C63" s="1263" t="s">
        <v>51</v>
      </c>
      <c r="D63" s="1263"/>
      <c r="E63" s="1264"/>
      <c r="F63" s="142">
        <v>4001</v>
      </c>
      <c r="G63" s="142">
        <v>3936</v>
      </c>
      <c r="H63" s="143">
        <v>3670</v>
      </c>
    </row>
    <row r="64" spans="2:8" ht="15" customHeight="1" x14ac:dyDescent="0.15"/>
  </sheetData>
  <sheetProtection algorithmName="SHA-512" hashValue="slh6VDJ+FXEW4vxUysLc5DaV+JeokZWdcDFSPEtEJ7MP1gDChVfIRrFXxKJ/3UsGfLkVw4PSnlW9pmnB6IHIkw==" saltValue="C1MZI3+hCl3QQSBKDP+F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75" zoomScaleNormal="75" zoomScaleSheetLayoutView="55" workbookViewId="0">
      <selection activeCell="CB40" sqref="CB4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563</v>
      </c>
      <c r="BQ50" s="1305"/>
      <c r="BR50" s="1305"/>
      <c r="BS50" s="1305"/>
      <c r="BT50" s="1305"/>
      <c r="BU50" s="1305"/>
      <c r="BV50" s="1305"/>
      <c r="BW50" s="1305"/>
      <c r="BX50" s="1305" t="s">
        <v>564</v>
      </c>
      <c r="BY50" s="1305"/>
      <c r="BZ50" s="1305"/>
      <c r="CA50" s="1305"/>
      <c r="CB50" s="1305"/>
      <c r="CC50" s="1305"/>
      <c r="CD50" s="1305"/>
      <c r="CE50" s="1305"/>
      <c r="CF50" s="1305" t="s">
        <v>565</v>
      </c>
      <c r="CG50" s="1305"/>
      <c r="CH50" s="1305"/>
      <c r="CI50" s="1305"/>
      <c r="CJ50" s="1305"/>
      <c r="CK50" s="1305"/>
      <c r="CL50" s="1305"/>
      <c r="CM50" s="1305"/>
      <c r="CN50" s="1305" t="s">
        <v>566</v>
      </c>
      <c r="CO50" s="1305"/>
      <c r="CP50" s="1305"/>
      <c r="CQ50" s="1305"/>
      <c r="CR50" s="1305"/>
      <c r="CS50" s="1305"/>
      <c r="CT50" s="1305"/>
      <c r="CU50" s="1305"/>
      <c r="CV50" s="1305" t="s">
        <v>567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27.6</v>
      </c>
      <c r="BY51" s="1311"/>
      <c r="BZ51" s="1311"/>
      <c r="CA51" s="1311"/>
      <c r="CB51" s="1311"/>
      <c r="CC51" s="1311"/>
      <c r="CD51" s="1311"/>
      <c r="CE51" s="1311"/>
      <c r="CF51" s="1311">
        <v>11.8</v>
      </c>
      <c r="CG51" s="1311"/>
      <c r="CH51" s="1311"/>
      <c r="CI51" s="1311"/>
      <c r="CJ51" s="1311"/>
      <c r="CK51" s="1311"/>
      <c r="CL51" s="1311"/>
      <c r="CM51" s="1311"/>
      <c r="CN51" s="1311">
        <v>3.1</v>
      </c>
      <c r="CO51" s="1311"/>
      <c r="CP51" s="1311"/>
      <c r="CQ51" s="1311"/>
      <c r="CR51" s="1311"/>
      <c r="CS51" s="1311"/>
      <c r="CT51" s="1311"/>
      <c r="CU51" s="1311"/>
      <c r="CV51" s="1311">
        <v>0.1</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52.9</v>
      </c>
      <c r="BY53" s="1311"/>
      <c r="BZ53" s="1311"/>
      <c r="CA53" s="1311"/>
      <c r="CB53" s="1311"/>
      <c r="CC53" s="1311"/>
      <c r="CD53" s="1311"/>
      <c r="CE53" s="1311"/>
      <c r="CF53" s="1311">
        <v>56.6</v>
      </c>
      <c r="CG53" s="1311"/>
      <c r="CH53" s="1311"/>
      <c r="CI53" s="1311"/>
      <c r="CJ53" s="1311"/>
      <c r="CK53" s="1311"/>
      <c r="CL53" s="1311"/>
      <c r="CM53" s="1311"/>
      <c r="CN53" s="1311">
        <v>57.7</v>
      </c>
      <c r="CO53" s="1311"/>
      <c r="CP53" s="1311"/>
      <c r="CQ53" s="1311"/>
      <c r="CR53" s="1311"/>
      <c r="CS53" s="1311"/>
      <c r="CT53" s="1311"/>
      <c r="CU53" s="1311"/>
      <c r="CV53" s="1311">
        <v>59</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609</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610</v>
      </c>
    </row>
    <row r="64" spans="1:109" x14ac:dyDescent="0.15">
      <c r="B64" s="1280"/>
      <c r="G64" s="1287"/>
      <c r="I64" s="1321"/>
      <c r="J64" s="1321"/>
      <c r="K64" s="1321"/>
      <c r="L64" s="1321"/>
      <c r="M64" s="1321"/>
      <c r="N64" s="1322"/>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563</v>
      </c>
      <c r="BQ72" s="1305"/>
      <c r="BR72" s="1305"/>
      <c r="BS72" s="1305"/>
      <c r="BT72" s="1305"/>
      <c r="BU72" s="1305"/>
      <c r="BV72" s="1305"/>
      <c r="BW72" s="1305"/>
      <c r="BX72" s="1305" t="s">
        <v>564</v>
      </c>
      <c r="BY72" s="1305"/>
      <c r="BZ72" s="1305"/>
      <c r="CA72" s="1305"/>
      <c r="CB72" s="1305"/>
      <c r="CC72" s="1305"/>
      <c r="CD72" s="1305"/>
      <c r="CE72" s="1305"/>
      <c r="CF72" s="1305" t="s">
        <v>565</v>
      </c>
      <c r="CG72" s="1305"/>
      <c r="CH72" s="1305"/>
      <c r="CI72" s="1305"/>
      <c r="CJ72" s="1305"/>
      <c r="CK72" s="1305"/>
      <c r="CL72" s="1305"/>
      <c r="CM72" s="1305"/>
      <c r="CN72" s="1305" t="s">
        <v>566</v>
      </c>
      <c r="CO72" s="1305"/>
      <c r="CP72" s="1305"/>
      <c r="CQ72" s="1305"/>
      <c r="CR72" s="1305"/>
      <c r="CS72" s="1305"/>
      <c r="CT72" s="1305"/>
      <c r="CU72" s="1305"/>
      <c r="CV72" s="1305" t="s">
        <v>567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606</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11">
        <v>40.700000000000003</v>
      </c>
      <c r="BQ73" s="1311"/>
      <c r="BR73" s="1311"/>
      <c r="BS73" s="1311"/>
      <c r="BT73" s="1311"/>
      <c r="BU73" s="1311"/>
      <c r="BV73" s="1311"/>
      <c r="BW73" s="1311"/>
      <c r="BX73" s="1311">
        <v>27.6</v>
      </c>
      <c r="BY73" s="1311"/>
      <c r="BZ73" s="1311"/>
      <c r="CA73" s="1311"/>
      <c r="CB73" s="1311"/>
      <c r="CC73" s="1311"/>
      <c r="CD73" s="1311"/>
      <c r="CE73" s="1311"/>
      <c r="CF73" s="1311">
        <v>11.8</v>
      </c>
      <c r="CG73" s="1311"/>
      <c r="CH73" s="1311"/>
      <c r="CI73" s="1311"/>
      <c r="CJ73" s="1311"/>
      <c r="CK73" s="1311"/>
      <c r="CL73" s="1311"/>
      <c r="CM73" s="1311"/>
      <c r="CN73" s="1311">
        <v>3.1</v>
      </c>
      <c r="CO73" s="1311"/>
      <c r="CP73" s="1311"/>
      <c r="CQ73" s="1311"/>
      <c r="CR73" s="1311"/>
      <c r="CS73" s="1311"/>
      <c r="CT73" s="1311"/>
      <c r="CU73" s="1311"/>
      <c r="CV73" s="1311">
        <v>0.1</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612</v>
      </c>
      <c r="BC75" s="1309"/>
      <c r="BD75" s="1309"/>
      <c r="BE75" s="1309"/>
      <c r="BF75" s="1309"/>
      <c r="BG75" s="1309"/>
      <c r="BH75" s="1309"/>
      <c r="BI75" s="1309"/>
      <c r="BJ75" s="1309"/>
      <c r="BK75" s="1309"/>
      <c r="BL75" s="1309"/>
      <c r="BM75" s="1309"/>
      <c r="BN75" s="1309"/>
      <c r="BO75" s="1309"/>
      <c r="BP75" s="1311">
        <v>8.3000000000000007</v>
      </c>
      <c r="BQ75" s="1311"/>
      <c r="BR75" s="1311"/>
      <c r="BS75" s="1311"/>
      <c r="BT75" s="1311"/>
      <c r="BU75" s="1311"/>
      <c r="BV75" s="1311"/>
      <c r="BW75" s="1311"/>
      <c r="BX75" s="1311">
        <v>7.9</v>
      </c>
      <c r="BY75" s="1311"/>
      <c r="BZ75" s="1311"/>
      <c r="CA75" s="1311"/>
      <c r="CB75" s="1311"/>
      <c r="CC75" s="1311"/>
      <c r="CD75" s="1311"/>
      <c r="CE75" s="1311"/>
      <c r="CF75" s="1311">
        <v>7.3</v>
      </c>
      <c r="CG75" s="1311"/>
      <c r="CH75" s="1311"/>
      <c r="CI75" s="1311"/>
      <c r="CJ75" s="1311"/>
      <c r="CK75" s="1311"/>
      <c r="CL75" s="1311"/>
      <c r="CM75" s="1311"/>
      <c r="CN75" s="1311">
        <v>6.8</v>
      </c>
      <c r="CO75" s="1311"/>
      <c r="CP75" s="1311"/>
      <c r="CQ75" s="1311"/>
      <c r="CR75" s="1311"/>
      <c r="CS75" s="1311"/>
      <c r="CT75" s="1311"/>
      <c r="CU75" s="1311"/>
      <c r="CV75" s="1311">
        <v>6.2</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609</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612</v>
      </c>
      <c r="BC79" s="1309"/>
      <c r="BD79" s="1309"/>
      <c r="BE79" s="1309"/>
      <c r="BF79" s="1309"/>
      <c r="BG79" s="1309"/>
      <c r="BH79" s="1309"/>
      <c r="BI79" s="1309"/>
      <c r="BJ79" s="1309"/>
      <c r="BK79" s="1309"/>
      <c r="BL79" s="1309"/>
      <c r="BM79" s="1309"/>
      <c r="BN79" s="1309"/>
      <c r="BO79" s="1309"/>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0kTsuaVdC4KP1ybbsa86bqW8DhCNqiESryUQfeh3nlIcmPXHyEmX86WPZuGgqQNl8aJno9HwL8/mrCL+J6EKAg==" saltValue="+0J0I0x9ezCLxosDWfLm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Y13" zoomScaleNormal="100" zoomScaleSheetLayoutView="70" workbookViewId="0">
      <selection activeCell="CB40" sqref="CB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rCQuDsIKNcdR/aiIkNvZqiL8RxWMAWX9cwcOnnaq2m2wfDg0YRJcG3fPjD2MUcKUex3MlxiVP/+FQiPJQZlJw==" saltValue="TAbejMJFktiLQVTNYC+eRQ=="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97" zoomScaleNormal="100" zoomScaleSheetLayoutView="55" workbookViewId="0">
      <selection activeCell="CB40" sqref="CB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nimZt9Vrg8nyyRkp1fQQZL3c61X8WX2hDZKSolPuofH9c2z3OQ//pqMJFq3u3Tdh2o6/mcLhdkj7XqP48Bz5Iw==" saltValue="SdG1BvNfoNDfqKqtoxg9R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215901</v>
      </c>
      <c r="E3" s="162"/>
      <c r="F3" s="163">
        <v>162193</v>
      </c>
      <c r="G3" s="164"/>
      <c r="H3" s="165"/>
    </row>
    <row r="4" spans="1:8" x14ac:dyDescent="0.15">
      <c r="A4" s="166"/>
      <c r="B4" s="167"/>
      <c r="C4" s="168"/>
      <c r="D4" s="169">
        <v>10612</v>
      </c>
      <c r="E4" s="170"/>
      <c r="F4" s="171">
        <v>79985</v>
      </c>
      <c r="G4" s="172"/>
      <c r="H4" s="173"/>
    </row>
    <row r="5" spans="1:8" x14ac:dyDescent="0.15">
      <c r="A5" s="154" t="s">
        <v>555</v>
      </c>
      <c r="B5" s="159"/>
      <c r="C5" s="160"/>
      <c r="D5" s="161">
        <v>171743</v>
      </c>
      <c r="E5" s="162"/>
      <c r="F5" s="163">
        <v>168868</v>
      </c>
      <c r="G5" s="164"/>
      <c r="H5" s="165"/>
    </row>
    <row r="6" spans="1:8" x14ac:dyDescent="0.15">
      <c r="A6" s="166"/>
      <c r="B6" s="167"/>
      <c r="C6" s="168"/>
      <c r="D6" s="169">
        <v>27972</v>
      </c>
      <c r="E6" s="170"/>
      <c r="F6" s="171">
        <v>79360</v>
      </c>
      <c r="G6" s="172"/>
      <c r="H6" s="173"/>
    </row>
    <row r="7" spans="1:8" x14ac:dyDescent="0.15">
      <c r="A7" s="154" t="s">
        <v>556</v>
      </c>
      <c r="B7" s="159"/>
      <c r="C7" s="160"/>
      <c r="D7" s="161">
        <v>219916</v>
      </c>
      <c r="E7" s="162"/>
      <c r="F7" s="163">
        <v>202870</v>
      </c>
      <c r="G7" s="164"/>
      <c r="H7" s="165"/>
    </row>
    <row r="8" spans="1:8" x14ac:dyDescent="0.15">
      <c r="A8" s="166"/>
      <c r="B8" s="167"/>
      <c r="C8" s="168"/>
      <c r="D8" s="169">
        <v>21511</v>
      </c>
      <c r="E8" s="170"/>
      <c r="F8" s="171">
        <v>79735</v>
      </c>
      <c r="G8" s="172"/>
      <c r="H8" s="173"/>
    </row>
    <row r="9" spans="1:8" x14ac:dyDescent="0.15">
      <c r="A9" s="154" t="s">
        <v>557</v>
      </c>
      <c r="B9" s="159"/>
      <c r="C9" s="160"/>
      <c r="D9" s="161">
        <v>168784</v>
      </c>
      <c r="E9" s="162"/>
      <c r="F9" s="163">
        <v>167497</v>
      </c>
      <c r="G9" s="164"/>
      <c r="H9" s="165"/>
    </row>
    <row r="10" spans="1:8" x14ac:dyDescent="0.15">
      <c r="A10" s="166"/>
      <c r="B10" s="167"/>
      <c r="C10" s="168"/>
      <c r="D10" s="169">
        <v>18230</v>
      </c>
      <c r="E10" s="170"/>
      <c r="F10" s="171">
        <v>82571</v>
      </c>
      <c r="G10" s="172"/>
      <c r="H10" s="173"/>
    </row>
    <row r="11" spans="1:8" x14ac:dyDescent="0.15">
      <c r="A11" s="154" t="s">
        <v>558</v>
      </c>
      <c r="B11" s="159"/>
      <c r="C11" s="160"/>
      <c r="D11" s="161">
        <v>222654</v>
      </c>
      <c r="E11" s="162"/>
      <c r="F11" s="163">
        <v>190274</v>
      </c>
      <c r="G11" s="164"/>
      <c r="H11" s="165"/>
    </row>
    <row r="12" spans="1:8" x14ac:dyDescent="0.15">
      <c r="A12" s="166"/>
      <c r="B12" s="167"/>
      <c r="C12" s="174"/>
      <c r="D12" s="169">
        <v>32554</v>
      </c>
      <c r="E12" s="170"/>
      <c r="F12" s="171">
        <v>88584</v>
      </c>
      <c r="G12" s="172"/>
      <c r="H12" s="173"/>
    </row>
    <row r="13" spans="1:8" x14ac:dyDescent="0.15">
      <c r="A13" s="154"/>
      <c r="B13" s="159"/>
      <c r="C13" s="175"/>
      <c r="D13" s="176">
        <v>199800</v>
      </c>
      <c r="E13" s="177"/>
      <c r="F13" s="178">
        <v>178340</v>
      </c>
      <c r="G13" s="179"/>
      <c r="H13" s="165"/>
    </row>
    <row r="14" spans="1:8" x14ac:dyDescent="0.15">
      <c r="A14" s="166"/>
      <c r="B14" s="167"/>
      <c r="C14" s="168"/>
      <c r="D14" s="169">
        <v>22176</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7.32</v>
      </c>
      <c r="C19" s="180">
        <f>ROUND(VALUE(SUBSTITUTE(実質収支比率等に係る経年分析!G$48,"▲","-")),2)</f>
        <v>8.2100000000000009</v>
      </c>
      <c r="D19" s="180">
        <f>ROUND(VALUE(SUBSTITUTE(実質収支比率等に係る経年分析!H$48,"▲","-")),2)</f>
        <v>3.52</v>
      </c>
      <c r="E19" s="180">
        <f>ROUND(VALUE(SUBSTITUTE(実質収支比率等に係る経年分析!I$48,"▲","-")),2)</f>
        <v>5.0999999999999996</v>
      </c>
      <c r="F19" s="180">
        <f>ROUND(VALUE(SUBSTITUTE(実質収支比率等に係る経年分析!J$48,"▲","-")),2)</f>
        <v>7.95</v>
      </c>
    </row>
    <row r="20" spans="1:11" x14ac:dyDescent="0.15">
      <c r="A20" s="180" t="s">
        <v>55</v>
      </c>
      <c r="B20" s="180">
        <f>ROUND(VALUE(SUBSTITUTE(実質収支比率等に係る経年分析!F$47,"▲","-")),2)</f>
        <v>36.11</v>
      </c>
      <c r="C20" s="180">
        <f>ROUND(VALUE(SUBSTITUTE(実質収支比率等に係る経年分析!G$47,"▲","-")),2)</f>
        <v>41.28</v>
      </c>
      <c r="D20" s="180">
        <f>ROUND(VALUE(SUBSTITUTE(実質収支比率等に係る経年分析!H$47,"▲","-")),2)</f>
        <v>47.59</v>
      </c>
      <c r="E20" s="180">
        <f>ROUND(VALUE(SUBSTITUTE(実質収支比率等に係る経年分析!I$47,"▲","-")),2)</f>
        <v>46.95</v>
      </c>
      <c r="F20" s="180">
        <f>ROUND(VALUE(SUBSTITUTE(実質収支比率等に係る経年分析!J$47,"▲","-")),2)</f>
        <v>47.96</v>
      </c>
    </row>
    <row r="21" spans="1:11" x14ac:dyDescent="0.15">
      <c r="A21" s="180" t="s">
        <v>56</v>
      </c>
      <c r="B21" s="180">
        <f>IF(ISNUMBER(VALUE(SUBSTITUTE(実質収支比率等に係る経年分析!F$49,"▲","-"))),ROUND(VALUE(SUBSTITUTE(実質収支比率等に係る経年分析!F$49,"▲","-")),2),NA())</f>
        <v>5.3</v>
      </c>
      <c r="C21" s="180">
        <f>IF(ISNUMBER(VALUE(SUBSTITUTE(実質収支比率等に係る経年分析!G$49,"▲","-"))),ROUND(VALUE(SUBSTITUTE(実質収支比率等に係る経年分析!G$49,"▲","-")),2),NA())</f>
        <v>5.38</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2.94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8.2100000000000009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8.1999999999999993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5.0999999999999996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775</v>
      </c>
      <c r="E42" s="182"/>
      <c r="F42" s="182"/>
      <c r="G42" s="182">
        <f>'実質公債費比率（分子）の構造'!L$52</f>
        <v>774</v>
      </c>
      <c r="H42" s="182"/>
      <c r="I42" s="182"/>
      <c r="J42" s="182">
        <f>'実質公債費比率（分子）の構造'!M$52</f>
        <v>733</v>
      </c>
      <c r="K42" s="182"/>
      <c r="L42" s="182"/>
      <c r="M42" s="182">
        <f>'実質公債費比率（分子）の構造'!N$52</f>
        <v>709</v>
      </c>
      <c r="N42" s="182"/>
      <c r="O42" s="182"/>
      <c r="P42" s="182">
        <f>'実質公債費比率（分子）の構造'!O$52</f>
        <v>632</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122</v>
      </c>
      <c r="C46" s="182"/>
      <c r="D46" s="182"/>
      <c r="E46" s="182">
        <f>'実質公債費比率（分子）の構造'!L$48</f>
        <v>123</v>
      </c>
      <c r="F46" s="182"/>
      <c r="G46" s="182"/>
      <c r="H46" s="182">
        <f>'実質公債費比率（分子）の構造'!M$48</f>
        <v>112</v>
      </c>
      <c r="I46" s="182"/>
      <c r="J46" s="182"/>
      <c r="K46" s="182">
        <f>'実質公債費比率（分子）の構造'!N$48</f>
        <v>129</v>
      </c>
      <c r="L46" s="182"/>
      <c r="M46" s="182"/>
      <c r="N46" s="182">
        <f>'実質公債費比率（分子）の構造'!O$48</f>
        <v>131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907</v>
      </c>
      <c r="C49" s="182"/>
      <c r="D49" s="182"/>
      <c r="E49" s="182">
        <f>'実質公債費比率（分子）の構造'!L$45</f>
        <v>901</v>
      </c>
      <c r="F49" s="182"/>
      <c r="G49" s="182"/>
      <c r="H49" s="182">
        <f>'実質公債費比率（分子）の構造'!M$45</f>
        <v>823</v>
      </c>
      <c r="I49" s="182"/>
      <c r="J49" s="182"/>
      <c r="K49" s="182">
        <f>'実質公債費比率（分子）の構造'!N$45</f>
        <v>775</v>
      </c>
      <c r="L49" s="182"/>
      <c r="M49" s="182"/>
      <c r="N49" s="182">
        <f>'実質公債費比率（分子）の構造'!O$45</f>
        <v>695</v>
      </c>
      <c r="O49" s="182"/>
      <c r="P49" s="182"/>
    </row>
    <row r="50" spans="1:16" x14ac:dyDescent="0.15">
      <c r="A50" s="182" t="s">
        <v>71</v>
      </c>
      <c r="B50" s="182" t="e">
        <f>NA()</f>
        <v>#N/A</v>
      </c>
      <c r="C50" s="182">
        <f>IF(ISNUMBER('実質公債費比率（分子）の構造'!K$53),'実質公債費比率（分子）の構造'!K$53,NA())</f>
        <v>263</v>
      </c>
      <c r="D50" s="182" t="e">
        <f>NA()</f>
        <v>#N/A</v>
      </c>
      <c r="E50" s="182" t="e">
        <f>NA()</f>
        <v>#N/A</v>
      </c>
      <c r="F50" s="182">
        <f>IF(ISNUMBER('実質公債費比率（分子）の構造'!L$53),'実質公債費比率（分子）の構造'!L$53,NA())</f>
        <v>259</v>
      </c>
      <c r="G50" s="182" t="e">
        <f>NA()</f>
        <v>#N/A</v>
      </c>
      <c r="H50" s="182" t="e">
        <f>NA()</f>
        <v>#N/A</v>
      </c>
      <c r="I50" s="182">
        <f>IF(ISNUMBER('実質公債費比率（分子）の構造'!M$53),'実質公債費比率（分子）の構造'!M$53,NA())</f>
        <v>202</v>
      </c>
      <c r="J50" s="182" t="e">
        <f>NA()</f>
        <v>#N/A</v>
      </c>
      <c r="K50" s="182" t="e">
        <f>NA()</f>
        <v>#N/A</v>
      </c>
      <c r="L50" s="182">
        <f>IF(ISNUMBER('実質公債費比率（分子）の構造'!N$53),'実質公債費比率（分子）の構造'!N$53,NA())</f>
        <v>195</v>
      </c>
      <c r="M50" s="182" t="e">
        <f>NA()</f>
        <v>#N/A</v>
      </c>
      <c r="N50" s="182" t="e">
        <f>NA()</f>
        <v>#N/A</v>
      </c>
      <c r="O50" s="182">
        <f>IF(ISNUMBER('実質公債費比率（分子）の構造'!O$53),'実質公債費比率（分子）の構造'!O$53,NA())</f>
        <v>194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5737</v>
      </c>
      <c r="E56" s="181"/>
      <c r="F56" s="181"/>
      <c r="G56" s="181">
        <f>'将来負担比率（分子）の構造'!J$52</f>
        <v>5637</v>
      </c>
      <c r="H56" s="181"/>
      <c r="I56" s="181"/>
      <c r="J56" s="181">
        <f>'将来負担比率（分子）の構造'!K$52</f>
        <v>5509</v>
      </c>
      <c r="K56" s="181"/>
      <c r="L56" s="181"/>
      <c r="M56" s="181">
        <f>'将来負担比率（分子）の構造'!L$52</f>
        <v>5397</v>
      </c>
      <c r="N56" s="181"/>
      <c r="O56" s="181"/>
      <c r="P56" s="181">
        <f>'将来負担比率（分子）の構造'!M$52</f>
        <v>5256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2371</v>
      </c>
      <c r="E58" s="181"/>
      <c r="F58" s="181"/>
      <c r="G58" s="181">
        <f>'将来負担比率（分子）の構造'!J$50</f>
        <v>2546</v>
      </c>
      <c r="H58" s="181"/>
      <c r="I58" s="181"/>
      <c r="J58" s="181">
        <f>'将来負担比率（分子）の構造'!K$50</f>
        <v>2776</v>
      </c>
      <c r="K58" s="181"/>
      <c r="L58" s="181"/>
      <c r="M58" s="181">
        <f>'将来負担比率（分子）の構造'!L$50</f>
        <v>2760</v>
      </c>
      <c r="N58" s="181"/>
      <c r="O58" s="181"/>
      <c r="P58" s="181">
        <f>'将来負担比率（分子）の構造'!M$50</f>
        <v>2753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84</v>
      </c>
      <c r="C61" s="181"/>
      <c r="D61" s="181"/>
      <c r="E61" s="181">
        <f>'将来負担比率（分子）の構造'!J$46</f>
        <v>81</v>
      </c>
      <c r="F61" s="181"/>
      <c r="G61" s="181"/>
      <c r="H61" s="181">
        <f>'将来負担比率（分子）の構造'!K$46</f>
        <v>78</v>
      </c>
      <c r="I61" s="181"/>
      <c r="J61" s="181"/>
      <c r="K61" s="181">
        <f>'将来負担比率（分子）の構造'!L$46</f>
        <v>44</v>
      </c>
      <c r="L61" s="181"/>
      <c r="M61" s="181"/>
      <c r="N61" s="181">
        <f>'将来負担比率（分子）の構造'!M$46</f>
        <v>37</v>
      </c>
      <c r="O61" s="181"/>
      <c r="P61" s="181"/>
    </row>
    <row r="62" spans="1:16" x14ac:dyDescent="0.15">
      <c r="A62" s="181" t="s">
        <v>35</v>
      </c>
      <c r="B62" s="181">
        <f>'将来負担比率（分子）の構造'!I$45</f>
        <v>1220</v>
      </c>
      <c r="C62" s="181"/>
      <c r="D62" s="181"/>
      <c r="E62" s="181">
        <f>'将来負担比率（分子）の構造'!J$45</f>
        <v>1033</v>
      </c>
      <c r="F62" s="181"/>
      <c r="G62" s="181"/>
      <c r="H62" s="181">
        <f>'将来負担比率（分子）の構造'!K$45</f>
        <v>854</v>
      </c>
      <c r="I62" s="181"/>
      <c r="J62" s="181"/>
      <c r="K62" s="181">
        <f>'将来負担比率（分子）の構造'!L$45</f>
        <v>707</v>
      </c>
      <c r="L62" s="181"/>
      <c r="M62" s="181"/>
      <c r="N62" s="181">
        <f>'将来負担比率（分子）の構造'!M$45</f>
        <v>579</v>
      </c>
      <c r="O62" s="181"/>
      <c r="P62" s="181"/>
    </row>
    <row r="63" spans="1:16" x14ac:dyDescent="0.15">
      <c r="A63" s="181" t="s">
        <v>34</v>
      </c>
      <c r="B63" s="181">
        <f>'将来負担比率（分子）の構造'!I$44</f>
        <v>108</v>
      </c>
      <c r="C63" s="181"/>
      <c r="D63" s="181"/>
      <c r="E63" s="181">
        <f>'将来負担比率（分子）の構造'!J$44</f>
        <v>105</v>
      </c>
      <c r="F63" s="181"/>
      <c r="G63" s="181"/>
      <c r="H63" s="181">
        <f>'将来負担比率（分子）の構造'!K$44</f>
        <v>97</v>
      </c>
      <c r="I63" s="181"/>
      <c r="J63" s="181"/>
      <c r="K63" s="181">
        <f>'将来負担比率（分子）の構造'!L$44</f>
        <v>90</v>
      </c>
      <c r="L63" s="181"/>
      <c r="M63" s="181"/>
      <c r="N63" s="181">
        <f>'将来負担比率（分子）の構造'!M$44</f>
        <v>82</v>
      </c>
      <c r="O63" s="181"/>
      <c r="P63" s="181"/>
    </row>
    <row r="64" spans="1:16" x14ac:dyDescent="0.15">
      <c r="A64" s="181" t="s">
        <v>33</v>
      </c>
      <c r="B64" s="181">
        <f>'将来負担比率（分子）の構造'!I$43</f>
        <v>1175</v>
      </c>
      <c r="C64" s="181"/>
      <c r="D64" s="181"/>
      <c r="E64" s="181">
        <f>'将来負担比率（分子）の構造'!J$43</f>
        <v>1173</v>
      </c>
      <c r="F64" s="181"/>
      <c r="G64" s="181"/>
      <c r="H64" s="181">
        <f>'将来負担比率（分子）の構造'!K$43</f>
        <v>1073</v>
      </c>
      <c r="I64" s="181"/>
      <c r="J64" s="181"/>
      <c r="K64" s="181">
        <f>'将来負担比率（分子）の構造'!L$43</f>
        <v>1108</v>
      </c>
      <c r="L64" s="181"/>
      <c r="M64" s="181"/>
      <c r="N64" s="181">
        <f>'将来負担比率（分子）の構造'!M$43</f>
        <v>1053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6886</v>
      </c>
      <c r="C66" s="181"/>
      <c r="D66" s="181"/>
      <c r="E66" s="181">
        <f>'将来負担比率（分子）の構造'!J$41</f>
        <v>6702</v>
      </c>
      <c r="F66" s="181"/>
      <c r="G66" s="181"/>
      <c r="H66" s="181">
        <f>'将来負担比率（分子）の構造'!K$41</f>
        <v>6561</v>
      </c>
      <c r="I66" s="181"/>
      <c r="J66" s="181"/>
      <c r="K66" s="181">
        <f>'将来負担比率（分子）の構造'!L$41</f>
        <v>6310</v>
      </c>
      <c r="L66" s="181"/>
      <c r="M66" s="181"/>
      <c r="N66" s="181">
        <f>'将来負担比率（分子）の構造'!M$41</f>
        <v>6264</v>
      </c>
      <c r="O66" s="181"/>
      <c r="P66" s="181"/>
    </row>
    <row r="67" spans="1:16" x14ac:dyDescent="0.15">
      <c r="A67" s="181" t="s">
        <v>75</v>
      </c>
      <c r="B67" s="181" t="e">
        <f>NA()</f>
        <v>#N/A</v>
      </c>
      <c r="C67" s="181">
        <f>IF(ISNUMBER('将来負担比率（分子）の構造'!I$53), IF('将来負担比率（分子）の構造'!I$53 &lt; 0, 0, '将来負担比率（分子）の構造'!I$53), NA())</f>
        <v>1365</v>
      </c>
      <c r="D67" s="181" t="e">
        <f>NA()</f>
        <v>#N/A</v>
      </c>
      <c r="E67" s="181" t="e">
        <f>NA()</f>
        <v>#N/A</v>
      </c>
      <c r="F67" s="181">
        <f>IF(ISNUMBER('将来負担比率（分子）の構造'!J$53), IF('将来負担比率（分子）の構造'!J$53 &lt; 0, 0, '将来負担比率（分子）の構造'!J$53), NA())</f>
        <v>909</v>
      </c>
      <c r="G67" s="181" t="e">
        <f>NA()</f>
        <v>#N/A</v>
      </c>
      <c r="H67" s="181" t="e">
        <f>NA()</f>
        <v>#N/A</v>
      </c>
      <c r="I67" s="181">
        <f>IF(ISNUMBER('将来負担比率（分子）の構造'!K$53), IF('将来負担比率（分子）の構造'!K$53 &lt; 0, 0, '将来負担比率（分子）の構造'!K$53), NA())</f>
        <v>378</v>
      </c>
      <c r="J67" s="181" t="e">
        <f>NA()</f>
        <v>#N/A</v>
      </c>
      <c r="K67" s="181" t="e">
        <f>NA()</f>
        <v>#N/A</v>
      </c>
      <c r="L67" s="181">
        <f>IF(ISNUMBER('将来負担比率（分子）の構造'!L$53), IF('将来負担比率（分子）の構造'!L$53 &lt; 0, 0, '将来負担比率（分子）の構造'!L$53), NA())</f>
        <v>100</v>
      </c>
      <c r="M67" s="181" t="e">
        <f>NA()</f>
        <v>#N/A</v>
      </c>
      <c r="N67" s="181" t="e">
        <f>NA()</f>
        <v>#N/A</v>
      </c>
      <c r="O67" s="181">
        <f>IF(ISNUMBER('将来負担比率（分子）の構造'!M$53), IF('将来負担比率（分子）の構造'!M$53 &lt; 0, 0, '将来負担比率（分子）の構造'!M$53), NA())</f>
        <v>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1872</v>
      </c>
      <c r="C72" s="185">
        <f>基金残高に係る経年分析!G55</f>
        <v>1814</v>
      </c>
      <c r="D72" s="185">
        <f>基金残高に係る経年分析!H55</f>
        <v>1821</v>
      </c>
    </row>
    <row r="73" spans="1:16" x14ac:dyDescent="0.15">
      <c r="A73" s="184" t="s">
        <v>78</v>
      </c>
      <c r="B73" s="185">
        <f>基金残高に係る経年分析!F56</f>
        <v>60</v>
      </c>
      <c r="C73" s="185">
        <f>基金残高に係る経年分析!G56</f>
        <v>60</v>
      </c>
      <c r="D73" s="185">
        <f>基金残高に係る経年分析!H56</f>
        <v>60</v>
      </c>
    </row>
    <row r="74" spans="1:16" x14ac:dyDescent="0.15">
      <c r="A74" s="184" t="s">
        <v>79</v>
      </c>
      <c r="B74" s="185">
        <f>基金残高に係る経年分析!F57</f>
        <v>2070</v>
      </c>
      <c r="C74" s="185">
        <f>基金残高に係る経年分析!G57</f>
        <v>2062</v>
      </c>
      <c r="D74" s="185">
        <f>基金残高に係る経年分析!H57</f>
        <v>1789</v>
      </c>
    </row>
  </sheetData>
  <sheetProtection algorithmName="SHA-512" hashValue="QsoJboEvwsKqv51EV9KJoaTGkDFms99fYOTt2XmBiD3MWdxE3Ig6QN12/KHr9erCUmJBLyVcD7JJ8pNHr8JnuA==" saltValue="LR3QmLFsNr+ob1bs8n4k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703760</v>
      </c>
      <c r="S5" s="635"/>
      <c r="T5" s="635"/>
      <c r="U5" s="635"/>
      <c r="V5" s="635"/>
      <c r="W5" s="635"/>
      <c r="X5" s="635"/>
      <c r="Y5" s="636"/>
      <c r="Z5" s="637">
        <v>8.4</v>
      </c>
      <c r="AA5" s="637"/>
      <c r="AB5" s="637"/>
      <c r="AC5" s="637"/>
      <c r="AD5" s="638">
        <v>703755</v>
      </c>
      <c r="AE5" s="638"/>
      <c r="AF5" s="638"/>
      <c r="AG5" s="638"/>
      <c r="AH5" s="638"/>
      <c r="AI5" s="638"/>
      <c r="AJ5" s="638"/>
      <c r="AK5" s="638"/>
      <c r="AL5" s="639">
        <v>18.8</v>
      </c>
      <c r="AM5" s="640"/>
      <c r="AN5" s="640"/>
      <c r="AO5" s="641"/>
      <c r="AP5" s="631" t="s">
        <v>225</v>
      </c>
      <c r="AQ5" s="632"/>
      <c r="AR5" s="632"/>
      <c r="AS5" s="632"/>
      <c r="AT5" s="632"/>
      <c r="AU5" s="632"/>
      <c r="AV5" s="632"/>
      <c r="AW5" s="632"/>
      <c r="AX5" s="632"/>
      <c r="AY5" s="632"/>
      <c r="AZ5" s="632"/>
      <c r="BA5" s="632"/>
      <c r="BB5" s="632"/>
      <c r="BC5" s="632"/>
      <c r="BD5" s="632"/>
      <c r="BE5" s="632"/>
      <c r="BF5" s="633"/>
      <c r="BG5" s="645">
        <v>703760</v>
      </c>
      <c r="BH5" s="646"/>
      <c r="BI5" s="646"/>
      <c r="BJ5" s="646"/>
      <c r="BK5" s="646"/>
      <c r="BL5" s="646"/>
      <c r="BM5" s="646"/>
      <c r="BN5" s="647"/>
      <c r="BO5" s="648">
        <v>100</v>
      </c>
      <c r="BP5" s="648"/>
      <c r="BQ5" s="648"/>
      <c r="BR5" s="648"/>
      <c r="BS5" s="649" t="s">
        <v>137</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56230</v>
      </c>
      <c r="S6" s="646"/>
      <c r="T6" s="646"/>
      <c r="U6" s="646"/>
      <c r="V6" s="646"/>
      <c r="W6" s="646"/>
      <c r="X6" s="646"/>
      <c r="Y6" s="647"/>
      <c r="Z6" s="648">
        <v>0.7</v>
      </c>
      <c r="AA6" s="648"/>
      <c r="AB6" s="648"/>
      <c r="AC6" s="648"/>
      <c r="AD6" s="649">
        <v>56230</v>
      </c>
      <c r="AE6" s="649"/>
      <c r="AF6" s="649"/>
      <c r="AG6" s="649"/>
      <c r="AH6" s="649"/>
      <c r="AI6" s="649"/>
      <c r="AJ6" s="649"/>
      <c r="AK6" s="649"/>
      <c r="AL6" s="650">
        <v>1.5</v>
      </c>
      <c r="AM6" s="651"/>
      <c r="AN6" s="651"/>
      <c r="AO6" s="652"/>
      <c r="AP6" s="642" t="s">
        <v>230</v>
      </c>
      <c r="AQ6" s="643"/>
      <c r="AR6" s="643"/>
      <c r="AS6" s="643"/>
      <c r="AT6" s="643"/>
      <c r="AU6" s="643"/>
      <c r="AV6" s="643"/>
      <c r="AW6" s="643"/>
      <c r="AX6" s="643"/>
      <c r="AY6" s="643"/>
      <c r="AZ6" s="643"/>
      <c r="BA6" s="643"/>
      <c r="BB6" s="643"/>
      <c r="BC6" s="643"/>
      <c r="BD6" s="643"/>
      <c r="BE6" s="643"/>
      <c r="BF6" s="644"/>
      <c r="BG6" s="645">
        <v>703760</v>
      </c>
      <c r="BH6" s="646"/>
      <c r="BI6" s="646"/>
      <c r="BJ6" s="646"/>
      <c r="BK6" s="646"/>
      <c r="BL6" s="646"/>
      <c r="BM6" s="646"/>
      <c r="BN6" s="647"/>
      <c r="BO6" s="648">
        <v>100</v>
      </c>
      <c r="BP6" s="648"/>
      <c r="BQ6" s="648"/>
      <c r="BR6" s="648"/>
      <c r="BS6" s="649" t="s">
        <v>129</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83277</v>
      </c>
      <c r="CS6" s="646"/>
      <c r="CT6" s="646"/>
      <c r="CU6" s="646"/>
      <c r="CV6" s="646"/>
      <c r="CW6" s="646"/>
      <c r="CX6" s="646"/>
      <c r="CY6" s="647"/>
      <c r="CZ6" s="639">
        <v>1</v>
      </c>
      <c r="DA6" s="640"/>
      <c r="DB6" s="640"/>
      <c r="DC6" s="659"/>
      <c r="DD6" s="654" t="s">
        <v>137</v>
      </c>
      <c r="DE6" s="646"/>
      <c r="DF6" s="646"/>
      <c r="DG6" s="646"/>
      <c r="DH6" s="646"/>
      <c r="DI6" s="646"/>
      <c r="DJ6" s="646"/>
      <c r="DK6" s="646"/>
      <c r="DL6" s="646"/>
      <c r="DM6" s="646"/>
      <c r="DN6" s="646"/>
      <c r="DO6" s="646"/>
      <c r="DP6" s="647"/>
      <c r="DQ6" s="654">
        <v>83277</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291</v>
      </c>
      <c r="S7" s="646"/>
      <c r="T7" s="646"/>
      <c r="U7" s="646"/>
      <c r="V7" s="646"/>
      <c r="W7" s="646"/>
      <c r="X7" s="646"/>
      <c r="Y7" s="647"/>
      <c r="Z7" s="648">
        <v>0</v>
      </c>
      <c r="AA7" s="648"/>
      <c r="AB7" s="648"/>
      <c r="AC7" s="648"/>
      <c r="AD7" s="649">
        <v>291</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275401</v>
      </c>
      <c r="BH7" s="646"/>
      <c r="BI7" s="646"/>
      <c r="BJ7" s="646"/>
      <c r="BK7" s="646"/>
      <c r="BL7" s="646"/>
      <c r="BM7" s="646"/>
      <c r="BN7" s="647"/>
      <c r="BO7" s="648">
        <v>39.1</v>
      </c>
      <c r="BP7" s="648"/>
      <c r="BQ7" s="648"/>
      <c r="BR7" s="648"/>
      <c r="BS7" s="649" t="s">
        <v>129</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2375377</v>
      </c>
      <c r="CS7" s="646"/>
      <c r="CT7" s="646"/>
      <c r="CU7" s="646"/>
      <c r="CV7" s="646"/>
      <c r="CW7" s="646"/>
      <c r="CX7" s="646"/>
      <c r="CY7" s="647"/>
      <c r="CZ7" s="648">
        <v>29.7</v>
      </c>
      <c r="DA7" s="648"/>
      <c r="DB7" s="648"/>
      <c r="DC7" s="648"/>
      <c r="DD7" s="654">
        <v>727495</v>
      </c>
      <c r="DE7" s="646"/>
      <c r="DF7" s="646"/>
      <c r="DG7" s="646"/>
      <c r="DH7" s="646"/>
      <c r="DI7" s="646"/>
      <c r="DJ7" s="646"/>
      <c r="DK7" s="646"/>
      <c r="DL7" s="646"/>
      <c r="DM7" s="646"/>
      <c r="DN7" s="646"/>
      <c r="DO7" s="646"/>
      <c r="DP7" s="647"/>
      <c r="DQ7" s="654">
        <v>1061492</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1035</v>
      </c>
      <c r="S8" s="646"/>
      <c r="T8" s="646"/>
      <c r="U8" s="646"/>
      <c r="V8" s="646"/>
      <c r="W8" s="646"/>
      <c r="X8" s="646"/>
      <c r="Y8" s="647"/>
      <c r="Z8" s="648">
        <v>0</v>
      </c>
      <c r="AA8" s="648"/>
      <c r="AB8" s="648"/>
      <c r="AC8" s="648"/>
      <c r="AD8" s="649">
        <v>1035</v>
      </c>
      <c r="AE8" s="649"/>
      <c r="AF8" s="649"/>
      <c r="AG8" s="649"/>
      <c r="AH8" s="649"/>
      <c r="AI8" s="649"/>
      <c r="AJ8" s="649"/>
      <c r="AK8" s="649"/>
      <c r="AL8" s="650">
        <v>0</v>
      </c>
      <c r="AM8" s="651"/>
      <c r="AN8" s="651"/>
      <c r="AO8" s="652"/>
      <c r="AP8" s="642" t="s">
        <v>236</v>
      </c>
      <c r="AQ8" s="643"/>
      <c r="AR8" s="643"/>
      <c r="AS8" s="643"/>
      <c r="AT8" s="643"/>
      <c r="AU8" s="643"/>
      <c r="AV8" s="643"/>
      <c r="AW8" s="643"/>
      <c r="AX8" s="643"/>
      <c r="AY8" s="643"/>
      <c r="AZ8" s="643"/>
      <c r="BA8" s="643"/>
      <c r="BB8" s="643"/>
      <c r="BC8" s="643"/>
      <c r="BD8" s="643"/>
      <c r="BE8" s="643"/>
      <c r="BF8" s="644"/>
      <c r="BG8" s="645">
        <v>10466</v>
      </c>
      <c r="BH8" s="646"/>
      <c r="BI8" s="646"/>
      <c r="BJ8" s="646"/>
      <c r="BK8" s="646"/>
      <c r="BL8" s="646"/>
      <c r="BM8" s="646"/>
      <c r="BN8" s="647"/>
      <c r="BO8" s="648">
        <v>1.5</v>
      </c>
      <c r="BP8" s="648"/>
      <c r="BQ8" s="648"/>
      <c r="BR8" s="648"/>
      <c r="BS8" s="654" t="s">
        <v>129</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1459361</v>
      </c>
      <c r="CS8" s="646"/>
      <c r="CT8" s="646"/>
      <c r="CU8" s="646"/>
      <c r="CV8" s="646"/>
      <c r="CW8" s="646"/>
      <c r="CX8" s="646"/>
      <c r="CY8" s="647"/>
      <c r="CZ8" s="648">
        <v>18.3</v>
      </c>
      <c r="DA8" s="648"/>
      <c r="DB8" s="648"/>
      <c r="DC8" s="648"/>
      <c r="DD8" s="654">
        <v>4252</v>
      </c>
      <c r="DE8" s="646"/>
      <c r="DF8" s="646"/>
      <c r="DG8" s="646"/>
      <c r="DH8" s="646"/>
      <c r="DI8" s="646"/>
      <c r="DJ8" s="646"/>
      <c r="DK8" s="646"/>
      <c r="DL8" s="646"/>
      <c r="DM8" s="646"/>
      <c r="DN8" s="646"/>
      <c r="DO8" s="646"/>
      <c r="DP8" s="647"/>
      <c r="DQ8" s="654">
        <v>810347</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727</v>
      </c>
      <c r="S9" s="646"/>
      <c r="T9" s="646"/>
      <c r="U9" s="646"/>
      <c r="V9" s="646"/>
      <c r="W9" s="646"/>
      <c r="X9" s="646"/>
      <c r="Y9" s="647"/>
      <c r="Z9" s="648">
        <v>0</v>
      </c>
      <c r="AA9" s="648"/>
      <c r="AB9" s="648"/>
      <c r="AC9" s="648"/>
      <c r="AD9" s="649">
        <v>727</v>
      </c>
      <c r="AE9" s="649"/>
      <c r="AF9" s="649"/>
      <c r="AG9" s="649"/>
      <c r="AH9" s="649"/>
      <c r="AI9" s="649"/>
      <c r="AJ9" s="649"/>
      <c r="AK9" s="649"/>
      <c r="AL9" s="650">
        <v>0</v>
      </c>
      <c r="AM9" s="651"/>
      <c r="AN9" s="651"/>
      <c r="AO9" s="652"/>
      <c r="AP9" s="642" t="s">
        <v>239</v>
      </c>
      <c r="AQ9" s="643"/>
      <c r="AR9" s="643"/>
      <c r="AS9" s="643"/>
      <c r="AT9" s="643"/>
      <c r="AU9" s="643"/>
      <c r="AV9" s="643"/>
      <c r="AW9" s="643"/>
      <c r="AX9" s="643"/>
      <c r="AY9" s="643"/>
      <c r="AZ9" s="643"/>
      <c r="BA9" s="643"/>
      <c r="BB9" s="643"/>
      <c r="BC9" s="643"/>
      <c r="BD9" s="643"/>
      <c r="BE9" s="643"/>
      <c r="BF9" s="644"/>
      <c r="BG9" s="645">
        <v>227405</v>
      </c>
      <c r="BH9" s="646"/>
      <c r="BI9" s="646"/>
      <c r="BJ9" s="646"/>
      <c r="BK9" s="646"/>
      <c r="BL9" s="646"/>
      <c r="BM9" s="646"/>
      <c r="BN9" s="647"/>
      <c r="BO9" s="648">
        <v>32.299999999999997</v>
      </c>
      <c r="BP9" s="648"/>
      <c r="BQ9" s="648"/>
      <c r="BR9" s="648"/>
      <c r="BS9" s="654" t="s">
        <v>129</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415007</v>
      </c>
      <c r="CS9" s="646"/>
      <c r="CT9" s="646"/>
      <c r="CU9" s="646"/>
      <c r="CV9" s="646"/>
      <c r="CW9" s="646"/>
      <c r="CX9" s="646"/>
      <c r="CY9" s="647"/>
      <c r="CZ9" s="648">
        <v>5.2</v>
      </c>
      <c r="DA9" s="648"/>
      <c r="DB9" s="648"/>
      <c r="DC9" s="648"/>
      <c r="DD9" s="654">
        <v>29469</v>
      </c>
      <c r="DE9" s="646"/>
      <c r="DF9" s="646"/>
      <c r="DG9" s="646"/>
      <c r="DH9" s="646"/>
      <c r="DI9" s="646"/>
      <c r="DJ9" s="646"/>
      <c r="DK9" s="646"/>
      <c r="DL9" s="646"/>
      <c r="DM9" s="646"/>
      <c r="DN9" s="646"/>
      <c r="DO9" s="646"/>
      <c r="DP9" s="647"/>
      <c r="DQ9" s="654">
        <v>307757</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137</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20102</v>
      </c>
      <c r="BH10" s="646"/>
      <c r="BI10" s="646"/>
      <c r="BJ10" s="646"/>
      <c r="BK10" s="646"/>
      <c r="BL10" s="646"/>
      <c r="BM10" s="646"/>
      <c r="BN10" s="647"/>
      <c r="BO10" s="648">
        <v>2.9</v>
      </c>
      <c r="BP10" s="648"/>
      <c r="BQ10" s="648"/>
      <c r="BR10" s="648"/>
      <c r="BS10" s="654" t="s">
        <v>129</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129</v>
      </c>
      <c r="CS10" s="646"/>
      <c r="CT10" s="646"/>
      <c r="CU10" s="646"/>
      <c r="CV10" s="646"/>
      <c r="CW10" s="646"/>
      <c r="CX10" s="646"/>
      <c r="CY10" s="647"/>
      <c r="CZ10" s="648" t="s">
        <v>129</v>
      </c>
      <c r="DA10" s="648"/>
      <c r="DB10" s="648"/>
      <c r="DC10" s="648"/>
      <c r="DD10" s="654" t="s">
        <v>129</v>
      </c>
      <c r="DE10" s="646"/>
      <c r="DF10" s="646"/>
      <c r="DG10" s="646"/>
      <c r="DH10" s="646"/>
      <c r="DI10" s="646"/>
      <c r="DJ10" s="646"/>
      <c r="DK10" s="646"/>
      <c r="DL10" s="646"/>
      <c r="DM10" s="646"/>
      <c r="DN10" s="646"/>
      <c r="DO10" s="646"/>
      <c r="DP10" s="647"/>
      <c r="DQ10" s="654" t="s">
        <v>137</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131479</v>
      </c>
      <c r="S11" s="646"/>
      <c r="T11" s="646"/>
      <c r="U11" s="646"/>
      <c r="V11" s="646"/>
      <c r="W11" s="646"/>
      <c r="X11" s="646"/>
      <c r="Y11" s="647"/>
      <c r="Z11" s="650">
        <v>1.6</v>
      </c>
      <c r="AA11" s="651"/>
      <c r="AB11" s="651"/>
      <c r="AC11" s="663"/>
      <c r="AD11" s="654">
        <v>131479</v>
      </c>
      <c r="AE11" s="646"/>
      <c r="AF11" s="646"/>
      <c r="AG11" s="646"/>
      <c r="AH11" s="646"/>
      <c r="AI11" s="646"/>
      <c r="AJ11" s="646"/>
      <c r="AK11" s="647"/>
      <c r="AL11" s="650">
        <v>3.5</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17428</v>
      </c>
      <c r="BH11" s="646"/>
      <c r="BI11" s="646"/>
      <c r="BJ11" s="646"/>
      <c r="BK11" s="646"/>
      <c r="BL11" s="646"/>
      <c r="BM11" s="646"/>
      <c r="BN11" s="647"/>
      <c r="BO11" s="648">
        <v>2.5</v>
      </c>
      <c r="BP11" s="648"/>
      <c r="BQ11" s="648"/>
      <c r="BR11" s="648"/>
      <c r="BS11" s="654" t="s">
        <v>129</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868823</v>
      </c>
      <c r="CS11" s="646"/>
      <c r="CT11" s="646"/>
      <c r="CU11" s="646"/>
      <c r="CV11" s="646"/>
      <c r="CW11" s="646"/>
      <c r="CX11" s="646"/>
      <c r="CY11" s="647"/>
      <c r="CZ11" s="648">
        <v>10.9</v>
      </c>
      <c r="DA11" s="648"/>
      <c r="DB11" s="648"/>
      <c r="DC11" s="648"/>
      <c r="DD11" s="654">
        <v>488579</v>
      </c>
      <c r="DE11" s="646"/>
      <c r="DF11" s="646"/>
      <c r="DG11" s="646"/>
      <c r="DH11" s="646"/>
      <c r="DI11" s="646"/>
      <c r="DJ11" s="646"/>
      <c r="DK11" s="646"/>
      <c r="DL11" s="646"/>
      <c r="DM11" s="646"/>
      <c r="DN11" s="646"/>
      <c r="DO11" s="646"/>
      <c r="DP11" s="647"/>
      <c r="DQ11" s="654">
        <v>248100</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137</v>
      </c>
      <c r="S12" s="646"/>
      <c r="T12" s="646"/>
      <c r="U12" s="646"/>
      <c r="V12" s="646"/>
      <c r="W12" s="646"/>
      <c r="X12" s="646"/>
      <c r="Y12" s="647"/>
      <c r="Z12" s="648" t="s">
        <v>129</v>
      </c>
      <c r="AA12" s="648"/>
      <c r="AB12" s="648"/>
      <c r="AC12" s="648"/>
      <c r="AD12" s="649" t="s">
        <v>137</v>
      </c>
      <c r="AE12" s="649"/>
      <c r="AF12" s="649"/>
      <c r="AG12" s="649"/>
      <c r="AH12" s="649"/>
      <c r="AI12" s="649"/>
      <c r="AJ12" s="649"/>
      <c r="AK12" s="649"/>
      <c r="AL12" s="650" t="s">
        <v>137</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347851</v>
      </c>
      <c r="BH12" s="646"/>
      <c r="BI12" s="646"/>
      <c r="BJ12" s="646"/>
      <c r="BK12" s="646"/>
      <c r="BL12" s="646"/>
      <c r="BM12" s="646"/>
      <c r="BN12" s="647"/>
      <c r="BO12" s="648">
        <v>49.4</v>
      </c>
      <c r="BP12" s="648"/>
      <c r="BQ12" s="648"/>
      <c r="BR12" s="648"/>
      <c r="BS12" s="654" t="s">
        <v>129</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357005</v>
      </c>
      <c r="CS12" s="646"/>
      <c r="CT12" s="646"/>
      <c r="CU12" s="646"/>
      <c r="CV12" s="646"/>
      <c r="CW12" s="646"/>
      <c r="CX12" s="646"/>
      <c r="CY12" s="647"/>
      <c r="CZ12" s="648">
        <v>4.5</v>
      </c>
      <c r="DA12" s="648"/>
      <c r="DB12" s="648"/>
      <c r="DC12" s="648"/>
      <c r="DD12" s="654">
        <v>3250</v>
      </c>
      <c r="DE12" s="646"/>
      <c r="DF12" s="646"/>
      <c r="DG12" s="646"/>
      <c r="DH12" s="646"/>
      <c r="DI12" s="646"/>
      <c r="DJ12" s="646"/>
      <c r="DK12" s="646"/>
      <c r="DL12" s="646"/>
      <c r="DM12" s="646"/>
      <c r="DN12" s="646"/>
      <c r="DO12" s="646"/>
      <c r="DP12" s="647"/>
      <c r="DQ12" s="654">
        <v>142477</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137</v>
      </c>
      <c r="AE13" s="649"/>
      <c r="AF13" s="649"/>
      <c r="AG13" s="649"/>
      <c r="AH13" s="649"/>
      <c r="AI13" s="649"/>
      <c r="AJ13" s="649"/>
      <c r="AK13" s="649"/>
      <c r="AL13" s="650" t="s">
        <v>129</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324463</v>
      </c>
      <c r="BH13" s="646"/>
      <c r="BI13" s="646"/>
      <c r="BJ13" s="646"/>
      <c r="BK13" s="646"/>
      <c r="BL13" s="646"/>
      <c r="BM13" s="646"/>
      <c r="BN13" s="647"/>
      <c r="BO13" s="648">
        <v>46.1</v>
      </c>
      <c r="BP13" s="648"/>
      <c r="BQ13" s="648"/>
      <c r="BR13" s="648"/>
      <c r="BS13" s="654" t="s">
        <v>129</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543526</v>
      </c>
      <c r="CS13" s="646"/>
      <c r="CT13" s="646"/>
      <c r="CU13" s="646"/>
      <c r="CV13" s="646"/>
      <c r="CW13" s="646"/>
      <c r="CX13" s="646"/>
      <c r="CY13" s="647"/>
      <c r="CZ13" s="648">
        <v>6.8</v>
      </c>
      <c r="DA13" s="648"/>
      <c r="DB13" s="648"/>
      <c r="DC13" s="648"/>
      <c r="DD13" s="654">
        <v>178900</v>
      </c>
      <c r="DE13" s="646"/>
      <c r="DF13" s="646"/>
      <c r="DG13" s="646"/>
      <c r="DH13" s="646"/>
      <c r="DI13" s="646"/>
      <c r="DJ13" s="646"/>
      <c r="DK13" s="646"/>
      <c r="DL13" s="646"/>
      <c r="DM13" s="646"/>
      <c r="DN13" s="646"/>
      <c r="DO13" s="646"/>
      <c r="DP13" s="647"/>
      <c r="DQ13" s="654">
        <v>244387</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8703</v>
      </c>
      <c r="S14" s="646"/>
      <c r="T14" s="646"/>
      <c r="U14" s="646"/>
      <c r="V14" s="646"/>
      <c r="W14" s="646"/>
      <c r="X14" s="646"/>
      <c r="Y14" s="647"/>
      <c r="Z14" s="648">
        <v>0.1</v>
      </c>
      <c r="AA14" s="648"/>
      <c r="AB14" s="648"/>
      <c r="AC14" s="648"/>
      <c r="AD14" s="649">
        <v>8703</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35966</v>
      </c>
      <c r="BH14" s="646"/>
      <c r="BI14" s="646"/>
      <c r="BJ14" s="646"/>
      <c r="BK14" s="646"/>
      <c r="BL14" s="646"/>
      <c r="BM14" s="646"/>
      <c r="BN14" s="647"/>
      <c r="BO14" s="648">
        <v>5.0999999999999996</v>
      </c>
      <c r="BP14" s="648"/>
      <c r="BQ14" s="648"/>
      <c r="BR14" s="648"/>
      <c r="BS14" s="654" t="s">
        <v>137</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277738</v>
      </c>
      <c r="CS14" s="646"/>
      <c r="CT14" s="646"/>
      <c r="CU14" s="646"/>
      <c r="CV14" s="646"/>
      <c r="CW14" s="646"/>
      <c r="CX14" s="646"/>
      <c r="CY14" s="647"/>
      <c r="CZ14" s="648">
        <v>3.5</v>
      </c>
      <c r="DA14" s="648"/>
      <c r="DB14" s="648"/>
      <c r="DC14" s="648"/>
      <c r="DD14" s="654" t="s">
        <v>129</v>
      </c>
      <c r="DE14" s="646"/>
      <c r="DF14" s="646"/>
      <c r="DG14" s="646"/>
      <c r="DH14" s="646"/>
      <c r="DI14" s="646"/>
      <c r="DJ14" s="646"/>
      <c r="DK14" s="646"/>
      <c r="DL14" s="646"/>
      <c r="DM14" s="646"/>
      <c r="DN14" s="646"/>
      <c r="DO14" s="646"/>
      <c r="DP14" s="647"/>
      <c r="DQ14" s="654">
        <v>245316</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137</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44470</v>
      </c>
      <c r="BH15" s="646"/>
      <c r="BI15" s="646"/>
      <c r="BJ15" s="646"/>
      <c r="BK15" s="646"/>
      <c r="BL15" s="646"/>
      <c r="BM15" s="646"/>
      <c r="BN15" s="647"/>
      <c r="BO15" s="648">
        <v>6.3</v>
      </c>
      <c r="BP15" s="648"/>
      <c r="BQ15" s="648"/>
      <c r="BR15" s="648"/>
      <c r="BS15" s="654" t="s">
        <v>129</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889456</v>
      </c>
      <c r="CS15" s="646"/>
      <c r="CT15" s="646"/>
      <c r="CU15" s="646"/>
      <c r="CV15" s="646"/>
      <c r="CW15" s="646"/>
      <c r="CX15" s="646"/>
      <c r="CY15" s="647"/>
      <c r="CZ15" s="648">
        <v>11.1</v>
      </c>
      <c r="DA15" s="648"/>
      <c r="DB15" s="648"/>
      <c r="DC15" s="648"/>
      <c r="DD15" s="654">
        <v>298524</v>
      </c>
      <c r="DE15" s="646"/>
      <c r="DF15" s="646"/>
      <c r="DG15" s="646"/>
      <c r="DH15" s="646"/>
      <c r="DI15" s="646"/>
      <c r="DJ15" s="646"/>
      <c r="DK15" s="646"/>
      <c r="DL15" s="646"/>
      <c r="DM15" s="646"/>
      <c r="DN15" s="646"/>
      <c r="DO15" s="646"/>
      <c r="DP15" s="647"/>
      <c r="DQ15" s="654">
        <v>507494</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1714</v>
      </c>
      <c r="S16" s="646"/>
      <c r="T16" s="646"/>
      <c r="U16" s="646"/>
      <c r="V16" s="646"/>
      <c r="W16" s="646"/>
      <c r="X16" s="646"/>
      <c r="Y16" s="647"/>
      <c r="Z16" s="648">
        <v>0</v>
      </c>
      <c r="AA16" s="648"/>
      <c r="AB16" s="648"/>
      <c r="AC16" s="648"/>
      <c r="AD16" s="649">
        <v>1714</v>
      </c>
      <c r="AE16" s="649"/>
      <c r="AF16" s="649"/>
      <c r="AG16" s="649"/>
      <c r="AH16" s="649"/>
      <c r="AI16" s="649"/>
      <c r="AJ16" s="649"/>
      <c r="AK16" s="649"/>
      <c r="AL16" s="650">
        <v>0</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v>72</v>
      </c>
      <c r="BH16" s="646"/>
      <c r="BI16" s="646"/>
      <c r="BJ16" s="646"/>
      <c r="BK16" s="646"/>
      <c r="BL16" s="646"/>
      <c r="BM16" s="646"/>
      <c r="BN16" s="647"/>
      <c r="BO16" s="648">
        <v>0</v>
      </c>
      <c r="BP16" s="648"/>
      <c r="BQ16" s="648"/>
      <c r="BR16" s="648"/>
      <c r="BS16" s="654" t="s">
        <v>129</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30986</v>
      </c>
      <c r="CS16" s="646"/>
      <c r="CT16" s="646"/>
      <c r="CU16" s="646"/>
      <c r="CV16" s="646"/>
      <c r="CW16" s="646"/>
      <c r="CX16" s="646"/>
      <c r="CY16" s="647"/>
      <c r="CZ16" s="648">
        <v>0.4</v>
      </c>
      <c r="DA16" s="648"/>
      <c r="DB16" s="648"/>
      <c r="DC16" s="648"/>
      <c r="DD16" s="654" t="s">
        <v>129</v>
      </c>
      <c r="DE16" s="646"/>
      <c r="DF16" s="646"/>
      <c r="DG16" s="646"/>
      <c r="DH16" s="646"/>
      <c r="DI16" s="646"/>
      <c r="DJ16" s="646"/>
      <c r="DK16" s="646"/>
      <c r="DL16" s="646"/>
      <c r="DM16" s="646"/>
      <c r="DN16" s="646"/>
      <c r="DO16" s="646"/>
      <c r="DP16" s="647"/>
      <c r="DQ16" s="654">
        <v>866</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17518</v>
      </c>
      <c r="S17" s="646"/>
      <c r="T17" s="646"/>
      <c r="U17" s="646"/>
      <c r="V17" s="646"/>
      <c r="W17" s="646"/>
      <c r="X17" s="646"/>
      <c r="Y17" s="647"/>
      <c r="Z17" s="648">
        <v>0.2</v>
      </c>
      <c r="AA17" s="648"/>
      <c r="AB17" s="648"/>
      <c r="AC17" s="648"/>
      <c r="AD17" s="649">
        <v>17518</v>
      </c>
      <c r="AE17" s="649"/>
      <c r="AF17" s="649"/>
      <c r="AG17" s="649"/>
      <c r="AH17" s="649"/>
      <c r="AI17" s="649"/>
      <c r="AJ17" s="649"/>
      <c r="AK17" s="649"/>
      <c r="AL17" s="650">
        <v>0.5</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137</v>
      </c>
      <c r="BP17" s="648"/>
      <c r="BQ17" s="648"/>
      <c r="BR17" s="648"/>
      <c r="BS17" s="654" t="s">
        <v>129</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694993</v>
      </c>
      <c r="CS17" s="646"/>
      <c r="CT17" s="646"/>
      <c r="CU17" s="646"/>
      <c r="CV17" s="646"/>
      <c r="CW17" s="646"/>
      <c r="CX17" s="646"/>
      <c r="CY17" s="647"/>
      <c r="CZ17" s="648">
        <v>8.6999999999999993</v>
      </c>
      <c r="DA17" s="648"/>
      <c r="DB17" s="648"/>
      <c r="DC17" s="648"/>
      <c r="DD17" s="654" t="s">
        <v>129</v>
      </c>
      <c r="DE17" s="646"/>
      <c r="DF17" s="646"/>
      <c r="DG17" s="646"/>
      <c r="DH17" s="646"/>
      <c r="DI17" s="646"/>
      <c r="DJ17" s="646"/>
      <c r="DK17" s="646"/>
      <c r="DL17" s="646"/>
      <c r="DM17" s="646"/>
      <c r="DN17" s="646"/>
      <c r="DO17" s="646"/>
      <c r="DP17" s="647"/>
      <c r="DQ17" s="654">
        <v>694993</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1077</v>
      </c>
      <c r="S18" s="646"/>
      <c r="T18" s="646"/>
      <c r="U18" s="646"/>
      <c r="V18" s="646"/>
      <c r="W18" s="646"/>
      <c r="X18" s="646"/>
      <c r="Y18" s="647"/>
      <c r="Z18" s="648">
        <v>0</v>
      </c>
      <c r="AA18" s="648"/>
      <c r="AB18" s="648"/>
      <c r="AC18" s="648"/>
      <c r="AD18" s="649">
        <v>1077</v>
      </c>
      <c r="AE18" s="649"/>
      <c r="AF18" s="649"/>
      <c r="AG18" s="649"/>
      <c r="AH18" s="649"/>
      <c r="AI18" s="649"/>
      <c r="AJ18" s="649"/>
      <c r="AK18" s="649"/>
      <c r="AL18" s="650">
        <v>0</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1012</v>
      </c>
      <c r="S19" s="646"/>
      <c r="T19" s="646"/>
      <c r="U19" s="646"/>
      <c r="V19" s="646"/>
      <c r="W19" s="646"/>
      <c r="X19" s="646"/>
      <c r="Y19" s="647"/>
      <c r="Z19" s="648">
        <v>0</v>
      </c>
      <c r="AA19" s="648"/>
      <c r="AB19" s="648"/>
      <c r="AC19" s="648"/>
      <c r="AD19" s="649">
        <v>1012</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129</v>
      </c>
      <c r="BH19" s="646"/>
      <c r="BI19" s="646"/>
      <c r="BJ19" s="646"/>
      <c r="BK19" s="646"/>
      <c r="BL19" s="646"/>
      <c r="BM19" s="646"/>
      <c r="BN19" s="647"/>
      <c r="BO19" s="648" t="s">
        <v>129</v>
      </c>
      <c r="BP19" s="648"/>
      <c r="BQ19" s="648"/>
      <c r="BR19" s="648"/>
      <c r="BS19" s="654" t="s">
        <v>129</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79</v>
      </c>
      <c r="S20" s="646"/>
      <c r="T20" s="646"/>
      <c r="U20" s="646"/>
      <c r="V20" s="646"/>
      <c r="W20" s="646"/>
      <c r="X20" s="646"/>
      <c r="Y20" s="647"/>
      <c r="Z20" s="648">
        <v>0</v>
      </c>
      <c r="AA20" s="648"/>
      <c r="AB20" s="648"/>
      <c r="AC20" s="648"/>
      <c r="AD20" s="649">
        <v>79</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129</v>
      </c>
      <c r="BH20" s="646"/>
      <c r="BI20" s="646"/>
      <c r="BJ20" s="646"/>
      <c r="BK20" s="646"/>
      <c r="BL20" s="646"/>
      <c r="BM20" s="646"/>
      <c r="BN20" s="647"/>
      <c r="BO20" s="648" t="s">
        <v>129</v>
      </c>
      <c r="BP20" s="648"/>
      <c r="BQ20" s="648"/>
      <c r="BR20" s="648"/>
      <c r="BS20" s="654" t="s">
        <v>137</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7995549</v>
      </c>
      <c r="CS20" s="646"/>
      <c r="CT20" s="646"/>
      <c r="CU20" s="646"/>
      <c r="CV20" s="646"/>
      <c r="CW20" s="646"/>
      <c r="CX20" s="646"/>
      <c r="CY20" s="647"/>
      <c r="CZ20" s="648">
        <v>100</v>
      </c>
      <c r="DA20" s="648"/>
      <c r="DB20" s="648"/>
      <c r="DC20" s="648"/>
      <c r="DD20" s="654">
        <v>1730469</v>
      </c>
      <c r="DE20" s="646"/>
      <c r="DF20" s="646"/>
      <c r="DG20" s="646"/>
      <c r="DH20" s="646"/>
      <c r="DI20" s="646"/>
      <c r="DJ20" s="646"/>
      <c r="DK20" s="646"/>
      <c r="DL20" s="646"/>
      <c r="DM20" s="646"/>
      <c r="DN20" s="646"/>
      <c r="DO20" s="646"/>
      <c r="DP20" s="647"/>
      <c r="DQ20" s="654">
        <v>4346506</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15350</v>
      </c>
      <c r="S21" s="646"/>
      <c r="T21" s="646"/>
      <c r="U21" s="646"/>
      <c r="V21" s="646"/>
      <c r="W21" s="646"/>
      <c r="X21" s="646"/>
      <c r="Y21" s="647"/>
      <c r="Z21" s="648">
        <v>0.2</v>
      </c>
      <c r="AA21" s="648"/>
      <c r="AB21" s="648"/>
      <c r="AC21" s="648"/>
      <c r="AD21" s="649">
        <v>15350</v>
      </c>
      <c r="AE21" s="649"/>
      <c r="AF21" s="649"/>
      <c r="AG21" s="649"/>
      <c r="AH21" s="649"/>
      <c r="AI21" s="649"/>
      <c r="AJ21" s="649"/>
      <c r="AK21" s="649"/>
      <c r="AL21" s="650">
        <v>0.4</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137</v>
      </c>
      <c r="BH21" s="646"/>
      <c r="BI21" s="646"/>
      <c r="BJ21" s="646"/>
      <c r="BK21" s="646"/>
      <c r="BL21" s="646"/>
      <c r="BM21" s="646"/>
      <c r="BN21" s="647"/>
      <c r="BO21" s="648" t="s">
        <v>129</v>
      </c>
      <c r="BP21" s="648"/>
      <c r="BQ21" s="648"/>
      <c r="BR21" s="648"/>
      <c r="BS21" s="654" t="s">
        <v>137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3275153</v>
      </c>
      <c r="S22" s="646"/>
      <c r="T22" s="646"/>
      <c r="U22" s="646"/>
      <c r="V22" s="646"/>
      <c r="W22" s="646"/>
      <c r="X22" s="646"/>
      <c r="Y22" s="647"/>
      <c r="Z22" s="648">
        <v>39.200000000000003</v>
      </c>
      <c r="AA22" s="648"/>
      <c r="AB22" s="648"/>
      <c r="AC22" s="648"/>
      <c r="AD22" s="649">
        <v>2794986</v>
      </c>
      <c r="AE22" s="649"/>
      <c r="AF22" s="649"/>
      <c r="AG22" s="649"/>
      <c r="AH22" s="649"/>
      <c r="AI22" s="649"/>
      <c r="AJ22" s="649"/>
      <c r="AK22" s="649"/>
      <c r="AL22" s="650">
        <v>74.8</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2794986</v>
      </c>
      <c r="S23" s="646"/>
      <c r="T23" s="646"/>
      <c r="U23" s="646"/>
      <c r="V23" s="646"/>
      <c r="W23" s="646"/>
      <c r="X23" s="646"/>
      <c r="Y23" s="647"/>
      <c r="Z23" s="648">
        <v>33.4</v>
      </c>
      <c r="AA23" s="648"/>
      <c r="AB23" s="648"/>
      <c r="AC23" s="648"/>
      <c r="AD23" s="649">
        <v>2794986</v>
      </c>
      <c r="AE23" s="649"/>
      <c r="AF23" s="649"/>
      <c r="AG23" s="649"/>
      <c r="AH23" s="649"/>
      <c r="AI23" s="649"/>
      <c r="AJ23" s="649"/>
      <c r="AK23" s="649"/>
      <c r="AL23" s="650">
        <v>74.8</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129</v>
      </c>
      <c r="BP23" s="648"/>
      <c r="BQ23" s="648"/>
      <c r="BR23" s="648"/>
      <c r="BS23" s="654" t="s">
        <v>129</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480167</v>
      </c>
      <c r="S24" s="646"/>
      <c r="T24" s="646"/>
      <c r="U24" s="646"/>
      <c r="V24" s="646"/>
      <c r="W24" s="646"/>
      <c r="X24" s="646"/>
      <c r="Y24" s="647"/>
      <c r="Z24" s="648">
        <v>5.7</v>
      </c>
      <c r="AA24" s="648"/>
      <c r="AB24" s="648"/>
      <c r="AC24" s="648"/>
      <c r="AD24" s="649" t="s">
        <v>129</v>
      </c>
      <c r="AE24" s="649"/>
      <c r="AF24" s="649"/>
      <c r="AG24" s="649"/>
      <c r="AH24" s="649"/>
      <c r="AI24" s="649"/>
      <c r="AJ24" s="649"/>
      <c r="AK24" s="649"/>
      <c r="AL24" s="650" t="s">
        <v>129</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137</v>
      </c>
      <c r="BP24" s="648"/>
      <c r="BQ24" s="648"/>
      <c r="BR24" s="648"/>
      <c r="BS24" s="654" t="s">
        <v>129</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3043878</v>
      </c>
      <c r="CS24" s="635"/>
      <c r="CT24" s="635"/>
      <c r="CU24" s="635"/>
      <c r="CV24" s="635"/>
      <c r="CW24" s="635"/>
      <c r="CX24" s="635"/>
      <c r="CY24" s="636"/>
      <c r="CZ24" s="639">
        <v>38.1</v>
      </c>
      <c r="DA24" s="640"/>
      <c r="DB24" s="640"/>
      <c r="DC24" s="659"/>
      <c r="DD24" s="679">
        <v>2383556</v>
      </c>
      <c r="DE24" s="635"/>
      <c r="DF24" s="635"/>
      <c r="DG24" s="635"/>
      <c r="DH24" s="635"/>
      <c r="DI24" s="635"/>
      <c r="DJ24" s="635"/>
      <c r="DK24" s="636"/>
      <c r="DL24" s="679">
        <v>2344556</v>
      </c>
      <c r="DM24" s="635"/>
      <c r="DN24" s="635"/>
      <c r="DO24" s="635"/>
      <c r="DP24" s="635"/>
      <c r="DQ24" s="635"/>
      <c r="DR24" s="635"/>
      <c r="DS24" s="635"/>
      <c r="DT24" s="635"/>
      <c r="DU24" s="635"/>
      <c r="DV24" s="636"/>
      <c r="DW24" s="639">
        <v>61</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1667699</v>
      </c>
      <c r="CS25" s="682"/>
      <c r="CT25" s="682"/>
      <c r="CU25" s="682"/>
      <c r="CV25" s="682"/>
      <c r="CW25" s="682"/>
      <c r="CX25" s="682"/>
      <c r="CY25" s="683"/>
      <c r="CZ25" s="650">
        <v>20.9</v>
      </c>
      <c r="DA25" s="680"/>
      <c r="DB25" s="680"/>
      <c r="DC25" s="684"/>
      <c r="DD25" s="654">
        <v>1509774</v>
      </c>
      <c r="DE25" s="682"/>
      <c r="DF25" s="682"/>
      <c r="DG25" s="682"/>
      <c r="DH25" s="682"/>
      <c r="DI25" s="682"/>
      <c r="DJ25" s="682"/>
      <c r="DK25" s="683"/>
      <c r="DL25" s="654">
        <v>1487762</v>
      </c>
      <c r="DM25" s="682"/>
      <c r="DN25" s="682"/>
      <c r="DO25" s="682"/>
      <c r="DP25" s="682"/>
      <c r="DQ25" s="682"/>
      <c r="DR25" s="682"/>
      <c r="DS25" s="682"/>
      <c r="DT25" s="682"/>
      <c r="DU25" s="682"/>
      <c r="DV25" s="683"/>
      <c r="DW25" s="650">
        <v>38.700000000000003</v>
      </c>
      <c r="DX25" s="680"/>
      <c r="DY25" s="680"/>
      <c r="DZ25" s="680"/>
      <c r="EA25" s="680"/>
      <c r="EB25" s="680"/>
      <c r="EC25" s="681"/>
    </row>
    <row r="26" spans="2:133" ht="11.25" customHeight="1" x14ac:dyDescent="0.15">
      <c r="B26" s="642" t="s">
        <v>292</v>
      </c>
      <c r="C26" s="643"/>
      <c r="D26" s="643"/>
      <c r="E26" s="643"/>
      <c r="F26" s="643"/>
      <c r="G26" s="643"/>
      <c r="H26" s="643"/>
      <c r="I26" s="643"/>
      <c r="J26" s="643"/>
      <c r="K26" s="643"/>
      <c r="L26" s="643"/>
      <c r="M26" s="643"/>
      <c r="N26" s="643"/>
      <c r="O26" s="643"/>
      <c r="P26" s="643"/>
      <c r="Q26" s="644"/>
      <c r="R26" s="645">
        <v>4196610</v>
      </c>
      <c r="S26" s="646"/>
      <c r="T26" s="646"/>
      <c r="U26" s="646"/>
      <c r="V26" s="646"/>
      <c r="W26" s="646"/>
      <c r="X26" s="646"/>
      <c r="Y26" s="647"/>
      <c r="Z26" s="648">
        <v>50.2</v>
      </c>
      <c r="AA26" s="648"/>
      <c r="AB26" s="648"/>
      <c r="AC26" s="648"/>
      <c r="AD26" s="649">
        <v>3716438</v>
      </c>
      <c r="AE26" s="649"/>
      <c r="AF26" s="649"/>
      <c r="AG26" s="649"/>
      <c r="AH26" s="649"/>
      <c r="AI26" s="649"/>
      <c r="AJ26" s="649"/>
      <c r="AK26" s="649"/>
      <c r="AL26" s="650">
        <v>99.4</v>
      </c>
      <c r="AM26" s="651"/>
      <c r="AN26" s="651"/>
      <c r="AO26" s="652"/>
      <c r="AP26" s="664" t="s">
        <v>293</v>
      </c>
      <c r="AQ26" s="691"/>
      <c r="AR26" s="691"/>
      <c r="AS26" s="691"/>
      <c r="AT26" s="691"/>
      <c r="AU26" s="691"/>
      <c r="AV26" s="691"/>
      <c r="AW26" s="691"/>
      <c r="AX26" s="691"/>
      <c r="AY26" s="691"/>
      <c r="AZ26" s="691"/>
      <c r="BA26" s="691"/>
      <c r="BB26" s="691"/>
      <c r="BC26" s="691"/>
      <c r="BD26" s="691"/>
      <c r="BE26" s="691"/>
      <c r="BF26" s="666"/>
      <c r="BG26" s="645" t="s">
        <v>129</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944580</v>
      </c>
      <c r="CS26" s="646"/>
      <c r="CT26" s="646"/>
      <c r="CU26" s="646"/>
      <c r="CV26" s="646"/>
      <c r="CW26" s="646"/>
      <c r="CX26" s="646"/>
      <c r="CY26" s="647"/>
      <c r="CZ26" s="650">
        <v>11.8</v>
      </c>
      <c r="DA26" s="680"/>
      <c r="DB26" s="680"/>
      <c r="DC26" s="684"/>
      <c r="DD26" s="654">
        <v>865034</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80"/>
      <c r="DY26" s="680"/>
      <c r="DZ26" s="680"/>
      <c r="EA26" s="680"/>
      <c r="EB26" s="680"/>
      <c r="EC26" s="681"/>
    </row>
    <row r="27" spans="2:133" ht="11.25" customHeight="1" x14ac:dyDescent="0.15">
      <c r="B27" s="642" t="s">
        <v>295</v>
      </c>
      <c r="C27" s="643"/>
      <c r="D27" s="643"/>
      <c r="E27" s="643"/>
      <c r="F27" s="643"/>
      <c r="G27" s="643"/>
      <c r="H27" s="643"/>
      <c r="I27" s="643"/>
      <c r="J27" s="643"/>
      <c r="K27" s="643"/>
      <c r="L27" s="643"/>
      <c r="M27" s="643"/>
      <c r="N27" s="643"/>
      <c r="O27" s="643"/>
      <c r="P27" s="643"/>
      <c r="Q27" s="644"/>
      <c r="R27" s="645">
        <v>1002</v>
      </c>
      <c r="S27" s="646"/>
      <c r="T27" s="646"/>
      <c r="U27" s="646"/>
      <c r="V27" s="646"/>
      <c r="W27" s="646"/>
      <c r="X27" s="646"/>
      <c r="Y27" s="647"/>
      <c r="Z27" s="648">
        <v>0</v>
      </c>
      <c r="AA27" s="648"/>
      <c r="AB27" s="648"/>
      <c r="AC27" s="648"/>
      <c r="AD27" s="649">
        <v>1002</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703760</v>
      </c>
      <c r="BH27" s="646"/>
      <c r="BI27" s="646"/>
      <c r="BJ27" s="646"/>
      <c r="BK27" s="646"/>
      <c r="BL27" s="646"/>
      <c r="BM27" s="646"/>
      <c r="BN27" s="647"/>
      <c r="BO27" s="648">
        <v>100</v>
      </c>
      <c r="BP27" s="648"/>
      <c r="BQ27" s="648"/>
      <c r="BR27" s="648"/>
      <c r="BS27" s="654" t="s">
        <v>129</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681186</v>
      </c>
      <c r="CS27" s="682"/>
      <c r="CT27" s="682"/>
      <c r="CU27" s="682"/>
      <c r="CV27" s="682"/>
      <c r="CW27" s="682"/>
      <c r="CX27" s="682"/>
      <c r="CY27" s="683"/>
      <c r="CZ27" s="650">
        <v>8.5</v>
      </c>
      <c r="DA27" s="680"/>
      <c r="DB27" s="680"/>
      <c r="DC27" s="684"/>
      <c r="DD27" s="654">
        <v>178789</v>
      </c>
      <c r="DE27" s="682"/>
      <c r="DF27" s="682"/>
      <c r="DG27" s="682"/>
      <c r="DH27" s="682"/>
      <c r="DI27" s="682"/>
      <c r="DJ27" s="682"/>
      <c r="DK27" s="683"/>
      <c r="DL27" s="654">
        <v>161801</v>
      </c>
      <c r="DM27" s="682"/>
      <c r="DN27" s="682"/>
      <c r="DO27" s="682"/>
      <c r="DP27" s="682"/>
      <c r="DQ27" s="682"/>
      <c r="DR27" s="682"/>
      <c r="DS27" s="682"/>
      <c r="DT27" s="682"/>
      <c r="DU27" s="682"/>
      <c r="DV27" s="683"/>
      <c r="DW27" s="650">
        <v>4.2</v>
      </c>
      <c r="DX27" s="680"/>
      <c r="DY27" s="680"/>
      <c r="DZ27" s="680"/>
      <c r="EA27" s="680"/>
      <c r="EB27" s="680"/>
      <c r="EC27" s="681"/>
    </row>
    <row r="28" spans="2:133" ht="11.25" customHeight="1" x14ac:dyDescent="0.15">
      <c r="B28" s="642" t="s">
        <v>298</v>
      </c>
      <c r="C28" s="643"/>
      <c r="D28" s="643"/>
      <c r="E28" s="643"/>
      <c r="F28" s="643"/>
      <c r="G28" s="643"/>
      <c r="H28" s="643"/>
      <c r="I28" s="643"/>
      <c r="J28" s="643"/>
      <c r="K28" s="643"/>
      <c r="L28" s="643"/>
      <c r="M28" s="643"/>
      <c r="N28" s="643"/>
      <c r="O28" s="643"/>
      <c r="P28" s="643"/>
      <c r="Q28" s="644"/>
      <c r="R28" s="645">
        <v>84612</v>
      </c>
      <c r="S28" s="646"/>
      <c r="T28" s="646"/>
      <c r="U28" s="646"/>
      <c r="V28" s="646"/>
      <c r="W28" s="646"/>
      <c r="X28" s="646"/>
      <c r="Y28" s="647"/>
      <c r="Z28" s="648">
        <v>1</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694993</v>
      </c>
      <c r="CS28" s="646"/>
      <c r="CT28" s="646"/>
      <c r="CU28" s="646"/>
      <c r="CV28" s="646"/>
      <c r="CW28" s="646"/>
      <c r="CX28" s="646"/>
      <c r="CY28" s="647"/>
      <c r="CZ28" s="650">
        <v>8.6999999999999993</v>
      </c>
      <c r="DA28" s="680"/>
      <c r="DB28" s="680"/>
      <c r="DC28" s="684"/>
      <c r="DD28" s="654">
        <v>694993</v>
      </c>
      <c r="DE28" s="646"/>
      <c r="DF28" s="646"/>
      <c r="DG28" s="646"/>
      <c r="DH28" s="646"/>
      <c r="DI28" s="646"/>
      <c r="DJ28" s="646"/>
      <c r="DK28" s="647"/>
      <c r="DL28" s="654">
        <v>694993</v>
      </c>
      <c r="DM28" s="646"/>
      <c r="DN28" s="646"/>
      <c r="DO28" s="646"/>
      <c r="DP28" s="646"/>
      <c r="DQ28" s="646"/>
      <c r="DR28" s="646"/>
      <c r="DS28" s="646"/>
      <c r="DT28" s="646"/>
      <c r="DU28" s="646"/>
      <c r="DV28" s="647"/>
      <c r="DW28" s="650">
        <v>18.100000000000001</v>
      </c>
      <c r="DX28" s="680"/>
      <c r="DY28" s="680"/>
      <c r="DZ28" s="680"/>
      <c r="EA28" s="680"/>
      <c r="EB28" s="680"/>
      <c r="EC28" s="681"/>
    </row>
    <row r="29" spans="2:133" ht="11.25" customHeight="1" x14ac:dyDescent="0.15">
      <c r="B29" s="642" t="s">
        <v>300</v>
      </c>
      <c r="C29" s="643"/>
      <c r="D29" s="643"/>
      <c r="E29" s="643"/>
      <c r="F29" s="643"/>
      <c r="G29" s="643"/>
      <c r="H29" s="643"/>
      <c r="I29" s="643"/>
      <c r="J29" s="643"/>
      <c r="K29" s="643"/>
      <c r="L29" s="643"/>
      <c r="M29" s="643"/>
      <c r="N29" s="643"/>
      <c r="O29" s="643"/>
      <c r="P29" s="643"/>
      <c r="Q29" s="644"/>
      <c r="R29" s="645">
        <v>66275</v>
      </c>
      <c r="S29" s="646"/>
      <c r="T29" s="646"/>
      <c r="U29" s="646"/>
      <c r="V29" s="646"/>
      <c r="W29" s="646"/>
      <c r="X29" s="646"/>
      <c r="Y29" s="647"/>
      <c r="Z29" s="648">
        <v>0.8</v>
      </c>
      <c r="AA29" s="648"/>
      <c r="AB29" s="648"/>
      <c r="AC29" s="648"/>
      <c r="AD29" s="649" t="s">
        <v>129</v>
      </c>
      <c r="AE29" s="649"/>
      <c r="AF29" s="649"/>
      <c r="AG29" s="649"/>
      <c r="AH29" s="649"/>
      <c r="AI29" s="649"/>
      <c r="AJ29" s="649"/>
      <c r="AK29" s="649"/>
      <c r="AL29" s="650" t="s">
        <v>129</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694990</v>
      </c>
      <c r="CS29" s="682"/>
      <c r="CT29" s="682"/>
      <c r="CU29" s="682"/>
      <c r="CV29" s="682"/>
      <c r="CW29" s="682"/>
      <c r="CX29" s="682"/>
      <c r="CY29" s="683"/>
      <c r="CZ29" s="650">
        <v>8.6999999999999993</v>
      </c>
      <c r="DA29" s="680"/>
      <c r="DB29" s="680"/>
      <c r="DC29" s="684"/>
      <c r="DD29" s="654">
        <v>694990</v>
      </c>
      <c r="DE29" s="682"/>
      <c r="DF29" s="682"/>
      <c r="DG29" s="682"/>
      <c r="DH29" s="682"/>
      <c r="DI29" s="682"/>
      <c r="DJ29" s="682"/>
      <c r="DK29" s="683"/>
      <c r="DL29" s="654">
        <v>694990</v>
      </c>
      <c r="DM29" s="682"/>
      <c r="DN29" s="682"/>
      <c r="DO29" s="682"/>
      <c r="DP29" s="682"/>
      <c r="DQ29" s="682"/>
      <c r="DR29" s="682"/>
      <c r="DS29" s="682"/>
      <c r="DT29" s="682"/>
      <c r="DU29" s="682"/>
      <c r="DV29" s="683"/>
      <c r="DW29" s="650">
        <v>18.100000000000001</v>
      </c>
      <c r="DX29" s="680"/>
      <c r="DY29" s="680"/>
      <c r="DZ29" s="680"/>
      <c r="EA29" s="680"/>
      <c r="EB29" s="680"/>
      <c r="EC29" s="681"/>
    </row>
    <row r="30" spans="2:133" ht="11.25" customHeight="1" x14ac:dyDescent="0.15">
      <c r="B30" s="642" t="s">
        <v>303</v>
      </c>
      <c r="C30" s="643"/>
      <c r="D30" s="643"/>
      <c r="E30" s="643"/>
      <c r="F30" s="643"/>
      <c r="G30" s="643"/>
      <c r="H30" s="643"/>
      <c r="I30" s="643"/>
      <c r="J30" s="643"/>
      <c r="K30" s="643"/>
      <c r="L30" s="643"/>
      <c r="M30" s="643"/>
      <c r="N30" s="643"/>
      <c r="O30" s="643"/>
      <c r="P30" s="643"/>
      <c r="Q30" s="644"/>
      <c r="R30" s="645">
        <v>10312</v>
      </c>
      <c r="S30" s="646"/>
      <c r="T30" s="646"/>
      <c r="U30" s="646"/>
      <c r="V30" s="646"/>
      <c r="W30" s="646"/>
      <c r="X30" s="646"/>
      <c r="Y30" s="647"/>
      <c r="Z30" s="648">
        <v>0.1</v>
      </c>
      <c r="AA30" s="648"/>
      <c r="AB30" s="648"/>
      <c r="AC30" s="648"/>
      <c r="AD30" s="649" t="s">
        <v>129</v>
      </c>
      <c r="AE30" s="649"/>
      <c r="AF30" s="649"/>
      <c r="AG30" s="649"/>
      <c r="AH30" s="649"/>
      <c r="AI30" s="649"/>
      <c r="AJ30" s="649"/>
      <c r="AK30" s="649"/>
      <c r="AL30" s="650" t="s">
        <v>129</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648763</v>
      </c>
      <c r="CS30" s="646"/>
      <c r="CT30" s="646"/>
      <c r="CU30" s="646"/>
      <c r="CV30" s="646"/>
      <c r="CW30" s="646"/>
      <c r="CX30" s="646"/>
      <c r="CY30" s="647"/>
      <c r="CZ30" s="650">
        <v>8.1</v>
      </c>
      <c r="DA30" s="680"/>
      <c r="DB30" s="680"/>
      <c r="DC30" s="684"/>
      <c r="DD30" s="654">
        <v>648763</v>
      </c>
      <c r="DE30" s="646"/>
      <c r="DF30" s="646"/>
      <c r="DG30" s="646"/>
      <c r="DH30" s="646"/>
      <c r="DI30" s="646"/>
      <c r="DJ30" s="646"/>
      <c r="DK30" s="647"/>
      <c r="DL30" s="654">
        <v>648763</v>
      </c>
      <c r="DM30" s="646"/>
      <c r="DN30" s="646"/>
      <c r="DO30" s="646"/>
      <c r="DP30" s="646"/>
      <c r="DQ30" s="646"/>
      <c r="DR30" s="646"/>
      <c r="DS30" s="646"/>
      <c r="DT30" s="646"/>
      <c r="DU30" s="646"/>
      <c r="DV30" s="647"/>
      <c r="DW30" s="650">
        <v>16.899999999999999</v>
      </c>
      <c r="DX30" s="680"/>
      <c r="DY30" s="680"/>
      <c r="DZ30" s="680"/>
      <c r="EA30" s="680"/>
      <c r="EB30" s="680"/>
      <c r="EC30" s="681"/>
    </row>
    <row r="31" spans="2:133" ht="11.25" customHeight="1" x14ac:dyDescent="0.15">
      <c r="B31" s="642" t="s">
        <v>307</v>
      </c>
      <c r="C31" s="643"/>
      <c r="D31" s="643"/>
      <c r="E31" s="643"/>
      <c r="F31" s="643"/>
      <c r="G31" s="643"/>
      <c r="H31" s="643"/>
      <c r="I31" s="643"/>
      <c r="J31" s="643"/>
      <c r="K31" s="643"/>
      <c r="L31" s="643"/>
      <c r="M31" s="643"/>
      <c r="N31" s="643"/>
      <c r="O31" s="643"/>
      <c r="P31" s="643"/>
      <c r="Q31" s="644"/>
      <c r="R31" s="645">
        <v>808279</v>
      </c>
      <c r="S31" s="646"/>
      <c r="T31" s="646"/>
      <c r="U31" s="646"/>
      <c r="V31" s="646"/>
      <c r="W31" s="646"/>
      <c r="X31" s="646"/>
      <c r="Y31" s="647"/>
      <c r="Z31" s="648">
        <v>9.6999999999999993</v>
      </c>
      <c r="AA31" s="648"/>
      <c r="AB31" s="648"/>
      <c r="AC31" s="648"/>
      <c r="AD31" s="649" t="s">
        <v>129</v>
      </c>
      <c r="AE31" s="649"/>
      <c r="AF31" s="649"/>
      <c r="AG31" s="649"/>
      <c r="AH31" s="649"/>
      <c r="AI31" s="649"/>
      <c r="AJ31" s="649"/>
      <c r="AK31" s="649"/>
      <c r="AL31" s="650" t="s">
        <v>129</v>
      </c>
      <c r="AM31" s="651"/>
      <c r="AN31" s="651"/>
      <c r="AO31" s="652"/>
      <c r="AP31" s="699" t="s">
        <v>308</v>
      </c>
      <c r="AQ31" s="700"/>
      <c r="AR31" s="700"/>
      <c r="AS31" s="700"/>
      <c r="AT31" s="705" t="s">
        <v>309</v>
      </c>
      <c r="AU31" s="231"/>
      <c r="AV31" s="231"/>
      <c r="AW31" s="231"/>
      <c r="AX31" s="631" t="s">
        <v>186</v>
      </c>
      <c r="AY31" s="632"/>
      <c r="AZ31" s="632"/>
      <c r="BA31" s="632"/>
      <c r="BB31" s="632"/>
      <c r="BC31" s="632"/>
      <c r="BD31" s="632"/>
      <c r="BE31" s="632"/>
      <c r="BF31" s="633"/>
      <c r="BG31" s="713">
        <v>98.6</v>
      </c>
      <c r="BH31" s="697"/>
      <c r="BI31" s="697"/>
      <c r="BJ31" s="697"/>
      <c r="BK31" s="697"/>
      <c r="BL31" s="697"/>
      <c r="BM31" s="640">
        <v>96</v>
      </c>
      <c r="BN31" s="697"/>
      <c r="BO31" s="697"/>
      <c r="BP31" s="697"/>
      <c r="BQ31" s="698"/>
      <c r="BR31" s="713">
        <v>97.9</v>
      </c>
      <c r="BS31" s="697"/>
      <c r="BT31" s="697"/>
      <c r="BU31" s="697"/>
      <c r="BV31" s="697"/>
      <c r="BW31" s="697"/>
      <c r="BX31" s="640">
        <v>94</v>
      </c>
      <c r="BY31" s="697"/>
      <c r="BZ31" s="697"/>
      <c r="CA31" s="697"/>
      <c r="CB31" s="698"/>
      <c r="CD31" s="687"/>
      <c r="CE31" s="688"/>
      <c r="CF31" s="660" t="s">
        <v>310</v>
      </c>
      <c r="CG31" s="661"/>
      <c r="CH31" s="661"/>
      <c r="CI31" s="661"/>
      <c r="CJ31" s="661"/>
      <c r="CK31" s="661"/>
      <c r="CL31" s="661"/>
      <c r="CM31" s="661"/>
      <c r="CN31" s="661"/>
      <c r="CO31" s="661"/>
      <c r="CP31" s="661"/>
      <c r="CQ31" s="662"/>
      <c r="CR31" s="645">
        <v>46227</v>
      </c>
      <c r="CS31" s="682"/>
      <c r="CT31" s="682"/>
      <c r="CU31" s="682"/>
      <c r="CV31" s="682"/>
      <c r="CW31" s="682"/>
      <c r="CX31" s="682"/>
      <c r="CY31" s="683"/>
      <c r="CZ31" s="650">
        <v>0.6</v>
      </c>
      <c r="DA31" s="680"/>
      <c r="DB31" s="680"/>
      <c r="DC31" s="684"/>
      <c r="DD31" s="654">
        <v>46227</v>
      </c>
      <c r="DE31" s="682"/>
      <c r="DF31" s="682"/>
      <c r="DG31" s="682"/>
      <c r="DH31" s="682"/>
      <c r="DI31" s="682"/>
      <c r="DJ31" s="682"/>
      <c r="DK31" s="683"/>
      <c r="DL31" s="654">
        <v>46227</v>
      </c>
      <c r="DM31" s="682"/>
      <c r="DN31" s="682"/>
      <c r="DO31" s="682"/>
      <c r="DP31" s="682"/>
      <c r="DQ31" s="682"/>
      <c r="DR31" s="682"/>
      <c r="DS31" s="682"/>
      <c r="DT31" s="682"/>
      <c r="DU31" s="682"/>
      <c r="DV31" s="683"/>
      <c r="DW31" s="650">
        <v>1.2</v>
      </c>
      <c r="DX31" s="680"/>
      <c r="DY31" s="680"/>
      <c r="DZ31" s="680"/>
      <c r="EA31" s="680"/>
      <c r="EB31" s="680"/>
      <c r="EC31" s="681"/>
    </row>
    <row r="32" spans="2:133" ht="11.25" customHeight="1" x14ac:dyDescent="0.15">
      <c r="B32" s="708" t="s">
        <v>311</v>
      </c>
      <c r="C32" s="709"/>
      <c r="D32" s="709"/>
      <c r="E32" s="709"/>
      <c r="F32" s="709"/>
      <c r="G32" s="709"/>
      <c r="H32" s="709"/>
      <c r="I32" s="709"/>
      <c r="J32" s="709"/>
      <c r="K32" s="709"/>
      <c r="L32" s="709"/>
      <c r="M32" s="709"/>
      <c r="N32" s="709"/>
      <c r="O32" s="709"/>
      <c r="P32" s="709"/>
      <c r="Q32" s="710"/>
      <c r="R32" s="645">
        <v>20368</v>
      </c>
      <c r="S32" s="646"/>
      <c r="T32" s="646"/>
      <c r="U32" s="646"/>
      <c r="V32" s="646"/>
      <c r="W32" s="646"/>
      <c r="X32" s="646"/>
      <c r="Y32" s="647"/>
      <c r="Z32" s="648">
        <v>0.2</v>
      </c>
      <c r="AA32" s="648"/>
      <c r="AB32" s="648"/>
      <c r="AC32" s="648"/>
      <c r="AD32" s="649">
        <v>20368</v>
      </c>
      <c r="AE32" s="649"/>
      <c r="AF32" s="649"/>
      <c r="AG32" s="649"/>
      <c r="AH32" s="649"/>
      <c r="AI32" s="649"/>
      <c r="AJ32" s="649"/>
      <c r="AK32" s="649"/>
      <c r="AL32" s="650">
        <v>0.5</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98.8</v>
      </c>
      <c r="BH32" s="682"/>
      <c r="BI32" s="682"/>
      <c r="BJ32" s="682"/>
      <c r="BK32" s="682"/>
      <c r="BL32" s="682"/>
      <c r="BM32" s="651">
        <v>96.8</v>
      </c>
      <c r="BN32" s="711"/>
      <c r="BO32" s="711"/>
      <c r="BP32" s="711"/>
      <c r="BQ32" s="712"/>
      <c r="BR32" s="714">
        <v>98.7</v>
      </c>
      <c r="BS32" s="682"/>
      <c r="BT32" s="682"/>
      <c r="BU32" s="682"/>
      <c r="BV32" s="682"/>
      <c r="BW32" s="682"/>
      <c r="BX32" s="651">
        <v>96.2</v>
      </c>
      <c r="BY32" s="711"/>
      <c r="BZ32" s="711"/>
      <c r="CA32" s="711"/>
      <c r="CB32" s="712"/>
      <c r="CD32" s="689"/>
      <c r="CE32" s="690"/>
      <c r="CF32" s="660" t="s">
        <v>314</v>
      </c>
      <c r="CG32" s="661"/>
      <c r="CH32" s="661"/>
      <c r="CI32" s="661"/>
      <c r="CJ32" s="661"/>
      <c r="CK32" s="661"/>
      <c r="CL32" s="661"/>
      <c r="CM32" s="661"/>
      <c r="CN32" s="661"/>
      <c r="CO32" s="661"/>
      <c r="CP32" s="661"/>
      <c r="CQ32" s="662"/>
      <c r="CR32" s="645">
        <v>3</v>
      </c>
      <c r="CS32" s="646"/>
      <c r="CT32" s="646"/>
      <c r="CU32" s="646"/>
      <c r="CV32" s="646"/>
      <c r="CW32" s="646"/>
      <c r="CX32" s="646"/>
      <c r="CY32" s="647"/>
      <c r="CZ32" s="650">
        <v>0</v>
      </c>
      <c r="DA32" s="680"/>
      <c r="DB32" s="680"/>
      <c r="DC32" s="684"/>
      <c r="DD32" s="654">
        <v>3</v>
      </c>
      <c r="DE32" s="646"/>
      <c r="DF32" s="646"/>
      <c r="DG32" s="646"/>
      <c r="DH32" s="646"/>
      <c r="DI32" s="646"/>
      <c r="DJ32" s="646"/>
      <c r="DK32" s="647"/>
      <c r="DL32" s="654">
        <v>3</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315</v>
      </c>
      <c r="C33" s="643"/>
      <c r="D33" s="643"/>
      <c r="E33" s="643"/>
      <c r="F33" s="643"/>
      <c r="G33" s="643"/>
      <c r="H33" s="643"/>
      <c r="I33" s="643"/>
      <c r="J33" s="643"/>
      <c r="K33" s="643"/>
      <c r="L33" s="643"/>
      <c r="M33" s="643"/>
      <c r="N33" s="643"/>
      <c r="O33" s="643"/>
      <c r="P33" s="643"/>
      <c r="Q33" s="644"/>
      <c r="R33" s="645">
        <v>1404407</v>
      </c>
      <c r="S33" s="646"/>
      <c r="T33" s="646"/>
      <c r="U33" s="646"/>
      <c r="V33" s="646"/>
      <c r="W33" s="646"/>
      <c r="X33" s="646"/>
      <c r="Y33" s="647"/>
      <c r="Z33" s="648">
        <v>16.8</v>
      </c>
      <c r="AA33" s="648"/>
      <c r="AB33" s="648"/>
      <c r="AC33" s="648"/>
      <c r="AD33" s="649" t="s">
        <v>129</v>
      </c>
      <c r="AE33" s="649"/>
      <c r="AF33" s="649"/>
      <c r="AG33" s="649"/>
      <c r="AH33" s="649"/>
      <c r="AI33" s="649"/>
      <c r="AJ33" s="649"/>
      <c r="AK33" s="649"/>
      <c r="AL33" s="650" t="s">
        <v>129</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98.2</v>
      </c>
      <c r="BH33" s="716"/>
      <c r="BI33" s="716"/>
      <c r="BJ33" s="716"/>
      <c r="BK33" s="716"/>
      <c r="BL33" s="716"/>
      <c r="BM33" s="717">
        <v>94.4</v>
      </c>
      <c r="BN33" s="716"/>
      <c r="BO33" s="716"/>
      <c r="BP33" s="716"/>
      <c r="BQ33" s="718"/>
      <c r="BR33" s="715">
        <v>96.8</v>
      </c>
      <c r="BS33" s="716"/>
      <c r="BT33" s="716"/>
      <c r="BU33" s="716"/>
      <c r="BV33" s="716"/>
      <c r="BW33" s="716"/>
      <c r="BX33" s="717">
        <v>91</v>
      </c>
      <c r="BY33" s="716"/>
      <c r="BZ33" s="716"/>
      <c r="CA33" s="716"/>
      <c r="CB33" s="718"/>
      <c r="CD33" s="660" t="s">
        <v>317</v>
      </c>
      <c r="CE33" s="661"/>
      <c r="CF33" s="661"/>
      <c r="CG33" s="661"/>
      <c r="CH33" s="661"/>
      <c r="CI33" s="661"/>
      <c r="CJ33" s="661"/>
      <c r="CK33" s="661"/>
      <c r="CL33" s="661"/>
      <c r="CM33" s="661"/>
      <c r="CN33" s="661"/>
      <c r="CO33" s="661"/>
      <c r="CP33" s="661"/>
      <c r="CQ33" s="662"/>
      <c r="CR33" s="645">
        <v>3190216</v>
      </c>
      <c r="CS33" s="682"/>
      <c r="CT33" s="682"/>
      <c r="CU33" s="682"/>
      <c r="CV33" s="682"/>
      <c r="CW33" s="682"/>
      <c r="CX33" s="682"/>
      <c r="CY33" s="683"/>
      <c r="CZ33" s="650">
        <v>39.9</v>
      </c>
      <c r="DA33" s="680"/>
      <c r="DB33" s="680"/>
      <c r="DC33" s="684"/>
      <c r="DD33" s="654">
        <v>1815836</v>
      </c>
      <c r="DE33" s="682"/>
      <c r="DF33" s="682"/>
      <c r="DG33" s="682"/>
      <c r="DH33" s="682"/>
      <c r="DI33" s="682"/>
      <c r="DJ33" s="682"/>
      <c r="DK33" s="683"/>
      <c r="DL33" s="654">
        <v>1366347</v>
      </c>
      <c r="DM33" s="682"/>
      <c r="DN33" s="682"/>
      <c r="DO33" s="682"/>
      <c r="DP33" s="682"/>
      <c r="DQ33" s="682"/>
      <c r="DR33" s="682"/>
      <c r="DS33" s="682"/>
      <c r="DT33" s="682"/>
      <c r="DU33" s="682"/>
      <c r="DV33" s="683"/>
      <c r="DW33" s="650">
        <v>35.5</v>
      </c>
      <c r="DX33" s="680"/>
      <c r="DY33" s="680"/>
      <c r="DZ33" s="680"/>
      <c r="EA33" s="680"/>
      <c r="EB33" s="680"/>
      <c r="EC33" s="681"/>
    </row>
    <row r="34" spans="2:133" ht="11.25" customHeight="1" x14ac:dyDescent="0.15">
      <c r="B34" s="642" t="s">
        <v>318</v>
      </c>
      <c r="C34" s="643"/>
      <c r="D34" s="643"/>
      <c r="E34" s="643"/>
      <c r="F34" s="643"/>
      <c r="G34" s="643"/>
      <c r="H34" s="643"/>
      <c r="I34" s="643"/>
      <c r="J34" s="643"/>
      <c r="K34" s="643"/>
      <c r="L34" s="643"/>
      <c r="M34" s="643"/>
      <c r="N34" s="643"/>
      <c r="O34" s="643"/>
      <c r="P34" s="643"/>
      <c r="Q34" s="644"/>
      <c r="R34" s="645">
        <v>49029</v>
      </c>
      <c r="S34" s="646"/>
      <c r="T34" s="646"/>
      <c r="U34" s="646"/>
      <c r="V34" s="646"/>
      <c r="W34" s="646"/>
      <c r="X34" s="646"/>
      <c r="Y34" s="647"/>
      <c r="Z34" s="648">
        <v>0.6</v>
      </c>
      <c r="AA34" s="648"/>
      <c r="AB34" s="648"/>
      <c r="AC34" s="648"/>
      <c r="AD34" s="649" t="s">
        <v>129</v>
      </c>
      <c r="AE34" s="649"/>
      <c r="AF34" s="649"/>
      <c r="AG34" s="649"/>
      <c r="AH34" s="649"/>
      <c r="AI34" s="649"/>
      <c r="AJ34" s="649"/>
      <c r="AK34" s="649"/>
      <c r="AL34" s="650" t="s">
        <v>129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1552037</v>
      </c>
      <c r="CS34" s="646"/>
      <c r="CT34" s="646"/>
      <c r="CU34" s="646"/>
      <c r="CV34" s="646"/>
      <c r="CW34" s="646"/>
      <c r="CX34" s="646"/>
      <c r="CY34" s="647"/>
      <c r="CZ34" s="650">
        <v>19.399999999999999</v>
      </c>
      <c r="DA34" s="680"/>
      <c r="DB34" s="680"/>
      <c r="DC34" s="684"/>
      <c r="DD34" s="654">
        <v>851108</v>
      </c>
      <c r="DE34" s="646"/>
      <c r="DF34" s="646"/>
      <c r="DG34" s="646"/>
      <c r="DH34" s="646"/>
      <c r="DI34" s="646"/>
      <c r="DJ34" s="646"/>
      <c r="DK34" s="647"/>
      <c r="DL34" s="654">
        <v>631636</v>
      </c>
      <c r="DM34" s="646"/>
      <c r="DN34" s="646"/>
      <c r="DO34" s="646"/>
      <c r="DP34" s="646"/>
      <c r="DQ34" s="646"/>
      <c r="DR34" s="646"/>
      <c r="DS34" s="646"/>
      <c r="DT34" s="646"/>
      <c r="DU34" s="646"/>
      <c r="DV34" s="647"/>
      <c r="DW34" s="650">
        <v>16.399999999999999</v>
      </c>
      <c r="DX34" s="680"/>
      <c r="DY34" s="680"/>
      <c r="DZ34" s="680"/>
      <c r="EA34" s="680"/>
      <c r="EB34" s="680"/>
      <c r="EC34" s="681"/>
    </row>
    <row r="35" spans="2:133" ht="11.25" customHeight="1" x14ac:dyDescent="0.15">
      <c r="B35" s="642" t="s">
        <v>320</v>
      </c>
      <c r="C35" s="643"/>
      <c r="D35" s="643"/>
      <c r="E35" s="643"/>
      <c r="F35" s="643"/>
      <c r="G35" s="643"/>
      <c r="H35" s="643"/>
      <c r="I35" s="643"/>
      <c r="J35" s="643"/>
      <c r="K35" s="643"/>
      <c r="L35" s="643"/>
      <c r="M35" s="643"/>
      <c r="N35" s="643"/>
      <c r="O35" s="643"/>
      <c r="P35" s="643"/>
      <c r="Q35" s="644"/>
      <c r="R35" s="645">
        <v>171255</v>
      </c>
      <c r="S35" s="646"/>
      <c r="T35" s="646"/>
      <c r="U35" s="646"/>
      <c r="V35" s="646"/>
      <c r="W35" s="646"/>
      <c r="X35" s="646"/>
      <c r="Y35" s="647"/>
      <c r="Z35" s="648">
        <v>2</v>
      </c>
      <c r="AA35" s="648"/>
      <c r="AB35" s="648"/>
      <c r="AC35" s="648"/>
      <c r="AD35" s="649" t="s">
        <v>137</v>
      </c>
      <c r="AE35" s="649"/>
      <c r="AF35" s="649"/>
      <c r="AG35" s="649"/>
      <c r="AH35" s="649"/>
      <c r="AI35" s="649"/>
      <c r="AJ35" s="649"/>
      <c r="AK35" s="649"/>
      <c r="AL35" s="650" t="s">
        <v>129</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113615</v>
      </c>
      <c r="CS35" s="682"/>
      <c r="CT35" s="682"/>
      <c r="CU35" s="682"/>
      <c r="CV35" s="682"/>
      <c r="CW35" s="682"/>
      <c r="CX35" s="682"/>
      <c r="CY35" s="683"/>
      <c r="CZ35" s="650">
        <v>1.4</v>
      </c>
      <c r="DA35" s="680"/>
      <c r="DB35" s="680"/>
      <c r="DC35" s="684"/>
      <c r="DD35" s="654">
        <v>113219</v>
      </c>
      <c r="DE35" s="682"/>
      <c r="DF35" s="682"/>
      <c r="DG35" s="682"/>
      <c r="DH35" s="682"/>
      <c r="DI35" s="682"/>
      <c r="DJ35" s="682"/>
      <c r="DK35" s="683"/>
      <c r="DL35" s="654">
        <v>39307</v>
      </c>
      <c r="DM35" s="682"/>
      <c r="DN35" s="682"/>
      <c r="DO35" s="682"/>
      <c r="DP35" s="682"/>
      <c r="DQ35" s="682"/>
      <c r="DR35" s="682"/>
      <c r="DS35" s="682"/>
      <c r="DT35" s="682"/>
      <c r="DU35" s="682"/>
      <c r="DV35" s="683"/>
      <c r="DW35" s="650">
        <v>1</v>
      </c>
      <c r="DX35" s="680"/>
      <c r="DY35" s="680"/>
      <c r="DZ35" s="680"/>
      <c r="EA35" s="680"/>
      <c r="EB35" s="680"/>
      <c r="EC35" s="681"/>
    </row>
    <row r="36" spans="2:133" ht="11.25" customHeight="1" x14ac:dyDescent="0.15">
      <c r="B36" s="642" t="s">
        <v>324</v>
      </c>
      <c r="C36" s="643"/>
      <c r="D36" s="643"/>
      <c r="E36" s="643"/>
      <c r="F36" s="643"/>
      <c r="G36" s="643"/>
      <c r="H36" s="643"/>
      <c r="I36" s="643"/>
      <c r="J36" s="643"/>
      <c r="K36" s="643"/>
      <c r="L36" s="643"/>
      <c r="M36" s="643"/>
      <c r="N36" s="643"/>
      <c r="O36" s="643"/>
      <c r="P36" s="643"/>
      <c r="Q36" s="644"/>
      <c r="R36" s="645">
        <v>546419</v>
      </c>
      <c r="S36" s="646"/>
      <c r="T36" s="646"/>
      <c r="U36" s="646"/>
      <c r="V36" s="646"/>
      <c r="W36" s="646"/>
      <c r="X36" s="646"/>
      <c r="Y36" s="647"/>
      <c r="Z36" s="648">
        <v>6.5</v>
      </c>
      <c r="AA36" s="648"/>
      <c r="AB36" s="648"/>
      <c r="AC36" s="648"/>
      <c r="AD36" s="649" t="s">
        <v>129</v>
      </c>
      <c r="AE36" s="649"/>
      <c r="AF36" s="649"/>
      <c r="AG36" s="649"/>
      <c r="AH36" s="649"/>
      <c r="AI36" s="649"/>
      <c r="AJ36" s="649"/>
      <c r="AK36" s="649"/>
      <c r="AL36" s="650" t="s">
        <v>129</v>
      </c>
      <c r="AM36" s="651"/>
      <c r="AN36" s="651"/>
      <c r="AO36" s="652"/>
      <c r="AP36" s="235"/>
      <c r="AQ36" s="719" t="s">
        <v>325</v>
      </c>
      <c r="AR36" s="720"/>
      <c r="AS36" s="720"/>
      <c r="AT36" s="720"/>
      <c r="AU36" s="720"/>
      <c r="AV36" s="720"/>
      <c r="AW36" s="720"/>
      <c r="AX36" s="720"/>
      <c r="AY36" s="721"/>
      <c r="AZ36" s="634">
        <v>643100</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31849</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601185</v>
      </c>
      <c r="CS36" s="646"/>
      <c r="CT36" s="646"/>
      <c r="CU36" s="646"/>
      <c r="CV36" s="646"/>
      <c r="CW36" s="646"/>
      <c r="CX36" s="646"/>
      <c r="CY36" s="647"/>
      <c r="CZ36" s="650">
        <v>7.5</v>
      </c>
      <c r="DA36" s="680"/>
      <c r="DB36" s="680"/>
      <c r="DC36" s="684"/>
      <c r="DD36" s="654">
        <v>187107</v>
      </c>
      <c r="DE36" s="646"/>
      <c r="DF36" s="646"/>
      <c r="DG36" s="646"/>
      <c r="DH36" s="646"/>
      <c r="DI36" s="646"/>
      <c r="DJ36" s="646"/>
      <c r="DK36" s="647"/>
      <c r="DL36" s="654">
        <v>130553</v>
      </c>
      <c r="DM36" s="646"/>
      <c r="DN36" s="646"/>
      <c r="DO36" s="646"/>
      <c r="DP36" s="646"/>
      <c r="DQ36" s="646"/>
      <c r="DR36" s="646"/>
      <c r="DS36" s="646"/>
      <c r="DT36" s="646"/>
      <c r="DU36" s="646"/>
      <c r="DV36" s="647"/>
      <c r="DW36" s="650">
        <v>3.4</v>
      </c>
      <c r="DX36" s="680"/>
      <c r="DY36" s="680"/>
      <c r="DZ36" s="680"/>
      <c r="EA36" s="680"/>
      <c r="EB36" s="680"/>
      <c r="EC36" s="681"/>
    </row>
    <row r="37" spans="2:133" ht="11.25" customHeight="1" x14ac:dyDescent="0.15">
      <c r="B37" s="642" t="s">
        <v>328</v>
      </c>
      <c r="C37" s="643"/>
      <c r="D37" s="643"/>
      <c r="E37" s="643"/>
      <c r="F37" s="643"/>
      <c r="G37" s="643"/>
      <c r="H37" s="643"/>
      <c r="I37" s="643"/>
      <c r="J37" s="643"/>
      <c r="K37" s="643"/>
      <c r="L37" s="643"/>
      <c r="M37" s="643"/>
      <c r="N37" s="643"/>
      <c r="O37" s="643"/>
      <c r="P37" s="643"/>
      <c r="Q37" s="644"/>
      <c r="R37" s="645">
        <v>244900</v>
      </c>
      <c r="S37" s="646"/>
      <c r="T37" s="646"/>
      <c r="U37" s="646"/>
      <c r="V37" s="646"/>
      <c r="W37" s="646"/>
      <c r="X37" s="646"/>
      <c r="Y37" s="647"/>
      <c r="Z37" s="648">
        <v>2.9</v>
      </c>
      <c r="AA37" s="648"/>
      <c r="AB37" s="648"/>
      <c r="AC37" s="648"/>
      <c r="AD37" s="649" t="s">
        <v>129</v>
      </c>
      <c r="AE37" s="649"/>
      <c r="AF37" s="649"/>
      <c r="AG37" s="649"/>
      <c r="AH37" s="649"/>
      <c r="AI37" s="649"/>
      <c r="AJ37" s="649"/>
      <c r="AK37" s="649"/>
      <c r="AL37" s="650" t="s">
        <v>137</v>
      </c>
      <c r="AM37" s="651"/>
      <c r="AN37" s="651"/>
      <c r="AO37" s="652"/>
      <c r="AQ37" s="723" t="s">
        <v>329</v>
      </c>
      <c r="AR37" s="724"/>
      <c r="AS37" s="724"/>
      <c r="AT37" s="724"/>
      <c r="AU37" s="724"/>
      <c r="AV37" s="724"/>
      <c r="AW37" s="724"/>
      <c r="AX37" s="724"/>
      <c r="AY37" s="725"/>
      <c r="AZ37" s="645">
        <v>161076</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-17052</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21122</v>
      </c>
      <c r="CS37" s="682"/>
      <c r="CT37" s="682"/>
      <c r="CU37" s="682"/>
      <c r="CV37" s="682"/>
      <c r="CW37" s="682"/>
      <c r="CX37" s="682"/>
      <c r="CY37" s="683"/>
      <c r="CZ37" s="650">
        <v>0.3</v>
      </c>
      <c r="DA37" s="680"/>
      <c r="DB37" s="680"/>
      <c r="DC37" s="684"/>
      <c r="DD37" s="654">
        <v>21122</v>
      </c>
      <c r="DE37" s="682"/>
      <c r="DF37" s="682"/>
      <c r="DG37" s="682"/>
      <c r="DH37" s="682"/>
      <c r="DI37" s="682"/>
      <c r="DJ37" s="682"/>
      <c r="DK37" s="683"/>
      <c r="DL37" s="654">
        <v>21122</v>
      </c>
      <c r="DM37" s="682"/>
      <c r="DN37" s="682"/>
      <c r="DO37" s="682"/>
      <c r="DP37" s="682"/>
      <c r="DQ37" s="682"/>
      <c r="DR37" s="682"/>
      <c r="DS37" s="682"/>
      <c r="DT37" s="682"/>
      <c r="DU37" s="682"/>
      <c r="DV37" s="683"/>
      <c r="DW37" s="650">
        <v>0.5</v>
      </c>
      <c r="DX37" s="680"/>
      <c r="DY37" s="680"/>
      <c r="DZ37" s="680"/>
      <c r="EA37" s="680"/>
      <c r="EB37" s="680"/>
      <c r="EC37" s="681"/>
    </row>
    <row r="38" spans="2:133" ht="11.25" customHeight="1" x14ac:dyDescent="0.15">
      <c r="B38" s="642" t="s">
        <v>332</v>
      </c>
      <c r="C38" s="643"/>
      <c r="D38" s="643"/>
      <c r="E38" s="643"/>
      <c r="F38" s="643"/>
      <c r="G38" s="643"/>
      <c r="H38" s="643"/>
      <c r="I38" s="643"/>
      <c r="J38" s="643"/>
      <c r="K38" s="643"/>
      <c r="L38" s="643"/>
      <c r="M38" s="643"/>
      <c r="N38" s="643"/>
      <c r="O38" s="643"/>
      <c r="P38" s="643"/>
      <c r="Q38" s="644"/>
      <c r="R38" s="645">
        <v>152580</v>
      </c>
      <c r="S38" s="646"/>
      <c r="T38" s="646"/>
      <c r="U38" s="646"/>
      <c r="V38" s="646"/>
      <c r="W38" s="646"/>
      <c r="X38" s="646"/>
      <c r="Y38" s="647"/>
      <c r="Z38" s="648">
        <v>1.8</v>
      </c>
      <c r="AA38" s="648"/>
      <c r="AB38" s="648"/>
      <c r="AC38" s="648"/>
      <c r="AD38" s="649">
        <v>11</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61518</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1634</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643100</v>
      </c>
      <c r="CS38" s="646"/>
      <c r="CT38" s="646"/>
      <c r="CU38" s="646"/>
      <c r="CV38" s="646"/>
      <c r="CW38" s="646"/>
      <c r="CX38" s="646"/>
      <c r="CY38" s="647"/>
      <c r="CZ38" s="650">
        <v>8</v>
      </c>
      <c r="DA38" s="680"/>
      <c r="DB38" s="680"/>
      <c r="DC38" s="684"/>
      <c r="DD38" s="654">
        <v>565520</v>
      </c>
      <c r="DE38" s="646"/>
      <c r="DF38" s="646"/>
      <c r="DG38" s="646"/>
      <c r="DH38" s="646"/>
      <c r="DI38" s="646"/>
      <c r="DJ38" s="646"/>
      <c r="DK38" s="647"/>
      <c r="DL38" s="654">
        <v>564851</v>
      </c>
      <c r="DM38" s="646"/>
      <c r="DN38" s="646"/>
      <c r="DO38" s="646"/>
      <c r="DP38" s="646"/>
      <c r="DQ38" s="646"/>
      <c r="DR38" s="646"/>
      <c r="DS38" s="646"/>
      <c r="DT38" s="646"/>
      <c r="DU38" s="646"/>
      <c r="DV38" s="647"/>
      <c r="DW38" s="650">
        <v>14.7</v>
      </c>
      <c r="DX38" s="680"/>
      <c r="DY38" s="680"/>
      <c r="DZ38" s="680"/>
      <c r="EA38" s="680"/>
      <c r="EB38" s="680"/>
      <c r="EC38" s="681"/>
    </row>
    <row r="39" spans="2:133" ht="11.25" customHeight="1" x14ac:dyDescent="0.15">
      <c r="B39" s="642" t="s">
        <v>336</v>
      </c>
      <c r="C39" s="643"/>
      <c r="D39" s="643"/>
      <c r="E39" s="643"/>
      <c r="F39" s="643"/>
      <c r="G39" s="643"/>
      <c r="H39" s="643"/>
      <c r="I39" s="643"/>
      <c r="J39" s="643"/>
      <c r="K39" s="643"/>
      <c r="L39" s="643"/>
      <c r="M39" s="643"/>
      <c r="N39" s="643"/>
      <c r="O39" s="643"/>
      <c r="P39" s="643"/>
      <c r="Q39" s="644"/>
      <c r="R39" s="645">
        <v>602964</v>
      </c>
      <c r="S39" s="646"/>
      <c r="T39" s="646"/>
      <c r="U39" s="646"/>
      <c r="V39" s="646"/>
      <c r="W39" s="646"/>
      <c r="X39" s="646"/>
      <c r="Y39" s="647"/>
      <c r="Z39" s="648">
        <v>7.2</v>
      </c>
      <c r="AA39" s="648"/>
      <c r="AB39" s="648"/>
      <c r="AC39" s="648"/>
      <c r="AD39" s="649" t="s">
        <v>129</v>
      </c>
      <c r="AE39" s="649"/>
      <c r="AF39" s="649"/>
      <c r="AG39" s="649"/>
      <c r="AH39" s="649"/>
      <c r="AI39" s="649"/>
      <c r="AJ39" s="649"/>
      <c r="AK39" s="649"/>
      <c r="AL39" s="650" t="s">
        <v>129</v>
      </c>
      <c r="AM39" s="651"/>
      <c r="AN39" s="651"/>
      <c r="AO39" s="652"/>
      <c r="AQ39" s="723" t="s">
        <v>337</v>
      </c>
      <c r="AR39" s="724"/>
      <c r="AS39" s="724"/>
      <c r="AT39" s="724"/>
      <c r="AU39" s="724"/>
      <c r="AV39" s="724"/>
      <c r="AW39" s="724"/>
      <c r="AX39" s="724"/>
      <c r="AY39" s="725"/>
      <c r="AZ39" s="645" t="s">
        <v>129</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2651</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271779</v>
      </c>
      <c r="CS39" s="682"/>
      <c r="CT39" s="682"/>
      <c r="CU39" s="682"/>
      <c r="CV39" s="682"/>
      <c r="CW39" s="682"/>
      <c r="CX39" s="682"/>
      <c r="CY39" s="683"/>
      <c r="CZ39" s="650">
        <v>3.4</v>
      </c>
      <c r="DA39" s="680"/>
      <c r="DB39" s="680"/>
      <c r="DC39" s="684"/>
      <c r="DD39" s="654">
        <v>98882</v>
      </c>
      <c r="DE39" s="682"/>
      <c r="DF39" s="682"/>
      <c r="DG39" s="682"/>
      <c r="DH39" s="682"/>
      <c r="DI39" s="682"/>
      <c r="DJ39" s="682"/>
      <c r="DK39" s="683"/>
      <c r="DL39" s="654" t="s">
        <v>129</v>
      </c>
      <c r="DM39" s="682"/>
      <c r="DN39" s="682"/>
      <c r="DO39" s="682"/>
      <c r="DP39" s="682"/>
      <c r="DQ39" s="682"/>
      <c r="DR39" s="682"/>
      <c r="DS39" s="682"/>
      <c r="DT39" s="682"/>
      <c r="DU39" s="682"/>
      <c r="DV39" s="683"/>
      <c r="DW39" s="650" t="s">
        <v>129</v>
      </c>
      <c r="DX39" s="680"/>
      <c r="DY39" s="680"/>
      <c r="DZ39" s="680"/>
      <c r="EA39" s="680"/>
      <c r="EB39" s="680"/>
      <c r="EC39" s="681"/>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341</v>
      </c>
      <c r="AR40" s="724"/>
      <c r="AS40" s="724"/>
      <c r="AT40" s="724"/>
      <c r="AU40" s="724"/>
      <c r="AV40" s="724"/>
      <c r="AW40" s="724"/>
      <c r="AX40" s="724"/>
      <c r="AY40" s="725"/>
      <c r="AZ40" s="645" t="s">
        <v>129</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64</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8500</v>
      </c>
      <c r="CS40" s="646"/>
      <c r="CT40" s="646"/>
      <c r="CU40" s="646"/>
      <c r="CV40" s="646"/>
      <c r="CW40" s="646"/>
      <c r="CX40" s="646"/>
      <c r="CY40" s="647"/>
      <c r="CZ40" s="650">
        <v>0.1</v>
      </c>
      <c r="DA40" s="680"/>
      <c r="DB40" s="680"/>
      <c r="DC40" s="684"/>
      <c r="DD40" s="654" t="s">
        <v>137</v>
      </c>
      <c r="DE40" s="646"/>
      <c r="DF40" s="646"/>
      <c r="DG40" s="646"/>
      <c r="DH40" s="646"/>
      <c r="DI40" s="646"/>
      <c r="DJ40" s="646"/>
      <c r="DK40" s="647"/>
      <c r="DL40" s="654" t="s">
        <v>137</v>
      </c>
      <c r="DM40" s="646"/>
      <c r="DN40" s="646"/>
      <c r="DO40" s="646"/>
      <c r="DP40" s="646"/>
      <c r="DQ40" s="646"/>
      <c r="DR40" s="646"/>
      <c r="DS40" s="646"/>
      <c r="DT40" s="646"/>
      <c r="DU40" s="646"/>
      <c r="DV40" s="647"/>
      <c r="DW40" s="650" t="s">
        <v>129</v>
      </c>
      <c r="DX40" s="680"/>
      <c r="DY40" s="680"/>
      <c r="DZ40" s="680"/>
      <c r="EA40" s="680"/>
      <c r="EB40" s="680"/>
      <c r="EC40" s="681"/>
    </row>
    <row r="41" spans="2:133" ht="11.25" customHeight="1" x14ac:dyDescent="0.15">
      <c r="B41" s="642" t="s">
        <v>345</v>
      </c>
      <c r="C41" s="643"/>
      <c r="D41" s="643"/>
      <c r="E41" s="643"/>
      <c r="F41" s="643"/>
      <c r="G41" s="643"/>
      <c r="H41" s="643"/>
      <c r="I41" s="643"/>
      <c r="J41" s="643"/>
      <c r="K41" s="643"/>
      <c r="L41" s="643"/>
      <c r="M41" s="643"/>
      <c r="N41" s="643"/>
      <c r="O41" s="643"/>
      <c r="P41" s="643"/>
      <c r="Q41" s="644"/>
      <c r="R41" s="645">
        <v>108064</v>
      </c>
      <c r="S41" s="646"/>
      <c r="T41" s="646"/>
      <c r="U41" s="646"/>
      <c r="V41" s="646"/>
      <c r="W41" s="646"/>
      <c r="X41" s="646"/>
      <c r="Y41" s="647"/>
      <c r="Z41" s="648">
        <v>1.3</v>
      </c>
      <c r="AA41" s="648"/>
      <c r="AB41" s="648"/>
      <c r="AC41" s="648"/>
      <c r="AD41" s="649" t="s">
        <v>129</v>
      </c>
      <c r="AE41" s="649"/>
      <c r="AF41" s="649"/>
      <c r="AG41" s="649"/>
      <c r="AH41" s="649"/>
      <c r="AI41" s="649"/>
      <c r="AJ41" s="649"/>
      <c r="AK41" s="649"/>
      <c r="AL41" s="650" t="s">
        <v>129</v>
      </c>
      <c r="AM41" s="651"/>
      <c r="AN41" s="651"/>
      <c r="AO41" s="652"/>
      <c r="AQ41" s="723" t="s">
        <v>346</v>
      </c>
      <c r="AR41" s="724"/>
      <c r="AS41" s="724"/>
      <c r="AT41" s="724"/>
      <c r="AU41" s="724"/>
      <c r="AV41" s="724"/>
      <c r="AW41" s="724"/>
      <c r="AX41" s="724"/>
      <c r="AY41" s="725"/>
      <c r="AZ41" s="645">
        <v>142678</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129</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129</v>
      </c>
      <c r="CS41" s="682"/>
      <c r="CT41" s="682"/>
      <c r="CU41" s="682"/>
      <c r="CV41" s="682"/>
      <c r="CW41" s="682"/>
      <c r="CX41" s="682"/>
      <c r="CY41" s="683"/>
      <c r="CZ41" s="650" t="s">
        <v>129</v>
      </c>
      <c r="DA41" s="680"/>
      <c r="DB41" s="680"/>
      <c r="DC41" s="684"/>
      <c r="DD41" s="654"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349</v>
      </c>
      <c r="C42" s="695"/>
      <c r="D42" s="695"/>
      <c r="E42" s="695"/>
      <c r="F42" s="695"/>
      <c r="G42" s="695"/>
      <c r="H42" s="695"/>
      <c r="I42" s="695"/>
      <c r="J42" s="695"/>
      <c r="K42" s="695"/>
      <c r="L42" s="695"/>
      <c r="M42" s="695"/>
      <c r="N42" s="695"/>
      <c r="O42" s="695"/>
      <c r="P42" s="695"/>
      <c r="Q42" s="696"/>
      <c r="R42" s="730">
        <v>8359012</v>
      </c>
      <c r="S42" s="731"/>
      <c r="T42" s="731"/>
      <c r="U42" s="731"/>
      <c r="V42" s="731"/>
      <c r="W42" s="731"/>
      <c r="X42" s="731"/>
      <c r="Y42" s="739"/>
      <c r="Z42" s="740">
        <v>100</v>
      </c>
      <c r="AA42" s="740"/>
      <c r="AB42" s="740"/>
      <c r="AC42" s="740"/>
      <c r="AD42" s="741">
        <v>3737819</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277828</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266</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1761455</v>
      </c>
      <c r="CS42" s="646"/>
      <c r="CT42" s="646"/>
      <c r="CU42" s="646"/>
      <c r="CV42" s="646"/>
      <c r="CW42" s="646"/>
      <c r="CX42" s="646"/>
      <c r="CY42" s="647"/>
      <c r="CZ42" s="650">
        <v>22</v>
      </c>
      <c r="DA42" s="651"/>
      <c r="DB42" s="651"/>
      <c r="DC42" s="663"/>
      <c r="DD42" s="654">
        <v>147114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t="s">
        <v>354</v>
      </c>
      <c r="CS43" s="682"/>
      <c r="CT43" s="682"/>
      <c r="CU43" s="682"/>
      <c r="CV43" s="682"/>
      <c r="CW43" s="682"/>
      <c r="CX43" s="682"/>
      <c r="CY43" s="683"/>
      <c r="CZ43" s="650" t="s">
        <v>354</v>
      </c>
      <c r="DA43" s="680"/>
      <c r="DB43" s="680"/>
      <c r="DC43" s="684"/>
      <c r="DD43" s="654" t="s">
        <v>354</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355</v>
      </c>
      <c r="CG44" s="643"/>
      <c r="CH44" s="643"/>
      <c r="CI44" s="643"/>
      <c r="CJ44" s="643"/>
      <c r="CK44" s="643"/>
      <c r="CL44" s="643"/>
      <c r="CM44" s="643"/>
      <c r="CN44" s="643"/>
      <c r="CO44" s="643"/>
      <c r="CP44" s="643"/>
      <c r="CQ44" s="644"/>
      <c r="CR44" s="645">
        <v>1730469</v>
      </c>
      <c r="CS44" s="646"/>
      <c r="CT44" s="646"/>
      <c r="CU44" s="646"/>
      <c r="CV44" s="646"/>
      <c r="CW44" s="646"/>
      <c r="CX44" s="646"/>
      <c r="CY44" s="647"/>
      <c r="CZ44" s="650">
        <v>21.6</v>
      </c>
      <c r="DA44" s="651"/>
      <c r="DB44" s="651"/>
      <c r="DC44" s="663"/>
      <c r="DD44" s="654">
        <v>146248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1441435</v>
      </c>
      <c r="CS45" s="682"/>
      <c r="CT45" s="682"/>
      <c r="CU45" s="682"/>
      <c r="CV45" s="682"/>
      <c r="CW45" s="682"/>
      <c r="CX45" s="682"/>
      <c r="CY45" s="683"/>
      <c r="CZ45" s="650">
        <v>18</v>
      </c>
      <c r="DA45" s="680"/>
      <c r="DB45" s="680"/>
      <c r="DC45" s="684"/>
      <c r="DD45" s="654">
        <v>82990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253008</v>
      </c>
      <c r="CS46" s="646"/>
      <c r="CT46" s="646"/>
      <c r="CU46" s="646"/>
      <c r="CV46" s="646"/>
      <c r="CW46" s="646"/>
      <c r="CX46" s="646"/>
      <c r="CY46" s="647"/>
      <c r="CZ46" s="650">
        <v>3.2</v>
      </c>
      <c r="DA46" s="651"/>
      <c r="DB46" s="651"/>
      <c r="DC46" s="663"/>
      <c r="DD46" s="654">
        <v>60332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30986</v>
      </c>
      <c r="CS47" s="682"/>
      <c r="CT47" s="682"/>
      <c r="CU47" s="682"/>
      <c r="CV47" s="682"/>
      <c r="CW47" s="682"/>
      <c r="CX47" s="682"/>
      <c r="CY47" s="683"/>
      <c r="CZ47" s="650">
        <v>0.4</v>
      </c>
      <c r="DA47" s="680"/>
      <c r="DB47" s="680"/>
      <c r="DC47" s="684"/>
      <c r="DD47" s="654">
        <v>866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129</v>
      </c>
      <c r="CS48" s="646"/>
      <c r="CT48" s="646"/>
      <c r="CU48" s="646"/>
      <c r="CV48" s="646"/>
      <c r="CW48" s="646"/>
      <c r="CX48" s="646"/>
      <c r="CY48" s="647"/>
      <c r="CZ48" s="650" t="s">
        <v>354</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363</v>
      </c>
      <c r="CE49" s="695"/>
      <c r="CF49" s="695"/>
      <c r="CG49" s="695"/>
      <c r="CH49" s="695"/>
      <c r="CI49" s="695"/>
      <c r="CJ49" s="695"/>
      <c r="CK49" s="695"/>
      <c r="CL49" s="695"/>
      <c r="CM49" s="695"/>
      <c r="CN49" s="695"/>
      <c r="CO49" s="695"/>
      <c r="CP49" s="695"/>
      <c r="CQ49" s="696"/>
      <c r="CR49" s="730">
        <v>7995549</v>
      </c>
      <c r="CS49" s="716"/>
      <c r="CT49" s="716"/>
      <c r="CU49" s="716"/>
      <c r="CV49" s="716"/>
      <c r="CW49" s="716"/>
      <c r="CX49" s="716"/>
      <c r="CY49" s="747"/>
      <c r="CZ49" s="742">
        <v>100</v>
      </c>
      <c r="DA49" s="748"/>
      <c r="DB49" s="748"/>
      <c r="DC49" s="749"/>
      <c r="DD49" s="750">
        <v>4346506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tF7n2xb/+SC2EmzYVPUPmEpHufn6ocxc8+yHF3ll1lciMEnuNE5Lls3ZlqJpDQkeC913kUQxVyia3aZzYTBKw==" saltValue="CEJISQ+TNpnpABWB5lsd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 zoomScale="70" zoomScaleNormal="25" zoomScaleSheetLayoutView="70" workbookViewId="0">
      <selection activeCell="DV102" sqref="DV102:DZ10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8359</v>
      </c>
      <c r="R7" s="781"/>
      <c r="S7" s="781"/>
      <c r="T7" s="781"/>
      <c r="U7" s="781"/>
      <c r="V7" s="781">
        <v>7996</v>
      </c>
      <c r="W7" s="781"/>
      <c r="X7" s="781"/>
      <c r="Y7" s="781"/>
      <c r="Z7" s="781"/>
      <c r="AA7" s="781">
        <v>363</v>
      </c>
      <c r="AB7" s="781"/>
      <c r="AC7" s="781"/>
      <c r="AD7" s="781"/>
      <c r="AE7" s="782"/>
      <c r="AF7" s="783">
        <v>302</v>
      </c>
      <c r="AG7" s="784"/>
      <c r="AH7" s="784"/>
      <c r="AI7" s="784"/>
      <c r="AJ7" s="785"/>
      <c r="AK7" s="820">
        <v>546</v>
      </c>
      <c r="AL7" s="821"/>
      <c r="AM7" s="821"/>
      <c r="AN7" s="821"/>
      <c r="AO7" s="821"/>
      <c r="AP7" s="821">
        <v>6264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594</v>
      </c>
      <c r="BS7" s="824" t="s">
        <v>595</v>
      </c>
      <c r="BT7" s="825"/>
      <c r="BU7" s="825"/>
      <c r="BV7" s="825"/>
      <c r="BW7" s="825"/>
      <c r="BX7" s="825"/>
      <c r="BY7" s="825"/>
      <c r="BZ7" s="825"/>
      <c r="CA7" s="825"/>
      <c r="CB7" s="825"/>
      <c r="CC7" s="825"/>
      <c r="CD7" s="825"/>
      <c r="CE7" s="825"/>
      <c r="CF7" s="825"/>
      <c r="CG7" s="826"/>
      <c r="CH7" s="817">
        <v>-4</v>
      </c>
      <c r="CI7" s="818"/>
      <c r="CJ7" s="818"/>
      <c r="CK7" s="818"/>
      <c r="CL7" s="819"/>
      <c r="CM7" s="817">
        <v>5</v>
      </c>
      <c r="CN7" s="818"/>
      <c r="CO7" s="818"/>
      <c r="CP7" s="818"/>
      <c r="CQ7" s="819"/>
      <c r="CR7" s="817">
        <v>68</v>
      </c>
      <c r="CS7" s="818"/>
      <c r="CT7" s="818"/>
      <c r="CU7" s="818"/>
      <c r="CV7" s="819"/>
      <c r="CW7" s="817">
        <v>14</v>
      </c>
      <c r="CX7" s="818"/>
      <c r="CY7" s="818"/>
      <c r="CZ7" s="818"/>
      <c r="DA7" s="819"/>
      <c r="DB7" s="817">
        <v>64</v>
      </c>
      <c r="DC7" s="818"/>
      <c r="DD7" s="818"/>
      <c r="DE7" s="818"/>
      <c r="DF7" s="819"/>
      <c r="DG7" s="817">
        <v>0</v>
      </c>
      <c r="DH7" s="818"/>
      <c r="DI7" s="818"/>
      <c r="DJ7" s="818"/>
      <c r="DK7" s="819"/>
      <c r="DL7" s="817">
        <v>26</v>
      </c>
      <c r="DM7" s="818"/>
      <c r="DN7" s="818"/>
      <c r="DO7" s="818"/>
      <c r="DP7" s="819"/>
      <c r="DQ7" s="817">
        <v>26</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302</v>
      </c>
      <c r="AG23" s="840"/>
      <c r="AH23" s="840"/>
      <c r="AI23" s="840"/>
      <c r="AJ23" s="843"/>
      <c r="AK23" s="844"/>
      <c r="AL23" s="845"/>
      <c r="AM23" s="845"/>
      <c r="AN23" s="845"/>
      <c r="AO23" s="845"/>
      <c r="AP23" s="840"/>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1072</v>
      </c>
      <c r="R28" s="869"/>
      <c r="S28" s="869"/>
      <c r="T28" s="869"/>
      <c r="U28" s="869"/>
      <c r="V28" s="869">
        <v>1040</v>
      </c>
      <c r="W28" s="869"/>
      <c r="X28" s="869"/>
      <c r="Y28" s="869"/>
      <c r="Z28" s="869"/>
      <c r="AA28" s="869">
        <v>32</v>
      </c>
      <c r="AB28" s="869"/>
      <c r="AC28" s="869"/>
      <c r="AD28" s="869"/>
      <c r="AE28" s="870"/>
      <c r="AF28" s="871">
        <v>32</v>
      </c>
      <c r="AG28" s="869"/>
      <c r="AH28" s="869"/>
      <c r="AI28" s="869"/>
      <c r="AJ28" s="872"/>
      <c r="AK28" s="873">
        <v>143</v>
      </c>
      <c r="AL28" s="864"/>
      <c r="AM28" s="864"/>
      <c r="AN28" s="864"/>
      <c r="AO28" s="864"/>
      <c r="AP28" s="864" t="s">
        <v>581</v>
      </c>
      <c r="AQ28" s="864"/>
      <c r="AR28" s="864"/>
      <c r="AS28" s="864"/>
      <c r="AT28" s="864"/>
      <c r="AU28" s="864" t="s">
        <v>581</v>
      </c>
      <c r="AV28" s="864"/>
      <c r="AW28" s="864"/>
      <c r="AX28" s="864"/>
      <c r="AY28" s="864"/>
      <c r="AZ28" s="865" t="s">
        <v>581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85</v>
      </c>
      <c r="R29" s="805"/>
      <c r="S29" s="805"/>
      <c r="T29" s="805"/>
      <c r="U29" s="805"/>
      <c r="V29" s="805">
        <v>84</v>
      </c>
      <c r="W29" s="805"/>
      <c r="X29" s="805"/>
      <c r="Y29" s="805"/>
      <c r="Z29" s="805"/>
      <c r="AA29" s="805">
        <v>1</v>
      </c>
      <c r="AB29" s="805"/>
      <c r="AC29" s="805"/>
      <c r="AD29" s="805"/>
      <c r="AE29" s="806"/>
      <c r="AF29" s="807">
        <v>1</v>
      </c>
      <c r="AG29" s="808"/>
      <c r="AH29" s="808"/>
      <c r="AI29" s="808"/>
      <c r="AJ29" s="809"/>
      <c r="AK29" s="876">
        <v>32</v>
      </c>
      <c r="AL29" s="877"/>
      <c r="AM29" s="877"/>
      <c r="AN29" s="877"/>
      <c r="AO29" s="877"/>
      <c r="AP29" s="877" t="s">
        <v>581</v>
      </c>
      <c r="AQ29" s="877"/>
      <c r="AR29" s="877"/>
      <c r="AS29" s="877"/>
      <c r="AT29" s="877"/>
      <c r="AU29" s="877" t="s">
        <v>581</v>
      </c>
      <c r="AV29" s="877"/>
      <c r="AW29" s="877"/>
      <c r="AX29" s="877"/>
      <c r="AY29" s="877"/>
      <c r="AZ29" s="878" t="s">
        <v>581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225</v>
      </c>
      <c r="R30" s="805"/>
      <c r="S30" s="805"/>
      <c r="T30" s="805"/>
      <c r="U30" s="805"/>
      <c r="V30" s="805">
        <v>185</v>
      </c>
      <c r="W30" s="805"/>
      <c r="X30" s="805"/>
      <c r="Y30" s="805"/>
      <c r="Z30" s="805"/>
      <c r="AA30" s="805">
        <v>40</v>
      </c>
      <c r="AB30" s="805"/>
      <c r="AC30" s="805"/>
      <c r="AD30" s="805"/>
      <c r="AE30" s="806"/>
      <c r="AF30" s="807">
        <v>278</v>
      </c>
      <c r="AG30" s="808"/>
      <c r="AH30" s="808"/>
      <c r="AI30" s="808"/>
      <c r="AJ30" s="809"/>
      <c r="AK30" s="876">
        <v>0</v>
      </c>
      <c r="AL30" s="877"/>
      <c r="AM30" s="877"/>
      <c r="AN30" s="877"/>
      <c r="AO30" s="877"/>
      <c r="AP30" s="877">
        <v>376</v>
      </c>
      <c r="AQ30" s="877"/>
      <c r="AR30" s="877"/>
      <c r="AS30" s="877"/>
      <c r="AT30" s="877"/>
      <c r="AU30" s="877" t="s">
        <v>581</v>
      </c>
      <c r="AV30" s="877"/>
      <c r="AW30" s="877"/>
      <c r="AX30" s="877"/>
      <c r="AY30" s="877"/>
      <c r="AZ30" s="878" t="s">
        <v>581</v>
      </c>
      <c r="BA30" s="878"/>
      <c r="BB30" s="878"/>
      <c r="BC30" s="878"/>
      <c r="BD30" s="878"/>
      <c r="BE30" s="874" t="s">
        <v>404</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276</v>
      </c>
      <c r="R31" s="805"/>
      <c r="S31" s="805"/>
      <c r="T31" s="805"/>
      <c r="U31" s="805"/>
      <c r="V31" s="805">
        <v>268</v>
      </c>
      <c r="W31" s="805"/>
      <c r="X31" s="805"/>
      <c r="Y31" s="805"/>
      <c r="Z31" s="805"/>
      <c r="AA31" s="805">
        <v>8</v>
      </c>
      <c r="AB31" s="805"/>
      <c r="AC31" s="805"/>
      <c r="AD31" s="805"/>
      <c r="AE31" s="806"/>
      <c r="AF31" s="807">
        <v>8</v>
      </c>
      <c r="AG31" s="808"/>
      <c r="AH31" s="808"/>
      <c r="AI31" s="808"/>
      <c r="AJ31" s="809"/>
      <c r="AK31" s="876">
        <v>161</v>
      </c>
      <c r="AL31" s="877"/>
      <c r="AM31" s="877"/>
      <c r="AN31" s="877"/>
      <c r="AO31" s="877"/>
      <c r="AP31" s="877">
        <v>1104</v>
      </c>
      <c r="AQ31" s="877"/>
      <c r="AR31" s="877"/>
      <c r="AS31" s="877"/>
      <c r="AT31" s="877"/>
      <c r="AU31" s="877">
        <v>1053</v>
      </c>
      <c r="AV31" s="877"/>
      <c r="AW31" s="877"/>
      <c r="AX31" s="877"/>
      <c r="AY31" s="877"/>
      <c r="AZ31" s="878" t="s">
        <v>581</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319</v>
      </c>
      <c r="AG63" s="888"/>
      <c r="AH63" s="888"/>
      <c r="AI63" s="888"/>
      <c r="AJ63" s="889"/>
      <c r="AK63" s="890"/>
      <c r="AL63" s="885"/>
      <c r="AM63" s="885"/>
      <c r="AN63" s="885"/>
      <c r="AO63" s="885"/>
      <c r="AP63" s="888">
        <v>1480</v>
      </c>
      <c r="AQ63" s="888"/>
      <c r="AR63" s="888"/>
      <c r="AS63" s="888"/>
      <c r="AT63" s="888"/>
      <c r="AU63" s="888">
        <v>1053</v>
      </c>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201</v>
      </c>
      <c r="R68" s="912"/>
      <c r="S68" s="912"/>
      <c r="T68" s="912"/>
      <c r="U68" s="912"/>
      <c r="V68" s="912">
        <v>199</v>
      </c>
      <c r="W68" s="912"/>
      <c r="X68" s="912"/>
      <c r="Y68" s="912"/>
      <c r="Z68" s="912"/>
      <c r="AA68" s="912">
        <v>2</v>
      </c>
      <c r="AB68" s="912"/>
      <c r="AC68" s="912"/>
      <c r="AD68" s="912"/>
      <c r="AE68" s="912"/>
      <c r="AF68" s="912">
        <v>2</v>
      </c>
      <c r="AG68" s="912"/>
      <c r="AH68" s="912"/>
      <c r="AI68" s="912"/>
      <c r="AJ68" s="912"/>
      <c r="AK68" s="912" t="s">
        <v>581</v>
      </c>
      <c r="AL68" s="912"/>
      <c r="AM68" s="912"/>
      <c r="AN68" s="912"/>
      <c r="AO68" s="912"/>
      <c r="AP68" s="912" t="s">
        <v>581</v>
      </c>
      <c r="AQ68" s="912"/>
      <c r="AR68" s="912"/>
      <c r="AS68" s="912"/>
      <c r="AT68" s="912"/>
      <c r="AU68" s="912" t="s">
        <v>581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9663</v>
      </c>
      <c r="R69" s="877"/>
      <c r="S69" s="877"/>
      <c r="T69" s="877"/>
      <c r="U69" s="877"/>
      <c r="V69" s="877">
        <v>9392</v>
      </c>
      <c r="W69" s="877"/>
      <c r="X69" s="877"/>
      <c r="Y69" s="877"/>
      <c r="Z69" s="877"/>
      <c r="AA69" s="877">
        <v>271</v>
      </c>
      <c r="AB69" s="877"/>
      <c r="AC69" s="877"/>
      <c r="AD69" s="877"/>
      <c r="AE69" s="877"/>
      <c r="AF69" s="877">
        <v>271</v>
      </c>
      <c r="AG69" s="877"/>
      <c r="AH69" s="877"/>
      <c r="AI69" s="877"/>
      <c r="AJ69" s="877"/>
      <c r="AK69" s="877" t="s">
        <v>581</v>
      </c>
      <c r="AL69" s="877"/>
      <c r="AM69" s="877"/>
      <c r="AN69" s="877"/>
      <c r="AO69" s="877"/>
      <c r="AP69" s="877" t="s">
        <v>581</v>
      </c>
      <c r="AQ69" s="877"/>
      <c r="AR69" s="877"/>
      <c r="AS69" s="877"/>
      <c r="AT69" s="877"/>
      <c r="AU69" s="877" t="s">
        <v>581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t="s">
        <v>581</v>
      </c>
      <c r="R70" s="877"/>
      <c r="S70" s="877"/>
      <c r="T70" s="877"/>
      <c r="U70" s="877"/>
      <c r="V70" s="877" t="s">
        <v>581</v>
      </c>
      <c r="W70" s="877"/>
      <c r="X70" s="877"/>
      <c r="Y70" s="877"/>
      <c r="Z70" s="877"/>
      <c r="AA70" s="877" t="s">
        <v>581</v>
      </c>
      <c r="AB70" s="877"/>
      <c r="AC70" s="877"/>
      <c r="AD70" s="877"/>
      <c r="AE70" s="877"/>
      <c r="AF70" s="877" t="s">
        <v>581</v>
      </c>
      <c r="AG70" s="877"/>
      <c r="AH70" s="877"/>
      <c r="AI70" s="877"/>
      <c r="AJ70" s="877"/>
      <c r="AK70" s="877" t="s">
        <v>581</v>
      </c>
      <c r="AL70" s="877"/>
      <c r="AM70" s="877"/>
      <c r="AN70" s="877"/>
      <c r="AO70" s="877"/>
      <c r="AP70" s="877" t="s">
        <v>581</v>
      </c>
      <c r="AQ70" s="877"/>
      <c r="AR70" s="877"/>
      <c r="AS70" s="877"/>
      <c r="AT70" s="877"/>
      <c r="AU70" s="877" t="s">
        <v>581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85</v>
      </c>
      <c r="R71" s="877"/>
      <c r="S71" s="877"/>
      <c r="T71" s="877"/>
      <c r="U71" s="877"/>
      <c r="V71" s="877">
        <v>84</v>
      </c>
      <c r="W71" s="877"/>
      <c r="X71" s="877"/>
      <c r="Y71" s="877"/>
      <c r="Z71" s="877"/>
      <c r="AA71" s="877">
        <v>1</v>
      </c>
      <c r="AB71" s="877"/>
      <c r="AC71" s="877"/>
      <c r="AD71" s="877"/>
      <c r="AE71" s="877"/>
      <c r="AF71" s="877">
        <v>1</v>
      </c>
      <c r="AG71" s="877"/>
      <c r="AH71" s="877"/>
      <c r="AI71" s="877"/>
      <c r="AJ71" s="877"/>
      <c r="AK71" s="877" t="s">
        <v>581</v>
      </c>
      <c r="AL71" s="877"/>
      <c r="AM71" s="877"/>
      <c r="AN71" s="877"/>
      <c r="AO71" s="877"/>
      <c r="AP71" s="877" t="s">
        <v>581</v>
      </c>
      <c r="AQ71" s="877"/>
      <c r="AR71" s="877"/>
      <c r="AS71" s="877"/>
      <c r="AT71" s="877"/>
      <c r="AU71" s="877" t="s">
        <v>581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8</v>
      </c>
      <c r="R72" s="877"/>
      <c r="S72" s="877"/>
      <c r="T72" s="877"/>
      <c r="U72" s="877"/>
      <c r="V72" s="877">
        <v>7</v>
      </c>
      <c r="W72" s="877"/>
      <c r="X72" s="877"/>
      <c r="Y72" s="877"/>
      <c r="Z72" s="877"/>
      <c r="AA72" s="877">
        <v>1</v>
      </c>
      <c r="AB72" s="877"/>
      <c r="AC72" s="877"/>
      <c r="AD72" s="877"/>
      <c r="AE72" s="877"/>
      <c r="AF72" s="877">
        <v>1</v>
      </c>
      <c r="AG72" s="877"/>
      <c r="AH72" s="877"/>
      <c r="AI72" s="877"/>
      <c r="AJ72" s="877"/>
      <c r="AK72" s="877" t="s">
        <v>581</v>
      </c>
      <c r="AL72" s="877"/>
      <c r="AM72" s="877"/>
      <c r="AN72" s="877"/>
      <c r="AO72" s="877"/>
      <c r="AP72" s="877" t="s">
        <v>581</v>
      </c>
      <c r="AQ72" s="877"/>
      <c r="AR72" s="877"/>
      <c r="AS72" s="877"/>
      <c r="AT72" s="877"/>
      <c r="AU72" s="877" t="s">
        <v>581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168</v>
      </c>
      <c r="R73" s="877"/>
      <c r="S73" s="877"/>
      <c r="T73" s="877"/>
      <c r="U73" s="877"/>
      <c r="V73" s="877">
        <v>143</v>
      </c>
      <c r="W73" s="877"/>
      <c r="X73" s="877"/>
      <c r="Y73" s="877"/>
      <c r="Z73" s="877"/>
      <c r="AA73" s="877">
        <v>25</v>
      </c>
      <c r="AB73" s="877"/>
      <c r="AC73" s="877"/>
      <c r="AD73" s="877"/>
      <c r="AE73" s="877"/>
      <c r="AF73" s="877">
        <v>25</v>
      </c>
      <c r="AG73" s="877"/>
      <c r="AH73" s="877"/>
      <c r="AI73" s="877"/>
      <c r="AJ73" s="877"/>
      <c r="AK73" s="877" t="s">
        <v>581</v>
      </c>
      <c r="AL73" s="877"/>
      <c r="AM73" s="877"/>
      <c r="AN73" s="877"/>
      <c r="AO73" s="877"/>
      <c r="AP73" s="877" t="s">
        <v>581</v>
      </c>
      <c r="AQ73" s="877"/>
      <c r="AR73" s="877"/>
      <c r="AS73" s="877"/>
      <c r="AT73" s="877"/>
      <c r="AU73" s="877" t="s">
        <v>581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588</v>
      </c>
      <c r="C74" s="920"/>
      <c r="D74" s="920"/>
      <c r="E74" s="920"/>
      <c r="F74" s="920"/>
      <c r="G74" s="920"/>
      <c r="H74" s="920"/>
      <c r="I74" s="920"/>
      <c r="J74" s="920"/>
      <c r="K74" s="920"/>
      <c r="L74" s="920"/>
      <c r="M74" s="920"/>
      <c r="N74" s="920"/>
      <c r="O74" s="920"/>
      <c r="P74" s="921"/>
      <c r="Q74" s="922">
        <v>251</v>
      </c>
      <c r="R74" s="877"/>
      <c r="S74" s="877"/>
      <c r="T74" s="877"/>
      <c r="U74" s="877"/>
      <c r="V74" s="877">
        <v>236</v>
      </c>
      <c r="W74" s="877"/>
      <c r="X74" s="877"/>
      <c r="Y74" s="877"/>
      <c r="Z74" s="877"/>
      <c r="AA74" s="877">
        <v>15</v>
      </c>
      <c r="AB74" s="877"/>
      <c r="AC74" s="877"/>
      <c r="AD74" s="877"/>
      <c r="AE74" s="877"/>
      <c r="AF74" s="877">
        <v>15</v>
      </c>
      <c r="AG74" s="877"/>
      <c r="AH74" s="877"/>
      <c r="AI74" s="877"/>
      <c r="AJ74" s="877"/>
      <c r="AK74" s="877" t="s">
        <v>581</v>
      </c>
      <c r="AL74" s="877"/>
      <c r="AM74" s="877"/>
      <c r="AN74" s="877"/>
      <c r="AO74" s="877"/>
      <c r="AP74" s="877">
        <v>962</v>
      </c>
      <c r="AQ74" s="877"/>
      <c r="AR74" s="877"/>
      <c r="AS74" s="877"/>
      <c r="AT74" s="877"/>
      <c r="AU74" s="877" t="s">
        <v>581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589</v>
      </c>
      <c r="C75" s="920"/>
      <c r="D75" s="920"/>
      <c r="E75" s="920"/>
      <c r="F75" s="920"/>
      <c r="G75" s="920"/>
      <c r="H75" s="920"/>
      <c r="I75" s="920"/>
      <c r="J75" s="920"/>
      <c r="K75" s="920"/>
      <c r="L75" s="920"/>
      <c r="M75" s="920"/>
      <c r="N75" s="920"/>
      <c r="O75" s="920"/>
      <c r="P75" s="921"/>
      <c r="Q75" s="925">
        <v>1270</v>
      </c>
      <c r="R75" s="926"/>
      <c r="S75" s="926"/>
      <c r="T75" s="926"/>
      <c r="U75" s="876"/>
      <c r="V75" s="927">
        <v>1231</v>
      </c>
      <c r="W75" s="926"/>
      <c r="X75" s="926"/>
      <c r="Y75" s="926"/>
      <c r="Z75" s="876"/>
      <c r="AA75" s="927">
        <v>39</v>
      </c>
      <c r="AB75" s="926"/>
      <c r="AC75" s="926"/>
      <c r="AD75" s="926"/>
      <c r="AE75" s="876"/>
      <c r="AF75" s="927">
        <v>39</v>
      </c>
      <c r="AG75" s="926"/>
      <c r="AH75" s="926"/>
      <c r="AI75" s="926"/>
      <c r="AJ75" s="876"/>
      <c r="AK75" s="927">
        <v>9</v>
      </c>
      <c r="AL75" s="926"/>
      <c r="AM75" s="926"/>
      <c r="AN75" s="926"/>
      <c r="AO75" s="876"/>
      <c r="AP75" s="927" t="s">
        <v>581</v>
      </c>
      <c r="AQ75" s="926"/>
      <c r="AR75" s="926"/>
      <c r="AS75" s="926"/>
      <c r="AT75" s="876"/>
      <c r="AU75" s="927" t="s">
        <v>581</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590</v>
      </c>
      <c r="C76" s="920"/>
      <c r="D76" s="920"/>
      <c r="E76" s="920"/>
      <c r="F76" s="920"/>
      <c r="G76" s="920"/>
      <c r="H76" s="920"/>
      <c r="I76" s="920"/>
      <c r="J76" s="920"/>
      <c r="K76" s="920"/>
      <c r="L76" s="920"/>
      <c r="M76" s="920"/>
      <c r="N76" s="920"/>
      <c r="O76" s="920"/>
      <c r="P76" s="921"/>
      <c r="Q76" s="925">
        <v>34792</v>
      </c>
      <c r="R76" s="926"/>
      <c r="S76" s="926"/>
      <c r="T76" s="926"/>
      <c r="U76" s="876"/>
      <c r="V76" s="927">
        <v>34144</v>
      </c>
      <c r="W76" s="926"/>
      <c r="X76" s="926"/>
      <c r="Y76" s="926"/>
      <c r="Z76" s="876"/>
      <c r="AA76" s="927">
        <v>648</v>
      </c>
      <c r="AB76" s="926"/>
      <c r="AC76" s="926"/>
      <c r="AD76" s="926"/>
      <c r="AE76" s="876"/>
      <c r="AF76" s="927">
        <v>648</v>
      </c>
      <c r="AG76" s="926"/>
      <c r="AH76" s="926"/>
      <c r="AI76" s="926"/>
      <c r="AJ76" s="876"/>
      <c r="AK76" s="927">
        <v>355</v>
      </c>
      <c r="AL76" s="926"/>
      <c r="AM76" s="926"/>
      <c r="AN76" s="926"/>
      <c r="AO76" s="876"/>
      <c r="AP76" s="927" t="s">
        <v>581</v>
      </c>
      <c r="AQ76" s="926"/>
      <c r="AR76" s="926"/>
      <c r="AS76" s="926"/>
      <c r="AT76" s="876"/>
      <c r="AU76" s="927" t="s">
        <v>581</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591</v>
      </c>
      <c r="C77" s="920"/>
      <c r="D77" s="920"/>
      <c r="E77" s="920"/>
      <c r="F77" s="920"/>
      <c r="G77" s="920"/>
      <c r="H77" s="920"/>
      <c r="I77" s="920"/>
      <c r="J77" s="920"/>
      <c r="K77" s="920"/>
      <c r="L77" s="920"/>
      <c r="M77" s="920"/>
      <c r="N77" s="920"/>
      <c r="O77" s="920"/>
      <c r="P77" s="921"/>
      <c r="Q77" s="925">
        <v>300</v>
      </c>
      <c r="R77" s="926"/>
      <c r="S77" s="926"/>
      <c r="T77" s="926"/>
      <c r="U77" s="876"/>
      <c r="V77" s="927">
        <v>264</v>
      </c>
      <c r="W77" s="926"/>
      <c r="X77" s="926"/>
      <c r="Y77" s="926"/>
      <c r="Z77" s="876"/>
      <c r="AA77" s="927">
        <v>36</v>
      </c>
      <c r="AB77" s="926"/>
      <c r="AC77" s="926"/>
      <c r="AD77" s="926"/>
      <c r="AE77" s="876"/>
      <c r="AF77" s="927">
        <v>36</v>
      </c>
      <c r="AG77" s="926"/>
      <c r="AH77" s="926"/>
      <c r="AI77" s="926"/>
      <c r="AJ77" s="876"/>
      <c r="AK77" s="927" t="s">
        <v>581</v>
      </c>
      <c r="AL77" s="926"/>
      <c r="AM77" s="926"/>
      <c r="AN77" s="926"/>
      <c r="AO77" s="876"/>
      <c r="AP77" s="927" t="s">
        <v>581</v>
      </c>
      <c r="AQ77" s="926"/>
      <c r="AR77" s="926"/>
      <c r="AS77" s="926"/>
      <c r="AT77" s="876"/>
      <c r="AU77" s="927" t="s">
        <v>581</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592</v>
      </c>
      <c r="C78" s="920"/>
      <c r="D78" s="920"/>
      <c r="E78" s="920"/>
      <c r="F78" s="920"/>
      <c r="G78" s="920"/>
      <c r="H78" s="920"/>
      <c r="I78" s="920"/>
      <c r="J78" s="920"/>
      <c r="K78" s="920"/>
      <c r="L78" s="920"/>
      <c r="M78" s="920"/>
      <c r="N78" s="920"/>
      <c r="O78" s="920"/>
      <c r="P78" s="921"/>
      <c r="Q78" s="922">
        <v>150861</v>
      </c>
      <c r="R78" s="877"/>
      <c r="S78" s="877"/>
      <c r="T78" s="877"/>
      <c r="U78" s="877"/>
      <c r="V78" s="877">
        <v>146852</v>
      </c>
      <c r="W78" s="877"/>
      <c r="X78" s="877"/>
      <c r="Y78" s="877"/>
      <c r="Z78" s="877"/>
      <c r="AA78" s="877">
        <v>4009</v>
      </c>
      <c r="AB78" s="877"/>
      <c r="AC78" s="877"/>
      <c r="AD78" s="877"/>
      <c r="AE78" s="877"/>
      <c r="AF78" s="877">
        <v>4009</v>
      </c>
      <c r="AG78" s="877"/>
      <c r="AH78" s="877"/>
      <c r="AI78" s="877"/>
      <c r="AJ78" s="877"/>
      <c r="AK78" s="877" t="s">
        <v>581</v>
      </c>
      <c r="AL78" s="877"/>
      <c r="AM78" s="877"/>
      <c r="AN78" s="877"/>
      <c r="AO78" s="877"/>
      <c r="AP78" s="877" t="s">
        <v>581</v>
      </c>
      <c r="AQ78" s="877"/>
      <c r="AR78" s="877"/>
      <c r="AS78" s="877"/>
      <c r="AT78" s="877"/>
      <c r="AU78" s="877" t="s">
        <v>581</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593</v>
      </c>
      <c r="C79" s="920"/>
      <c r="D79" s="920"/>
      <c r="E79" s="920"/>
      <c r="F79" s="920"/>
      <c r="G79" s="920"/>
      <c r="H79" s="920"/>
      <c r="I79" s="920"/>
      <c r="J79" s="920"/>
      <c r="K79" s="920"/>
      <c r="L79" s="920"/>
      <c r="M79" s="920"/>
      <c r="N79" s="920"/>
      <c r="O79" s="920"/>
      <c r="P79" s="921"/>
      <c r="Q79" s="922">
        <v>329</v>
      </c>
      <c r="R79" s="877"/>
      <c r="S79" s="877"/>
      <c r="T79" s="877"/>
      <c r="U79" s="877"/>
      <c r="V79" s="877">
        <v>328</v>
      </c>
      <c r="W79" s="877"/>
      <c r="X79" s="877"/>
      <c r="Y79" s="877"/>
      <c r="Z79" s="877"/>
      <c r="AA79" s="877">
        <v>1</v>
      </c>
      <c r="AB79" s="877"/>
      <c r="AC79" s="877"/>
      <c r="AD79" s="877"/>
      <c r="AE79" s="877"/>
      <c r="AF79" s="877">
        <v>83</v>
      </c>
      <c r="AG79" s="877"/>
      <c r="AH79" s="877"/>
      <c r="AI79" s="877"/>
      <c r="AJ79" s="877"/>
      <c r="AK79" s="877" t="s">
        <v>581</v>
      </c>
      <c r="AL79" s="877"/>
      <c r="AM79" s="877"/>
      <c r="AN79" s="877"/>
      <c r="AO79" s="877"/>
      <c r="AP79" s="877">
        <v>816</v>
      </c>
      <c r="AQ79" s="877"/>
      <c r="AR79" s="877"/>
      <c r="AS79" s="877"/>
      <c r="AT79" s="877"/>
      <c r="AU79" s="877">
        <v>82</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5130</v>
      </c>
      <c r="AG88" s="888"/>
      <c r="AH88" s="888"/>
      <c r="AI88" s="888"/>
      <c r="AJ88" s="888"/>
      <c r="AK88" s="885"/>
      <c r="AL88" s="885"/>
      <c r="AM88" s="885"/>
      <c r="AN88" s="885"/>
      <c r="AO88" s="885"/>
      <c r="AP88" s="888">
        <v>1778</v>
      </c>
      <c r="AQ88" s="888"/>
      <c r="AR88" s="888"/>
      <c r="AS88" s="888"/>
      <c r="AT88" s="888"/>
      <c r="AU88" s="888">
        <v>82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68</v>
      </c>
      <c r="CS102" s="896"/>
      <c r="CT102" s="896"/>
      <c r="CU102" s="896"/>
      <c r="CV102" s="939"/>
      <c r="CW102" s="938">
        <v>14</v>
      </c>
      <c r="CX102" s="896"/>
      <c r="CY102" s="896"/>
      <c r="CZ102" s="896"/>
      <c r="DA102" s="939"/>
      <c r="DB102" s="938">
        <v>64</v>
      </c>
      <c r="DC102" s="896"/>
      <c r="DD102" s="896"/>
      <c r="DE102" s="896"/>
      <c r="DF102" s="939"/>
      <c r="DG102" s="938">
        <v>0</v>
      </c>
      <c r="DH102" s="896"/>
      <c r="DI102" s="896"/>
      <c r="DJ102" s="896"/>
      <c r="DK102" s="939"/>
      <c r="DL102" s="938">
        <v>26</v>
      </c>
      <c r="DM102" s="896"/>
      <c r="DN102" s="896"/>
      <c r="DO102" s="896"/>
      <c r="DP102" s="939"/>
      <c r="DQ102" s="938">
        <v>26</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305</v>
      </c>
      <c r="AG109" s="941"/>
      <c r="AH109" s="941"/>
      <c r="AI109" s="941"/>
      <c r="AJ109" s="942"/>
      <c r="AK109" s="940" t="s">
        <v>304</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305</v>
      </c>
      <c r="BW109" s="941"/>
      <c r="BX109" s="941"/>
      <c r="BY109" s="941"/>
      <c r="BZ109" s="942"/>
      <c r="CA109" s="940" t="s">
        <v>304</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305</v>
      </c>
      <c r="DM109" s="941"/>
      <c r="DN109" s="941"/>
      <c r="DO109" s="941"/>
      <c r="DP109" s="942"/>
      <c r="DQ109" s="940" t="s">
        <v>304</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823277</v>
      </c>
      <c r="AB110" s="948"/>
      <c r="AC110" s="948"/>
      <c r="AD110" s="948"/>
      <c r="AE110" s="949"/>
      <c r="AF110" s="950">
        <v>774655</v>
      </c>
      <c r="AG110" s="948"/>
      <c r="AH110" s="948"/>
      <c r="AI110" s="948"/>
      <c r="AJ110" s="949"/>
      <c r="AK110" s="950">
        <v>694993</v>
      </c>
      <c r="AL110" s="948"/>
      <c r="AM110" s="948"/>
      <c r="AN110" s="948"/>
      <c r="AO110" s="949"/>
      <c r="AP110" s="951">
        <v>22</v>
      </c>
      <c r="AQ110" s="952"/>
      <c r="AR110" s="952"/>
      <c r="AS110" s="952"/>
      <c r="AT110" s="953"/>
      <c r="AU110" s="954" t="s">
        <v>73</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6560742</v>
      </c>
      <c r="BR110" s="983"/>
      <c r="BS110" s="983"/>
      <c r="BT110" s="983"/>
      <c r="BU110" s="983"/>
      <c r="BV110" s="983">
        <v>6309648</v>
      </c>
      <c r="BW110" s="983"/>
      <c r="BX110" s="983"/>
      <c r="BY110" s="983"/>
      <c r="BZ110" s="983"/>
      <c r="CA110" s="983">
        <v>6263849</v>
      </c>
      <c r="CB110" s="983"/>
      <c r="CC110" s="983"/>
      <c r="CD110" s="983"/>
      <c r="CE110" s="983"/>
      <c r="CF110" s="997">
        <v>198</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435</v>
      </c>
      <c r="DH110" s="983"/>
      <c r="DI110" s="983"/>
      <c r="DJ110" s="983"/>
      <c r="DK110" s="983"/>
      <c r="DL110" s="983" t="s">
        <v>436</v>
      </c>
      <c r="DM110" s="983"/>
      <c r="DN110" s="983"/>
      <c r="DO110" s="983"/>
      <c r="DP110" s="983"/>
      <c r="DQ110" s="983" t="s">
        <v>437</v>
      </c>
      <c r="DR110" s="983"/>
      <c r="DS110" s="983"/>
      <c r="DT110" s="983"/>
      <c r="DU110" s="983"/>
      <c r="DV110" s="984" t="s">
        <v>438</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436</v>
      </c>
      <c r="AB111" s="990"/>
      <c r="AC111" s="990"/>
      <c r="AD111" s="990"/>
      <c r="AE111" s="991"/>
      <c r="AF111" s="992" t="s">
        <v>436</v>
      </c>
      <c r="AG111" s="990"/>
      <c r="AH111" s="990"/>
      <c r="AI111" s="990"/>
      <c r="AJ111" s="991"/>
      <c r="AK111" s="992" t="s">
        <v>440</v>
      </c>
      <c r="AL111" s="990"/>
      <c r="AM111" s="990"/>
      <c r="AN111" s="990"/>
      <c r="AO111" s="991"/>
      <c r="AP111" s="993" t="s">
        <v>441</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440</v>
      </c>
      <c r="BW111" s="976"/>
      <c r="BX111" s="976"/>
      <c r="BY111" s="976"/>
      <c r="BZ111" s="976"/>
      <c r="CA111" s="976" t="s">
        <v>440</v>
      </c>
      <c r="CB111" s="976"/>
      <c r="CC111" s="976"/>
      <c r="CD111" s="976"/>
      <c r="CE111" s="976"/>
      <c r="CF111" s="970" t="s">
        <v>437</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441</v>
      </c>
      <c r="DH111" s="976"/>
      <c r="DI111" s="976"/>
      <c r="DJ111" s="976"/>
      <c r="DK111" s="976"/>
      <c r="DL111" s="976" t="s">
        <v>445</v>
      </c>
      <c r="DM111" s="976"/>
      <c r="DN111" s="976"/>
      <c r="DO111" s="976"/>
      <c r="DP111" s="976"/>
      <c r="DQ111" s="976" t="s">
        <v>443</v>
      </c>
      <c r="DR111" s="976"/>
      <c r="DS111" s="976"/>
      <c r="DT111" s="976"/>
      <c r="DU111" s="976"/>
      <c r="DV111" s="977" t="s">
        <v>435</v>
      </c>
      <c r="DW111" s="977"/>
      <c r="DX111" s="977"/>
      <c r="DY111" s="977"/>
      <c r="DZ111" s="978"/>
    </row>
    <row r="112" spans="1:131" s="247"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440</v>
      </c>
      <c r="AB112" s="1015"/>
      <c r="AC112" s="1015"/>
      <c r="AD112" s="1015"/>
      <c r="AE112" s="1016"/>
      <c r="AF112" s="1017" t="s">
        <v>441</v>
      </c>
      <c r="AG112" s="1015"/>
      <c r="AH112" s="1015"/>
      <c r="AI112" s="1015"/>
      <c r="AJ112" s="1016"/>
      <c r="AK112" s="1017" t="s">
        <v>438</v>
      </c>
      <c r="AL112" s="1015"/>
      <c r="AM112" s="1015"/>
      <c r="AN112" s="1015"/>
      <c r="AO112" s="1016"/>
      <c r="AP112" s="1018" t="s">
        <v>440</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1072870</v>
      </c>
      <c r="BR112" s="976"/>
      <c r="BS112" s="976"/>
      <c r="BT112" s="976"/>
      <c r="BU112" s="976"/>
      <c r="BV112" s="976">
        <v>1108107</v>
      </c>
      <c r="BW112" s="976"/>
      <c r="BX112" s="976"/>
      <c r="BY112" s="976"/>
      <c r="BZ112" s="976"/>
      <c r="CA112" s="976">
        <v>1053285</v>
      </c>
      <c r="CB112" s="976"/>
      <c r="CC112" s="976"/>
      <c r="CD112" s="976"/>
      <c r="CE112" s="976"/>
      <c r="CF112" s="970">
        <v>33.299999999999997</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436</v>
      </c>
      <c r="DH112" s="976"/>
      <c r="DI112" s="976"/>
      <c r="DJ112" s="976"/>
      <c r="DK112" s="976"/>
      <c r="DL112" s="976" t="s">
        <v>438</v>
      </c>
      <c r="DM112" s="976"/>
      <c r="DN112" s="976"/>
      <c r="DO112" s="976"/>
      <c r="DP112" s="976"/>
      <c r="DQ112" s="976" t="s">
        <v>445</v>
      </c>
      <c r="DR112" s="976"/>
      <c r="DS112" s="976"/>
      <c r="DT112" s="976"/>
      <c r="DU112" s="976"/>
      <c r="DV112" s="977" t="s">
        <v>435</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112152</v>
      </c>
      <c r="AB113" s="990"/>
      <c r="AC113" s="990"/>
      <c r="AD113" s="990"/>
      <c r="AE113" s="991"/>
      <c r="AF113" s="992">
        <v>128533</v>
      </c>
      <c r="AG113" s="990"/>
      <c r="AH113" s="990"/>
      <c r="AI113" s="990"/>
      <c r="AJ113" s="991"/>
      <c r="AK113" s="992">
        <v>130915</v>
      </c>
      <c r="AL113" s="990"/>
      <c r="AM113" s="990"/>
      <c r="AN113" s="990"/>
      <c r="AO113" s="991"/>
      <c r="AP113" s="993">
        <v>4.0999999999999996</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97230</v>
      </c>
      <c r="BR113" s="976"/>
      <c r="BS113" s="976"/>
      <c r="BT113" s="976"/>
      <c r="BU113" s="976"/>
      <c r="BV113" s="976">
        <v>89507</v>
      </c>
      <c r="BW113" s="976"/>
      <c r="BX113" s="976"/>
      <c r="BY113" s="976"/>
      <c r="BZ113" s="976"/>
      <c r="CA113" s="976">
        <v>81641</v>
      </c>
      <c r="CB113" s="976"/>
      <c r="CC113" s="976"/>
      <c r="CD113" s="976"/>
      <c r="CE113" s="976"/>
      <c r="CF113" s="970">
        <v>2.6</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438</v>
      </c>
      <c r="DH113" s="1015"/>
      <c r="DI113" s="1015"/>
      <c r="DJ113" s="1015"/>
      <c r="DK113" s="1016"/>
      <c r="DL113" s="1017" t="s">
        <v>445</v>
      </c>
      <c r="DM113" s="1015"/>
      <c r="DN113" s="1015"/>
      <c r="DO113" s="1015"/>
      <c r="DP113" s="1016"/>
      <c r="DQ113" s="1017" t="s">
        <v>438</v>
      </c>
      <c r="DR113" s="1015"/>
      <c r="DS113" s="1015"/>
      <c r="DT113" s="1015"/>
      <c r="DU113" s="1016"/>
      <c r="DV113" s="1018" t="s">
        <v>441</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283</v>
      </c>
      <c r="AB114" s="1015"/>
      <c r="AC114" s="1015"/>
      <c r="AD114" s="1015"/>
      <c r="AE114" s="1016"/>
      <c r="AF114" s="1017">
        <v>473</v>
      </c>
      <c r="AG114" s="1015"/>
      <c r="AH114" s="1015"/>
      <c r="AI114" s="1015"/>
      <c r="AJ114" s="1016"/>
      <c r="AK114" s="1017">
        <v>497</v>
      </c>
      <c r="AL114" s="1015"/>
      <c r="AM114" s="1015"/>
      <c r="AN114" s="1015"/>
      <c r="AO114" s="1016"/>
      <c r="AP114" s="1018">
        <v>0</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853784</v>
      </c>
      <c r="BR114" s="976"/>
      <c r="BS114" s="976"/>
      <c r="BT114" s="976"/>
      <c r="BU114" s="976"/>
      <c r="BV114" s="976">
        <v>706563</v>
      </c>
      <c r="BW114" s="976"/>
      <c r="BX114" s="976"/>
      <c r="BY114" s="976"/>
      <c r="BZ114" s="976"/>
      <c r="CA114" s="976">
        <v>579031</v>
      </c>
      <c r="CB114" s="976"/>
      <c r="CC114" s="976"/>
      <c r="CD114" s="976"/>
      <c r="CE114" s="976"/>
      <c r="CF114" s="970">
        <v>18.3</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437</v>
      </c>
      <c r="DM114" s="1015"/>
      <c r="DN114" s="1015"/>
      <c r="DO114" s="1015"/>
      <c r="DP114" s="1016"/>
      <c r="DQ114" s="1017" t="s">
        <v>436</v>
      </c>
      <c r="DR114" s="1015"/>
      <c r="DS114" s="1015"/>
      <c r="DT114" s="1015"/>
      <c r="DU114" s="1016"/>
      <c r="DV114" s="1018" t="s">
        <v>438</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437</v>
      </c>
      <c r="AB115" s="990"/>
      <c r="AC115" s="990"/>
      <c r="AD115" s="990"/>
      <c r="AE115" s="991"/>
      <c r="AF115" s="992" t="s">
        <v>441</v>
      </c>
      <c r="AG115" s="990"/>
      <c r="AH115" s="990"/>
      <c r="AI115" s="990"/>
      <c r="AJ115" s="991"/>
      <c r="AK115" s="992" t="s">
        <v>438</v>
      </c>
      <c r="AL115" s="990"/>
      <c r="AM115" s="990"/>
      <c r="AN115" s="990"/>
      <c r="AO115" s="991"/>
      <c r="AP115" s="993" t="s">
        <v>440</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v>78289</v>
      </c>
      <c r="BR115" s="976"/>
      <c r="BS115" s="976"/>
      <c r="BT115" s="976"/>
      <c r="BU115" s="976"/>
      <c r="BV115" s="976">
        <v>44008</v>
      </c>
      <c r="BW115" s="976"/>
      <c r="BX115" s="976"/>
      <c r="BY115" s="976"/>
      <c r="BZ115" s="976"/>
      <c r="CA115" s="976">
        <v>36580</v>
      </c>
      <c r="CB115" s="976"/>
      <c r="CC115" s="976"/>
      <c r="CD115" s="976"/>
      <c r="CE115" s="976"/>
      <c r="CF115" s="970">
        <v>1.2</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438</v>
      </c>
      <c r="DH115" s="1015"/>
      <c r="DI115" s="1015"/>
      <c r="DJ115" s="1015"/>
      <c r="DK115" s="1016"/>
      <c r="DL115" s="1017" t="s">
        <v>435</v>
      </c>
      <c r="DM115" s="1015"/>
      <c r="DN115" s="1015"/>
      <c r="DO115" s="1015"/>
      <c r="DP115" s="1016"/>
      <c r="DQ115" s="1017" t="s">
        <v>440</v>
      </c>
      <c r="DR115" s="1015"/>
      <c r="DS115" s="1015"/>
      <c r="DT115" s="1015"/>
      <c r="DU115" s="1016"/>
      <c r="DV115" s="1018" t="s">
        <v>437</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460</v>
      </c>
      <c r="AB116" s="1015"/>
      <c r="AC116" s="1015"/>
      <c r="AD116" s="1015"/>
      <c r="AE116" s="1016"/>
      <c r="AF116" s="1017">
        <v>2</v>
      </c>
      <c r="AG116" s="1015"/>
      <c r="AH116" s="1015"/>
      <c r="AI116" s="1015"/>
      <c r="AJ116" s="1016"/>
      <c r="AK116" s="1017">
        <v>3</v>
      </c>
      <c r="AL116" s="1015"/>
      <c r="AM116" s="1015"/>
      <c r="AN116" s="1015"/>
      <c r="AO116" s="1016"/>
      <c r="AP116" s="1018">
        <v>0</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441</v>
      </c>
      <c r="BW116" s="976"/>
      <c r="BX116" s="976"/>
      <c r="BY116" s="976"/>
      <c r="BZ116" s="976"/>
      <c r="CA116" s="976" t="s">
        <v>441</v>
      </c>
      <c r="CB116" s="976"/>
      <c r="CC116" s="976"/>
      <c r="CD116" s="976"/>
      <c r="CE116" s="976"/>
      <c r="CF116" s="970" t="s">
        <v>438</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440</v>
      </c>
      <c r="DH116" s="1015"/>
      <c r="DI116" s="1015"/>
      <c r="DJ116" s="1015"/>
      <c r="DK116" s="1016"/>
      <c r="DL116" s="1017" t="s">
        <v>437</v>
      </c>
      <c r="DM116" s="1015"/>
      <c r="DN116" s="1015"/>
      <c r="DO116" s="1015"/>
      <c r="DP116" s="1016"/>
      <c r="DQ116" s="1017" t="s">
        <v>441</v>
      </c>
      <c r="DR116" s="1015"/>
      <c r="DS116" s="1015"/>
      <c r="DT116" s="1015"/>
      <c r="DU116" s="1016"/>
      <c r="DV116" s="1018" t="s">
        <v>441</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935712</v>
      </c>
      <c r="AB117" s="1033"/>
      <c r="AC117" s="1033"/>
      <c r="AD117" s="1033"/>
      <c r="AE117" s="1034"/>
      <c r="AF117" s="1035">
        <v>903663</v>
      </c>
      <c r="AG117" s="1033"/>
      <c r="AH117" s="1033"/>
      <c r="AI117" s="1033"/>
      <c r="AJ117" s="1034"/>
      <c r="AK117" s="1035">
        <v>826408</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441</v>
      </c>
      <c r="BR117" s="976"/>
      <c r="BS117" s="976"/>
      <c r="BT117" s="976"/>
      <c r="BU117" s="976"/>
      <c r="BV117" s="976" t="s">
        <v>443</v>
      </c>
      <c r="BW117" s="976"/>
      <c r="BX117" s="976"/>
      <c r="BY117" s="976"/>
      <c r="BZ117" s="976"/>
      <c r="CA117" s="976" t="s">
        <v>445</v>
      </c>
      <c r="CB117" s="976"/>
      <c r="CC117" s="976"/>
      <c r="CD117" s="976"/>
      <c r="CE117" s="976"/>
      <c r="CF117" s="970" t="s">
        <v>460</v>
      </c>
      <c r="CG117" s="971"/>
      <c r="CH117" s="971"/>
      <c r="CI117" s="971"/>
      <c r="CJ117" s="971"/>
      <c r="CK117" s="1001"/>
      <c r="CL117" s="1002"/>
      <c r="CM117" s="972" t="s">
        <v>465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440</v>
      </c>
      <c r="DH117" s="1015"/>
      <c r="DI117" s="1015"/>
      <c r="DJ117" s="1015"/>
      <c r="DK117" s="1016"/>
      <c r="DL117" s="1017" t="s">
        <v>440</v>
      </c>
      <c r="DM117" s="1015"/>
      <c r="DN117" s="1015"/>
      <c r="DO117" s="1015"/>
      <c r="DP117" s="1016"/>
      <c r="DQ117" s="1017" t="s">
        <v>441</v>
      </c>
      <c r="DR117" s="1015"/>
      <c r="DS117" s="1015"/>
      <c r="DT117" s="1015"/>
      <c r="DU117" s="1016"/>
      <c r="DV117" s="1018" t="s">
        <v>440</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305</v>
      </c>
      <c r="AG118" s="941"/>
      <c r="AH118" s="941"/>
      <c r="AI118" s="941"/>
      <c r="AJ118" s="942"/>
      <c r="AK118" s="940" t="s">
        <v>304</v>
      </c>
      <c r="AL118" s="941"/>
      <c r="AM118" s="941"/>
      <c r="AN118" s="941"/>
      <c r="AO118" s="942"/>
      <c r="AP118" s="1027" t="s">
        <v>429</v>
      </c>
      <c r="AQ118" s="1028"/>
      <c r="AR118" s="1028"/>
      <c r="AS118" s="1028"/>
      <c r="AT118" s="1029"/>
      <c r="AU118" s="956"/>
      <c r="AV118" s="957"/>
      <c r="AW118" s="957"/>
      <c r="AX118" s="957"/>
      <c r="AY118" s="957"/>
      <c r="AZ118" s="1030" t="s">
        <v>466</v>
      </c>
      <c r="BA118" s="1021"/>
      <c r="BB118" s="1021"/>
      <c r="BC118" s="1021"/>
      <c r="BD118" s="1021"/>
      <c r="BE118" s="1021"/>
      <c r="BF118" s="1021"/>
      <c r="BG118" s="1021"/>
      <c r="BH118" s="1021"/>
      <c r="BI118" s="1021"/>
      <c r="BJ118" s="1021"/>
      <c r="BK118" s="1021"/>
      <c r="BL118" s="1021"/>
      <c r="BM118" s="1021"/>
      <c r="BN118" s="1021"/>
      <c r="BO118" s="1021"/>
      <c r="BP118" s="1022"/>
      <c r="BQ118" s="1053" t="s">
        <v>441</v>
      </c>
      <c r="BR118" s="1054"/>
      <c r="BS118" s="1054"/>
      <c r="BT118" s="1054"/>
      <c r="BU118" s="1054"/>
      <c r="BV118" s="1054" t="s">
        <v>441</v>
      </c>
      <c r="BW118" s="1054"/>
      <c r="BX118" s="1054"/>
      <c r="BY118" s="1054"/>
      <c r="BZ118" s="1054"/>
      <c r="CA118" s="1054" t="s">
        <v>467</v>
      </c>
      <c r="CB118" s="1054"/>
      <c r="CC118" s="1054"/>
      <c r="CD118" s="1054"/>
      <c r="CE118" s="1054"/>
      <c r="CF118" s="970" t="s">
        <v>460</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469</v>
      </c>
      <c r="DH118" s="1015"/>
      <c r="DI118" s="1015"/>
      <c r="DJ118" s="1015"/>
      <c r="DK118" s="1016"/>
      <c r="DL118" s="1017" t="s">
        <v>467</v>
      </c>
      <c r="DM118" s="1015"/>
      <c r="DN118" s="1015"/>
      <c r="DO118" s="1015"/>
      <c r="DP118" s="1016"/>
      <c r="DQ118" s="1017" t="s">
        <v>441</v>
      </c>
      <c r="DR118" s="1015"/>
      <c r="DS118" s="1015"/>
      <c r="DT118" s="1015"/>
      <c r="DU118" s="1016"/>
      <c r="DV118" s="1018" t="s">
        <v>437</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437</v>
      </c>
      <c r="AB119" s="948"/>
      <c r="AC119" s="948"/>
      <c r="AD119" s="948"/>
      <c r="AE119" s="949"/>
      <c r="AF119" s="950" t="s">
        <v>441</v>
      </c>
      <c r="AG119" s="948"/>
      <c r="AH119" s="948"/>
      <c r="AI119" s="948"/>
      <c r="AJ119" s="949"/>
      <c r="AK119" s="950" t="s">
        <v>437</v>
      </c>
      <c r="AL119" s="948"/>
      <c r="AM119" s="948"/>
      <c r="AN119" s="948"/>
      <c r="AO119" s="949"/>
      <c r="AP119" s="951" t="s">
        <v>441</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8662915</v>
      </c>
      <c r="BR119" s="1054"/>
      <c r="BS119" s="1054"/>
      <c r="BT119" s="1054"/>
      <c r="BU119" s="1054"/>
      <c r="BV119" s="1054">
        <v>8257833</v>
      </c>
      <c r="BW119" s="1054"/>
      <c r="BX119" s="1054"/>
      <c r="BY119" s="1054"/>
      <c r="BZ119" s="1054"/>
      <c r="CA119" s="1054">
        <v>8014386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467</v>
      </c>
      <c r="DH119" s="1040"/>
      <c r="DI119" s="1040"/>
      <c r="DJ119" s="1040"/>
      <c r="DK119" s="1041"/>
      <c r="DL119" s="1039" t="s">
        <v>437</v>
      </c>
      <c r="DM119" s="1040"/>
      <c r="DN119" s="1040"/>
      <c r="DO119" s="1040"/>
      <c r="DP119" s="1041"/>
      <c r="DQ119" s="1039" t="s">
        <v>437</v>
      </c>
      <c r="DR119" s="1040"/>
      <c r="DS119" s="1040"/>
      <c r="DT119" s="1040"/>
      <c r="DU119" s="1041"/>
      <c r="DV119" s="1042" t="s">
        <v>440</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437</v>
      </c>
      <c r="AG120" s="1015"/>
      <c r="AH120" s="1015"/>
      <c r="AI120" s="1015"/>
      <c r="AJ120" s="1016"/>
      <c r="AK120" s="1017" t="s">
        <v>437</v>
      </c>
      <c r="AL120" s="1015"/>
      <c r="AM120" s="1015"/>
      <c r="AN120" s="1015"/>
      <c r="AO120" s="1016"/>
      <c r="AP120" s="1018" t="s">
        <v>437</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2775926</v>
      </c>
      <c r="BR120" s="983"/>
      <c r="BS120" s="983"/>
      <c r="BT120" s="983"/>
      <c r="BU120" s="983"/>
      <c r="BV120" s="983">
        <v>2760361</v>
      </c>
      <c r="BW120" s="983"/>
      <c r="BX120" s="983"/>
      <c r="BY120" s="983"/>
      <c r="BZ120" s="983"/>
      <c r="CA120" s="983">
        <v>2753245</v>
      </c>
      <c r="CB120" s="983"/>
      <c r="CC120" s="983"/>
      <c r="CD120" s="983"/>
      <c r="CE120" s="983"/>
      <c r="CF120" s="997">
        <v>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1072870</v>
      </c>
      <c r="DH120" s="983"/>
      <c r="DI120" s="983"/>
      <c r="DJ120" s="983"/>
      <c r="DK120" s="983"/>
      <c r="DL120" s="983">
        <v>1108107</v>
      </c>
      <c r="DM120" s="983"/>
      <c r="DN120" s="983"/>
      <c r="DO120" s="983"/>
      <c r="DP120" s="983"/>
      <c r="DQ120" s="983">
        <v>1053285</v>
      </c>
      <c r="DR120" s="983"/>
      <c r="DS120" s="983"/>
      <c r="DT120" s="983"/>
      <c r="DU120" s="983"/>
      <c r="DV120" s="984">
        <v>33.299999999999997</v>
      </c>
      <c r="DW120" s="984"/>
      <c r="DX120" s="984"/>
      <c r="DY120" s="984"/>
      <c r="DZ120" s="985"/>
    </row>
    <row r="121" spans="1:130" s="247" customFormat="1" ht="26.25" customHeight="1" x14ac:dyDescent="0.15">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469</v>
      </c>
      <c r="AB121" s="1015"/>
      <c r="AC121" s="1015"/>
      <c r="AD121" s="1015"/>
      <c r="AE121" s="1016"/>
      <c r="AF121" s="1017" t="s">
        <v>435</v>
      </c>
      <c r="AG121" s="1015"/>
      <c r="AH121" s="1015"/>
      <c r="AI121" s="1015"/>
      <c r="AJ121" s="1016"/>
      <c r="AK121" s="1017" t="s">
        <v>440</v>
      </c>
      <c r="AL121" s="1015"/>
      <c r="AM121" s="1015"/>
      <c r="AN121" s="1015"/>
      <c r="AO121" s="1016"/>
      <c r="AP121" s="1018" t="s">
        <v>435</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t="s">
        <v>441</v>
      </c>
      <c r="BR121" s="976"/>
      <c r="BS121" s="976"/>
      <c r="BT121" s="976"/>
      <c r="BU121" s="976"/>
      <c r="BV121" s="976" t="s">
        <v>443</v>
      </c>
      <c r="BW121" s="976"/>
      <c r="BX121" s="976"/>
      <c r="BY121" s="976"/>
      <c r="BZ121" s="976"/>
      <c r="CA121" s="976" t="s">
        <v>436</v>
      </c>
      <c r="CB121" s="976"/>
      <c r="CC121" s="976"/>
      <c r="CD121" s="976"/>
      <c r="CE121" s="976"/>
      <c r="CF121" s="970" t="s">
        <v>460</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t="s">
        <v>460</v>
      </c>
      <c r="DH121" s="976"/>
      <c r="DI121" s="976"/>
      <c r="DJ121" s="976"/>
      <c r="DK121" s="976"/>
      <c r="DL121" s="976" t="s">
        <v>441</v>
      </c>
      <c r="DM121" s="976"/>
      <c r="DN121" s="976"/>
      <c r="DO121" s="976"/>
      <c r="DP121" s="976"/>
      <c r="DQ121" s="976" t="s">
        <v>441</v>
      </c>
      <c r="DR121" s="976"/>
      <c r="DS121" s="976"/>
      <c r="DT121" s="976"/>
      <c r="DU121" s="976"/>
      <c r="DV121" s="977" t="s">
        <v>441</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438</v>
      </c>
      <c r="AB122" s="1015"/>
      <c r="AC122" s="1015"/>
      <c r="AD122" s="1015"/>
      <c r="AE122" s="1016"/>
      <c r="AF122" s="1017" t="s">
        <v>460</v>
      </c>
      <c r="AG122" s="1015"/>
      <c r="AH122" s="1015"/>
      <c r="AI122" s="1015"/>
      <c r="AJ122" s="1016"/>
      <c r="AK122" s="1017" t="s">
        <v>441</v>
      </c>
      <c r="AL122" s="1015"/>
      <c r="AM122" s="1015"/>
      <c r="AN122" s="1015"/>
      <c r="AO122" s="1016"/>
      <c r="AP122" s="1018" t="s">
        <v>436</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5508564</v>
      </c>
      <c r="BR122" s="1054"/>
      <c r="BS122" s="1054"/>
      <c r="BT122" s="1054"/>
      <c r="BU122" s="1054"/>
      <c r="BV122" s="1054">
        <v>5397462</v>
      </c>
      <c r="BW122" s="1054"/>
      <c r="BX122" s="1054"/>
      <c r="BY122" s="1054"/>
      <c r="BZ122" s="1054"/>
      <c r="CA122" s="1054">
        <v>5255882</v>
      </c>
      <c r="CB122" s="1054"/>
      <c r="CC122" s="1054"/>
      <c r="CD122" s="1054"/>
      <c r="CE122" s="1054"/>
      <c r="CF122" s="1074">
        <v>166.1</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469</v>
      </c>
      <c r="DH122" s="976"/>
      <c r="DI122" s="976"/>
      <c r="DJ122" s="976"/>
      <c r="DK122" s="976"/>
      <c r="DL122" s="976" t="s">
        <v>441</v>
      </c>
      <c r="DM122" s="976"/>
      <c r="DN122" s="976"/>
      <c r="DO122" s="976"/>
      <c r="DP122" s="976"/>
      <c r="DQ122" s="976" t="s">
        <v>440</v>
      </c>
      <c r="DR122" s="976"/>
      <c r="DS122" s="976"/>
      <c r="DT122" s="976"/>
      <c r="DU122" s="976"/>
      <c r="DV122" s="977" t="s">
        <v>469</v>
      </c>
      <c r="DW122" s="977"/>
      <c r="DX122" s="977"/>
      <c r="DY122" s="977"/>
      <c r="DZ122" s="978"/>
    </row>
    <row r="123" spans="1:130" s="247" customFormat="1" ht="26.25" customHeight="1" x14ac:dyDescent="0.15">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467</v>
      </c>
      <c r="AB123" s="1015"/>
      <c r="AC123" s="1015"/>
      <c r="AD123" s="1015"/>
      <c r="AE123" s="1016"/>
      <c r="AF123" s="1017" t="s">
        <v>460</v>
      </c>
      <c r="AG123" s="1015"/>
      <c r="AH123" s="1015"/>
      <c r="AI123" s="1015"/>
      <c r="AJ123" s="1016"/>
      <c r="AK123" s="1017" t="s">
        <v>469</v>
      </c>
      <c r="AL123" s="1015"/>
      <c r="AM123" s="1015"/>
      <c r="AN123" s="1015"/>
      <c r="AO123" s="1016"/>
      <c r="AP123" s="1018" t="s">
        <v>437</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8284490</v>
      </c>
      <c r="BR123" s="1122"/>
      <c r="BS123" s="1122"/>
      <c r="BT123" s="1122"/>
      <c r="BU123" s="1122"/>
      <c r="BV123" s="1122">
        <v>8157823</v>
      </c>
      <c r="BW123" s="1122"/>
      <c r="BX123" s="1122"/>
      <c r="BY123" s="1122"/>
      <c r="BZ123" s="1122"/>
      <c r="CA123" s="1122">
        <v>8009127</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437</v>
      </c>
      <c r="DH123" s="1015"/>
      <c r="DI123" s="1015"/>
      <c r="DJ123" s="1015"/>
      <c r="DK123" s="1016"/>
      <c r="DL123" s="1017" t="s">
        <v>441</v>
      </c>
      <c r="DM123" s="1015"/>
      <c r="DN123" s="1015"/>
      <c r="DO123" s="1015"/>
      <c r="DP123" s="1016"/>
      <c r="DQ123" s="1017" t="s">
        <v>437</v>
      </c>
      <c r="DR123" s="1015"/>
      <c r="DS123" s="1015"/>
      <c r="DT123" s="1015"/>
      <c r="DU123" s="1016"/>
      <c r="DV123" s="1018" t="s">
        <v>469</v>
      </c>
      <c r="DW123" s="1019"/>
      <c r="DX123" s="1019"/>
      <c r="DY123" s="1019"/>
      <c r="DZ123" s="1020"/>
    </row>
    <row r="124" spans="1:130" s="247" customFormat="1" ht="26.25" customHeight="1" thickBot="1" x14ac:dyDescent="0.2">
      <c r="A124" s="1115"/>
      <c r="B124" s="1002"/>
      <c r="C124" s="972" t="s">
        <v>465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469</v>
      </c>
      <c r="AB124" s="1015"/>
      <c r="AC124" s="1015"/>
      <c r="AD124" s="1015"/>
      <c r="AE124" s="1016"/>
      <c r="AF124" s="1017" t="s">
        <v>440</v>
      </c>
      <c r="AG124" s="1015"/>
      <c r="AH124" s="1015"/>
      <c r="AI124" s="1015"/>
      <c r="AJ124" s="1016"/>
      <c r="AK124" s="1017" t="s">
        <v>440</v>
      </c>
      <c r="AL124" s="1015"/>
      <c r="AM124" s="1015"/>
      <c r="AN124" s="1015"/>
      <c r="AO124" s="1016"/>
      <c r="AP124" s="1018" t="s">
        <v>443</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11.8</v>
      </c>
      <c r="BR124" s="1084"/>
      <c r="BS124" s="1084"/>
      <c r="BT124" s="1084"/>
      <c r="BU124" s="1084"/>
      <c r="BV124" s="1084">
        <v>3.1</v>
      </c>
      <c r="BW124" s="1084"/>
      <c r="BX124" s="1084"/>
      <c r="BY124" s="1084"/>
      <c r="BZ124" s="1084"/>
      <c r="CA124" s="1084">
        <v>0.1</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440</v>
      </c>
      <c r="DH124" s="1040"/>
      <c r="DI124" s="1040"/>
      <c r="DJ124" s="1040"/>
      <c r="DK124" s="1041"/>
      <c r="DL124" s="1039" t="s">
        <v>443</v>
      </c>
      <c r="DM124" s="1040"/>
      <c r="DN124" s="1040"/>
      <c r="DO124" s="1040"/>
      <c r="DP124" s="1041"/>
      <c r="DQ124" s="1039" t="s">
        <v>436</v>
      </c>
      <c r="DR124" s="1040"/>
      <c r="DS124" s="1040"/>
      <c r="DT124" s="1040"/>
      <c r="DU124" s="1041"/>
      <c r="DV124" s="1042" t="s">
        <v>440</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440</v>
      </c>
      <c r="AB125" s="1015"/>
      <c r="AC125" s="1015"/>
      <c r="AD125" s="1015"/>
      <c r="AE125" s="1016"/>
      <c r="AF125" s="1017" t="s">
        <v>438</v>
      </c>
      <c r="AG125" s="1015"/>
      <c r="AH125" s="1015"/>
      <c r="AI125" s="1015"/>
      <c r="AJ125" s="1016"/>
      <c r="AK125" s="1017" t="s">
        <v>440</v>
      </c>
      <c r="AL125" s="1015"/>
      <c r="AM125" s="1015"/>
      <c r="AN125" s="1015"/>
      <c r="AO125" s="1016"/>
      <c r="AP125" s="1018" t="s">
        <v>440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436</v>
      </c>
      <c r="DH125" s="983"/>
      <c r="DI125" s="983"/>
      <c r="DJ125" s="983"/>
      <c r="DK125" s="983"/>
      <c r="DL125" s="983" t="s">
        <v>436</v>
      </c>
      <c r="DM125" s="983"/>
      <c r="DN125" s="983"/>
      <c r="DO125" s="983"/>
      <c r="DP125" s="983"/>
      <c r="DQ125" s="983" t="s">
        <v>441</v>
      </c>
      <c r="DR125" s="983"/>
      <c r="DS125" s="983"/>
      <c r="DT125" s="983"/>
      <c r="DU125" s="983"/>
      <c r="DV125" s="984" t="s">
        <v>443</v>
      </c>
      <c r="DW125" s="984"/>
      <c r="DX125" s="984"/>
      <c r="DY125" s="984"/>
      <c r="DZ125" s="985"/>
    </row>
    <row r="126" spans="1:130" s="247" customFormat="1" ht="26.25" customHeight="1" thickBot="1" x14ac:dyDescent="0.2">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436</v>
      </c>
      <c r="AB126" s="1015"/>
      <c r="AC126" s="1015"/>
      <c r="AD126" s="1015"/>
      <c r="AE126" s="1016"/>
      <c r="AF126" s="1017" t="s">
        <v>441</v>
      </c>
      <c r="AG126" s="1015"/>
      <c r="AH126" s="1015"/>
      <c r="AI126" s="1015"/>
      <c r="AJ126" s="1016"/>
      <c r="AK126" s="1017" t="s">
        <v>440</v>
      </c>
      <c r="AL126" s="1015"/>
      <c r="AM126" s="1015"/>
      <c r="AN126" s="1015"/>
      <c r="AO126" s="1016"/>
      <c r="AP126" s="1018" t="s">
        <v>440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438</v>
      </c>
      <c r="DH126" s="976"/>
      <c r="DI126" s="976"/>
      <c r="DJ126" s="976"/>
      <c r="DK126" s="976"/>
      <c r="DL126" s="976" t="s">
        <v>436</v>
      </c>
      <c r="DM126" s="976"/>
      <c r="DN126" s="976"/>
      <c r="DO126" s="976"/>
      <c r="DP126" s="976"/>
      <c r="DQ126" s="976" t="s">
        <v>443</v>
      </c>
      <c r="DR126" s="976"/>
      <c r="DS126" s="976"/>
      <c r="DT126" s="976"/>
      <c r="DU126" s="976"/>
      <c r="DV126" s="977" t="s">
        <v>440</v>
      </c>
      <c r="DW126" s="977"/>
      <c r="DX126" s="977"/>
      <c r="DY126" s="977"/>
      <c r="DZ126" s="978"/>
    </row>
    <row r="127" spans="1:130" s="247" customFormat="1" ht="26.25" customHeight="1" x14ac:dyDescent="0.15">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443</v>
      </c>
      <c r="AB127" s="1015"/>
      <c r="AC127" s="1015"/>
      <c r="AD127" s="1015"/>
      <c r="AE127" s="1016"/>
      <c r="AF127" s="1017" t="s">
        <v>443</v>
      </c>
      <c r="AG127" s="1015"/>
      <c r="AH127" s="1015"/>
      <c r="AI127" s="1015"/>
      <c r="AJ127" s="1016"/>
      <c r="AK127" s="1017" t="s">
        <v>436</v>
      </c>
      <c r="AL127" s="1015"/>
      <c r="AM127" s="1015"/>
      <c r="AN127" s="1015"/>
      <c r="AO127" s="1016"/>
      <c r="AP127" s="1018" t="s">
        <v>438</v>
      </c>
      <c r="AQ127" s="1019"/>
      <c r="AR127" s="1019"/>
      <c r="AS127" s="1019"/>
      <c r="AT127" s="1020"/>
      <c r="AU127" s="283"/>
      <c r="AV127" s="283"/>
      <c r="AW127" s="283"/>
      <c r="AX127" s="1088" t="s">
        <v>489</v>
      </c>
      <c r="AY127" s="1089"/>
      <c r="AZ127" s="1089"/>
      <c r="BA127" s="1089"/>
      <c r="BB127" s="1089"/>
      <c r="BC127" s="1089"/>
      <c r="BD127" s="1089"/>
      <c r="BE127" s="1090"/>
      <c r="BF127" s="1091" t="s">
        <v>490</v>
      </c>
      <c r="BG127" s="1089"/>
      <c r="BH127" s="1089"/>
      <c r="BI127" s="1089"/>
      <c r="BJ127" s="1089"/>
      <c r="BK127" s="1089"/>
      <c r="BL127" s="1090"/>
      <c r="BM127" s="1091" t="s">
        <v>491</v>
      </c>
      <c r="BN127" s="1089"/>
      <c r="BO127" s="1089"/>
      <c r="BP127" s="1089"/>
      <c r="BQ127" s="1089"/>
      <c r="BR127" s="1089"/>
      <c r="BS127" s="1090"/>
      <c r="BT127" s="1091" t="s">
        <v>492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t="s">
        <v>467</v>
      </c>
      <c r="DH127" s="976"/>
      <c r="DI127" s="976"/>
      <c r="DJ127" s="976"/>
      <c r="DK127" s="976"/>
      <c r="DL127" s="976" t="s">
        <v>440</v>
      </c>
      <c r="DM127" s="976"/>
      <c r="DN127" s="976"/>
      <c r="DO127" s="976"/>
      <c r="DP127" s="976"/>
      <c r="DQ127" s="976" t="s">
        <v>436</v>
      </c>
      <c r="DR127" s="976"/>
      <c r="DS127" s="976"/>
      <c r="DT127" s="976"/>
      <c r="DU127" s="976"/>
      <c r="DV127" s="977" t="s">
        <v>441</v>
      </c>
      <c r="DW127" s="977"/>
      <c r="DX127" s="977"/>
      <c r="DY127" s="977"/>
      <c r="DZ127" s="978"/>
    </row>
    <row r="128" spans="1:130" s="247" customFormat="1" ht="26.25" customHeight="1" thickBot="1" x14ac:dyDescent="0.2">
      <c r="A128" s="1099" t="s">
        <v>494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495</v>
      </c>
      <c r="X128" s="1101"/>
      <c r="Y128" s="1101"/>
      <c r="Z128" s="1102"/>
      <c r="AA128" s="1103" t="s">
        <v>441</v>
      </c>
      <c r="AB128" s="1104"/>
      <c r="AC128" s="1104"/>
      <c r="AD128" s="1104"/>
      <c r="AE128" s="1105"/>
      <c r="AF128" s="1106" t="s">
        <v>443</v>
      </c>
      <c r="AG128" s="1104"/>
      <c r="AH128" s="1104"/>
      <c r="AI128" s="1104"/>
      <c r="AJ128" s="1105"/>
      <c r="AK128" s="1106" t="s">
        <v>440</v>
      </c>
      <c r="AL128" s="1104"/>
      <c r="AM128" s="1104"/>
      <c r="AN128" s="1104"/>
      <c r="AO128" s="1105"/>
      <c r="AP128" s="1107"/>
      <c r="AQ128" s="1108"/>
      <c r="AR128" s="1108"/>
      <c r="AS128" s="1108"/>
      <c r="AT128" s="1109"/>
      <c r="AU128" s="283"/>
      <c r="AV128" s="283"/>
      <c r="AW128" s="283"/>
      <c r="AX128" s="944" t="s">
        <v>496</v>
      </c>
      <c r="AY128" s="945"/>
      <c r="AZ128" s="945"/>
      <c r="BA128" s="945"/>
      <c r="BB128" s="945"/>
      <c r="BC128" s="945"/>
      <c r="BD128" s="945"/>
      <c r="BE128" s="946"/>
      <c r="BF128" s="1110" t="s">
        <v>436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v>78289</v>
      </c>
      <c r="DH128" s="1096"/>
      <c r="DI128" s="1096"/>
      <c r="DJ128" s="1096"/>
      <c r="DK128" s="1096"/>
      <c r="DL128" s="1096">
        <v>44008</v>
      </c>
      <c r="DM128" s="1096"/>
      <c r="DN128" s="1096"/>
      <c r="DO128" s="1096"/>
      <c r="DP128" s="1096"/>
      <c r="DQ128" s="1096">
        <v>36580</v>
      </c>
      <c r="DR128" s="1096"/>
      <c r="DS128" s="1096"/>
      <c r="DT128" s="1096"/>
      <c r="DU128" s="1096"/>
      <c r="DV128" s="1097">
        <v>1.2</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3933168</v>
      </c>
      <c r="AB129" s="1015"/>
      <c r="AC129" s="1015"/>
      <c r="AD129" s="1015"/>
      <c r="AE129" s="1016"/>
      <c r="AF129" s="1017">
        <v>3863355</v>
      </c>
      <c r="AG129" s="1015"/>
      <c r="AH129" s="1015"/>
      <c r="AI129" s="1015"/>
      <c r="AJ129" s="1016"/>
      <c r="AK129" s="1017">
        <v>3796208</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500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732848</v>
      </c>
      <c r="AB130" s="1015"/>
      <c r="AC130" s="1015"/>
      <c r="AD130" s="1015"/>
      <c r="AE130" s="1016"/>
      <c r="AF130" s="1017">
        <v>708004</v>
      </c>
      <c r="AG130" s="1015"/>
      <c r="AH130" s="1015"/>
      <c r="AI130" s="1015"/>
      <c r="AJ130" s="1016"/>
      <c r="AK130" s="1017">
        <v>632308</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6.2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3200320</v>
      </c>
      <c r="AB131" s="1040"/>
      <c r="AC131" s="1040"/>
      <c r="AD131" s="1040"/>
      <c r="AE131" s="1041"/>
      <c r="AF131" s="1039">
        <v>3155351</v>
      </c>
      <c r="AG131" s="1040"/>
      <c r="AH131" s="1040"/>
      <c r="AI131" s="1040"/>
      <c r="AJ131" s="1041"/>
      <c r="AK131" s="1039">
        <v>3163900</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v>0.1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6.3388661129999999</v>
      </c>
      <c r="AB132" s="1156"/>
      <c r="AC132" s="1156"/>
      <c r="AD132" s="1156"/>
      <c r="AE132" s="1157"/>
      <c r="AF132" s="1158">
        <v>6.2008632319999997</v>
      </c>
      <c r="AG132" s="1156"/>
      <c r="AH132" s="1156"/>
      <c r="AI132" s="1156"/>
      <c r="AJ132" s="1157"/>
      <c r="AK132" s="1158">
        <v>6.1348335909999996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7.3</v>
      </c>
      <c r="AB133" s="1139"/>
      <c r="AC133" s="1139"/>
      <c r="AD133" s="1139"/>
      <c r="AE133" s="1140"/>
      <c r="AF133" s="1138">
        <v>6.8</v>
      </c>
      <c r="AG133" s="1139"/>
      <c r="AH133" s="1139"/>
      <c r="AI133" s="1139"/>
      <c r="AJ133" s="1140"/>
      <c r="AK133" s="1138">
        <v>6.2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cYRFbxkRAAS+yZz486itdr+PkC8fayhNuV7iQVXb7LxPMzMsJsi4XNMVf/WqaYrUg6/kRhK8ocGa+XIewTw7A==" saltValue="JLFDsxCUrp+TeIqPs4ms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Normal="85" zoomScaleSheetLayoutView="100" workbookViewId="0">
      <selection activeCell="AW95" sqref="AW9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KYHZUz39S2Ll8IB2/gSgxMGd2+vjVxkC6LcUkC4mTw60hBBKgSzbs35B7MUHRg0CfnZvwCJqpTnDmia80YCew==" saltValue="hs0+Oq2tthJYWNghNMc4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pf5n40Iz9+fCWJtLkoj5My1wffJHeOslRhJgNRfGGgI5h9FzQsiebxeHKliSgHGQtcJL0l6lShnRKq6vHd1Rg==" saltValue="L1ZpDw2lJw0S6dpwh8HL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1667699</v>
      </c>
      <c r="AP9" s="313">
        <v>214578</v>
      </c>
      <c r="AQ9" s="314">
        <v>140211</v>
      </c>
      <c r="AR9" s="315">
        <v>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126946</v>
      </c>
      <c r="AP10" s="316">
        <v>16334</v>
      </c>
      <c r="AQ10" s="317">
        <v>17469</v>
      </c>
      <c r="AR10" s="318">
        <v>-6.5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4692</v>
      </c>
      <c r="AP11" s="316">
        <v>604</v>
      </c>
      <c r="AQ11" s="317">
        <v>23430</v>
      </c>
      <c r="AR11" s="318">
        <v>-97.4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t="s">
        <v>521</v>
      </c>
      <c r="AP12" s="316" t="s">
        <v>521</v>
      </c>
      <c r="AQ12" s="317">
        <v>2927</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17815</v>
      </c>
      <c r="AP14" s="316">
        <v>2292</v>
      </c>
      <c r="AQ14" s="317">
        <v>6472</v>
      </c>
      <c r="AR14" s="318">
        <v>-64.599999999999994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t="s">
        <v>521</v>
      </c>
      <c r="AP15" s="316" t="s">
        <v>521</v>
      </c>
      <c r="AQ15" s="317">
        <v>3599</v>
      </c>
      <c r="AR15" s="318" t="s">
        <v>521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-187103</v>
      </c>
      <c r="AP16" s="316">
        <v>-24074</v>
      </c>
      <c r="AQ16" s="317">
        <v>-14458</v>
      </c>
      <c r="AR16" s="318">
        <v>66.5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1630049</v>
      </c>
      <c r="AP17" s="316">
        <v>209734</v>
      </c>
      <c r="AQ17" s="317">
        <v>179649</v>
      </c>
      <c r="AR17" s="318">
        <v>16.7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21.36</v>
      </c>
      <c r="AP21" s="329">
        <v>16.079999999999998</v>
      </c>
      <c r="AQ21" s="330">
        <v>5.28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96.5</v>
      </c>
      <c r="AP22" s="334">
        <v>96</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694993</v>
      </c>
      <c r="AP32" s="343">
        <v>89423</v>
      </c>
      <c r="AQ32" s="344">
        <v>107391</v>
      </c>
      <c r="AR32" s="345">
        <v>-16.7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521</v>
      </c>
      <c r="AP33" s="343" t="s">
        <v>521</v>
      </c>
      <c r="AQ33" s="344">
        <v>130</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521</v>
      </c>
      <c r="AP34" s="343" t="s">
        <v>521</v>
      </c>
      <c r="AQ34" s="344">
        <v>239</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130915</v>
      </c>
      <c r="AP35" s="343">
        <v>16844</v>
      </c>
      <c r="AQ35" s="344">
        <v>23019</v>
      </c>
      <c r="AR35" s="345">
        <v>-26.8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497</v>
      </c>
      <c r="AP36" s="343">
        <v>64</v>
      </c>
      <c r="AQ36" s="344">
        <v>3575</v>
      </c>
      <c r="AR36" s="345">
        <v>-98.2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t="s">
        <v>521</v>
      </c>
      <c r="AP37" s="343" t="s">
        <v>521</v>
      </c>
      <c r="AQ37" s="344">
        <v>750</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3</v>
      </c>
      <c r="AP38" s="346">
        <v>0</v>
      </c>
      <c r="AQ38" s="347">
        <v>17</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t="s">
        <v>521</v>
      </c>
      <c r="AP39" s="343" t="s">
        <v>521</v>
      </c>
      <c r="AQ39" s="344">
        <v>-4961</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-632308</v>
      </c>
      <c r="AP40" s="343">
        <v>-81357</v>
      </c>
      <c r="AQ40" s="344">
        <v>-92273</v>
      </c>
      <c r="AR40" s="345">
        <v>-11.8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194100</v>
      </c>
      <c r="AP41" s="343">
        <v>24974</v>
      </c>
      <c r="AQ41" s="344">
        <v>37889</v>
      </c>
      <c r="AR41" s="345">
        <v>-34.1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1777948</v>
      </c>
      <c r="AN51" s="365">
        <v>215901</v>
      </c>
      <c r="AO51" s="366">
        <v>-8.4</v>
      </c>
      <c r="AP51" s="367">
        <v>162193</v>
      </c>
      <c r="AQ51" s="368">
        <v>-7.7</v>
      </c>
      <c r="AR51" s="369">
        <v>-0.7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87390</v>
      </c>
      <c r="AN52" s="373">
        <v>10612</v>
      </c>
      <c r="AO52" s="374">
        <v>101.9</v>
      </c>
      <c r="AP52" s="375">
        <v>79985</v>
      </c>
      <c r="AQ52" s="376">
        <v>-8.8000000000000007</v>
      </c>
      <c r="AR52" s="377">
        <v>110.7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1391287</v>
      </c>
      <c r="AN53" s="365">
        <v>171743</v>
      </c>
      <c r="AO53" s="366">
        <v>-20.5</v>
      </c>
      <c r="AP53" s="367">
        <v>168868</v>
      </c>
      <c r="AQ53" s="368">
        <v>4.0999999999999996</v>
      </c>
      <c r="AR53" s="369">
        <v>-24.6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226605</v>
      </c>
      <c r="AN54" s="373">
        <v>27972</v>
      </c>
      <c r="AO54" s="374">
        <v>163.6</v>
      </c>
      <c r="AP54" s="375">
        <v>79360</v>
      </c>
      <c r="AQ54" s="376">
        <v>-0.8</v>
      </c>
      <c r="AR54" s="377">
        <v>164.4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1758011</v>
      </c>
      <c r="AN55" s="365">
        <v>219916</v>
      </c>
      <c r="AO55" s="366">
        <v>28</v>
      </c>
      <c r="AP55" s="367">
        <v>202870</v>
      </c>
      <c r="AQ55" s="368">
        <v>20.100000000000001</v>
      </c>
      <c r="AR55" s="369">
        <v>7.9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171957</v>
      </c>
      <c r="AN56" s="373">
        <v>21511</v>
      </c>
      <c r="AO56" s="374">
        <v>-23.1</v>
      </c>
      <c r="AP56" s="375">
        <v>79735</v>
      </c>
      <c r="AQ56" s="376">
        <v>0.5</v>
      </c>
      <c r="AR56" s="377">
        <v>-23.6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1328839</v>
      </c>
      <c r="AN57" s="365">
        <v>168784</v>
      </c>
      <c r="AO57" s="366">
        <v>-23.3</v>
      </c>
      <c r="AP57" s="367">
        <v>167497</v>
      </c>
      <c r="AQ57" s="368">
        <v>-17.399999999999999</v>
      </c>
      <c r="AR57" s="369">
        <v>-5.9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143522</v>
      </c>
      <c r="AN58" s="373">
        <v>18230</v>
      </c>
      <c r="AO58" s="374">
        <v>-15.3</v>
      </c>
      <c r="AP58" s="375">
        <v>82571</v>
      </c>
      <c r="AQ58" s="376">
        <v>3.6</v>
      </c>
      <c r="AR58" s="377">
        <v>-18.899999999999999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1730469</v>
      </c>
      <c r="AN59" s="365">
        <v>222654</v>
      </c>
      <c r="AO59" s="366">
        <v>31.9</v>
      </c>
      <c r="AP59" s="367">
        <v>190274</v>
      </c>
      <c r="AQ59" s="368">
        <v>13.6</v>
      </c>
      <c r="AR59" s="369">
        <v>18.3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253008</v>
      </c>
      <c r="AN60" s="373">
        <v>32554</v>
      </c>
      <c r="AO60" s="374">
        <v>78.599999999999994</v>
      </c>
      <c r="AP60" s="375">
        <v>88584</v>
      </c>
      <c r="AQ60" s="376">
        <v>7.3</v>
      </c>
      <c r="AR60" s="377">
        <v>71.3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1597311</v>
      </c>
      <c r="AN61" s="380">
        <v>199800</v>
      </c>
      <c r="AO61" s="381">
        <v>1.5</v>
      </c>
      <c r="AP61" s="382">
        <v>178340</v>
      </c>
      <c r="AQ61" s="383">
        <v>2.5</v>
      </c>
      <c r="AR61" s="369">
        <v>-1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176496</v>
      </c>
      <c r="AN62" s="373">
        <v>22176</v>
      </c>
      <c r="AO62" s="374">
        <v>61.1</v>
      </c>
      <c r="AP62" s="375">
        <v>82047</v>
      </c>
      <c r="AQ62" s="376">
        <v>0.4</v>
      </c>
      <c r="AR62" s="377">
        <v>60.7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V/mXJfZYJBYxiJFSPbnHrVlLALAogyFU01ptdxOTWpZNFrmfmNZxmRVdBIB9MhYSM4P8aPuONvvIsoeY5fRzQ==" saltValue="dc3cWmqP7QPxVOrXplOd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Wqgc1+46P4YnWSyaLcpVodYCZ3JBOCpMSLtD5Z8Y9C5zXUVW3I87vSOSk7q/l/mHctK40aDfydJ9oHUSqwCHMA==" saltValue="ZISDgOzyKxxZqI4I7YoZ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jLjkzKvS65/TZNEgMzbWhN/GoFSjZfkcXvSDBmgVUTygGS+nxJv5TYQpkZ0TUfEEVyMOFYrzDUROWJgyl4Lynw==" saltValue="QBBycDj3vvUKPo+OtC75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36.11</v>
      </c>
      <c r="G47" s="12">
        <v>41.28</v>
      </c>
      <c r="H47" s="12">
        <v>47.59</v>
      </c>
      <c r="I47" s="12">
        <v>46.95</v>
      </c>
      <c r="J47" s="13">
        <v>47.96</v>
      </c>
    </row>
    <row r="48" spans="2:10" ht="57.75" customHeight="1" x14ac:dyDescent="0.15">
      <c r="B48" s="14"/>
      <c r="C48" s="1200" t="s">
        <v>4</v>
      </c>
      <c r="D48" s="1200"/>
      <c r="E48" s="1201"/>
      <c r="F48" s="15">
        <v>7.32</v>
      </c>
      <c r="G48" s="16">
        <v>8.2100000000000009</v>
      </c>
      <c r="H48" s="16">
        <v>3.52</v>
      </c>
      <c r="I48" s="16">
        <v>5.0999999999999996</v>
      </c>
      <c r="J48" s="17">
        <v>7.95</v>
      </c>
    </row>
    <row r="49" spans="2:10" ht="57.75" customHeight="1" thickBot="1" x14ac:dyDescent="0.2">
      <c r="B49" s="18"/>
      <c r="C49" s="1202" t="s">
        <v>5</v>
      </c>
      <c r="D49" s="1202"/>
      <c r="E49" s="1203"/>
      <c r="F49" s="19">
        <v>5.3</v>
      </c>
      <c r="G49" s="20">
        <v>5.38</v>
      </c>
      <c r="H49" s="20">
        <v>7.0000000000000007E-2</v>
      </c>
      <c r="I49" s="20">
        <v>0.02</v>
      </c>
      <c r="J49" s="21">
        <v>2.94</v>
      </c>
    </row>
    <row r="50" spans="2:10" ht="13.5" customHeight="1" x14ac:dyDescent="0.15"/>
  </sheetData>
  <sheetProtection algorithmName="SHA-512" hashValue="LDJnmn4cG6rh1WcUAJM0Is3tKVL4MKPOXBQ9F75vR5/bTOww5lI9jd15ttwxLuDDKk1gjuNS1EcDJGDpSVlZ3A==" saltValue="QXa3GgjTQeI4u7+NSa+r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2021-03-03T06:57:26Z</cp:lastPrinted>
  <dcterms:created xsi:type="dcterms:W3CDTF">2021-02-05T05:19:10Z</dcterms:created>
  <dcterms:modified xsi:type="dcterms:W3CDTF">2021-12-06T00:25:47Z</dcterms:modified>
  <cp:category/>
</cp:coreProperties>
</file>