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S-WXL4B1\市町村課_NewTera\06財政班\02一般財政ライン\018　財政状況資料集（R3）\01-3   R1公会計分(R3年度9月に伊東が作成)\03 市町村→県\35_伊平屋村☆　　　　11.15修正\"/>
    </mc:Choice>
  </mc:AlternateContent>
  <bookViews>
    <workbookView xWindow="20370" yWindow="-120" windowWidth="29040" windowHeight="15840" tabRatio="736"/>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calcMode="manual"/>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BG36" i="10" l="1"/>
  <c r="BG35" i="10"/>
  <c r="BG34" i="10"/>
  <c r="AO34"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AM36" i="10"/>
  <c r="U36" i="10"/>
  <c r="C36" i="10"/>
  <c r="CO35" i="10"/>
  <c r="BW35" i="10"/>
  <c r="AM35" i="10"/>
  <c r="C35" i="10"/>
  <c r="CO34" i="10"/>
  <c r="BW34" i="10"/>
  <c r="C34" i="10"/>
  <c r="U34" i="10" l="1"/>
  <c r="U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BE34" i="10" s="1"/>
  <c r="BE35" i="10" s="1"/>
  <c r="BE36" i="10" s="1"/>
</calcChain>
</file>

<file path=xl/sharedStrings.xml><?xml version="1.0" encoding="utf-8"?>
<sst xmlns="http://schemas.openxmlformats.org/spreadsheetml/2006/main" count="1118" uniqueCount="601">
  <si>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</si>
  <si>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</si>
  <si>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</si>
  <si>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</si>
  <si>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</si>
  <si>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</si>
  <si>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</si>
  <si>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</si>
  <si>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</si>
  <si>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</si>
  <si>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</si>
  <si>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</si>
  <si>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</si>
  <si>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</si>
  <si>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</si>
  <si>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</si>
  <si>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</si>
  <si>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</si>
  <si>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</si>
  <si>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</si>
  <si>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</si>
  <si>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</si>
  <si>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</si>
  <si>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</si>
  <si>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</si>
  <si>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</si>
  <si>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</si>
  <si>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</si>
  <si>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</si>
  <si>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</si>
  <si>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</si>
  <si>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</si>
  <si>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</si>
  <si>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</si>
  <si>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</si>
  <si>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</si>
  <si>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</si>
  <si>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</si>
  <si>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</si>
  <si>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</si>
  <si>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</si>
  <si>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</si>
  <si>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</si>
  <si>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</si>
  <si>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</si>
  <si>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</si>
  <si>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</si>
  <si>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</si>
  <si>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</si>
  <si>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</si>
  <si>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</si>
  <si>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</si>
  <si>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</si>
  <si>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</si>
  <si>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</si>
  <si>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</si>
  <si>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</si>
  <si>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</si>
  <si>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</si>
  <si>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</si>
  <si>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</si>
  <si>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</si>
  <si>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</si>
  <si>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</si>
  <si>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</si>
  <si>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</si>
  <si>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</si>
  <si>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</si>
  <si>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</si>
  <si>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</si>
  <si>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</si>
  <si>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</si>
  <si>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</si>
  <si>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</si>
  <si>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</si>
  <si>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</si>
  <si>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</si>
  <si>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</si>
  <si>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</si>
  <si>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</si>
  <si>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</si>
  <si>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</si>
  <si>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</si>
  <si>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沖縄県</t>
    <phoneticPr fontId="5"/>
  </si>
  <si>
    <t>市町村類型</t>
    <phoneticPr fontId="5"/>
  </si>
  <si>
    <t>Ⅰ－１</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</si>
  <si>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</si>
  <si>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</si>
  <si>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</si>
  <si>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</si>
  <si>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</si>
  <si>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</si>
  <si>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</si>
  <si>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</si>
  <si>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</si>
  <si>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</si>
  <si>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</si>
  <si>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</si>
  <si>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伊平屋村</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</si>
  <si>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</si>
  <si>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</si>
  <si>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</si>
  <si>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</si>
  <si>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</si>
  <si>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</si>
  <si>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</si>
  <si>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</si>
  <si>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</si>
  <si>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</si>
  <si>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</si>
  <si>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</si>
  <si>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</si>
  <si>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</si>
  <si>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</si>
  <si>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</si>
  <si>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</si>
  <si>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</si>
  <si>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</si>
  <si>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</si>
  <si>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</si>
  <si>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</si>
  <si>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</si>
  <si>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</si>
  <si>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</si>
  <si>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</si>
  <si>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-10.6</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</si>
  <si>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</si>
  <si>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</si>
  <si>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</si>
  <si>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</si>
  <si>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</si>
  <si>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</si>
  <si>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</si>
  <si>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</si>
  <si>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</si>
  <si>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</si>
  <si>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</si>
  <si>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</si>
  <si>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</si>
  <si>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</si>
  <si>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</si>
  <si>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</si>
  <si>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</si>
  <si>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</si>
  <si>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</si>
  <si>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</si>
  <si>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</si>
  <si>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</si>
  <si>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</si>
  <si>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</si>
  <si>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</si>
  <si>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</si>
  <si>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-1.6</t>
    <phoneticPr fontId="5"/>
  </si>
  <si>
    <t>基準財政需要額</t>
    <phoneticPr fontId="25"/>
  </si>
  <si>
    <t>うち日本人(％)</t>
    <phoneticPr fontId="5"/>
  </si>
  <si>
    <t>-1.5</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</si>
  <si>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</si>
  <si>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</si>
  <si>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</si>
  <si>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</si>
  <si>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</si>
  <si>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</si>
  <si>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</si>
  <si>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</si>
  <si>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</si>
  <si>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</si>
  <si>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</si>
  <si>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</si>
  <si>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</si>
  <si>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</si>
  <si>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</si>
  <si>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</si>
  <si>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</si>
  <si>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</si>
  <si>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</si>
  <si>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</si>
  <si>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</si>
  <si>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</si>
  <si>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</si>
  <si>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</si>
  <si>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</si>
  <si>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</si>
  <si>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</si>
  <si>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</si>
  <si>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</si>
  <si>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</si>
  <si>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</si>
  <si>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</si>
  <si>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</si>
  <si>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</si>
  <si>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</si>
  <si>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</si>
  <si>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</si>
  <si>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</si>
  <si>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</si>
  <si>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</si>
  <si>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</si>
  <si>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</si>
  <si>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</si>
  <si>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</si>
  <si>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</si>
  <si>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</si>
  <si>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</si>
  <si>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</si>
  <si>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</si>
  <si>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</si>
  <si>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</si>
  <si>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</si>
  <si>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</si>
  <si>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</si>
  <si>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</si>
  <si>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</si>
  <si>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</si>
  <si>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</si>
  <si>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</si>
  <si>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</si>
  <si>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</si>
  <si>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</si>
  <si>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</si>
  <si>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沖縄県伊平屋村</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</si>
  <si>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</si>
  <si>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</si>
  <si>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</si>
  <si>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</si>
  <si>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</si>
  <si>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</si>
  <si>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</si>
  <si>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</si>
  <si>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</si>
  <si>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</si>
  <si>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</si>
  <si>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</si>
  <si>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</si>
  <si>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</si>
  <si>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</si>
  <si>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</si>
  <si>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</si>
  <si>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</si>
  <si>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</si>
  <si>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</si>
  <si>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</si>
  <si>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</si>
  <si>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</si>
  <si>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</si>
  <si>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</si>
  <si>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</si>
  <si>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</si>
  <si>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</si>
  <si>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</si>
  <si>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</si>
  <si>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</si>
  <si>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</si>
  <si>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</si>
  <si>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</si>
  <si>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</si>
  <si>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</si>
  <si>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</si>
  <si>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</si>
  <si>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</si>
  <si>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</si>
  <si>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</si>
  <si>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</si>
  <si>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</si>
  <si>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</si>
  <si>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</si>
  <si>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</si>
  <si>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</si>
  <si>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</si>
  <si>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</si>
  <si>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</si>
  <si>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</si>
  <si>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</si>
  <si>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</si>
  <si>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</si>
  <si>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</si>
  <si>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</si>
  <si>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</si>
  <si>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</si>
  <si>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</si>
  <si>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</si>
  <si>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</si>
  <si>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</si>
  <si>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</si>
  <si>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</si>
  <si>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</si>
  <si>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</si>
  <si>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</si>
  <si>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</si>
  <si>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</si>
  <si>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</si>
  <si>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</si>
  <si>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</si>
  <si>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</si>
  <si>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</si>
  <si>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</si>
  <si>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</si>
  <si>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</si>
  <si>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</si>
  <si>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</si>
  <si>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</si>
  <si>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</si>
  <si>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</si>
  <si>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</si>
  <si>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</si>
  <si>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</si>
  <si>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</si>
  <si>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</si>
  <si>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</si>
  <si>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</si>
  <si>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</si>
  <si>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</si>
  <si>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</si>
  <si>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</si>
  <si>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</si>
  <si>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</si>
  <si>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</si>
  <si>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</si>
  <si>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</si>
  <si>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</si>
  <si>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</si>
  <si>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</si>
  <si>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</si>
  <si>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</si>
  <si>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</si>
  <si>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</si>
  <si>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</si>
  <si>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</si>
  <si>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</si>
  <si>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</si>
  <si>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</si>
  <si>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</si>
  <si>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</si>
  <si>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</si>
  <si>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</si>
  <si>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</si>
  <si>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</si>
  <si>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</si>
  <si>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</si>
  <si>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</si>
  <si>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</si>
  <si>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簡易水道</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</si>
  <si>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</si>
  <si>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</si>
  <si>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</si>
  <si>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</si>
  <si>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</si>
  <si>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</si>
  <si>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</si>
  <si>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</si>
  <si>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</si>
  <si>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</si>
  <si>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</si>
  <si>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</si>
  <si>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</si>
  <si>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</si>
  <si>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</si>
  <si>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</si>
  <si>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</si>
  <si>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</si>
  <si>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</si>
  <si>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</si>
  <si>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</si>
  <si>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</si>
  <si>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</si>
  <si>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</si>
  <si>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</si>
  <si>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</si>
  <si>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</si>
  <si>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</si>
  <si>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</si>
  <si>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</si>
  <si>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</si>
  <si>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沖縄県伊平屋村</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</si>
  <si>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</si>
  <si>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</si>
  <si>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</si>
  <si>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</si>
  <si>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</si>
  <si>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</si>
  <si>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</si>
  <si>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</si>
  <si>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</si>
  <si>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</si>
  <si>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</si>
  <si>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</si>
  <si>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</si>
  <si>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</si>
  <si>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</si>
  <si>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</si>
  <si>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</si>
  <si>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</si>
  <si>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</si>
  <si>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</si>
  <si>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</si>
  <si>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</si>
  <si>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</si>
  <si>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</si>
  <si>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</si>
  <si>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</si>
  <si>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</si>
  <si>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</si>
  <si>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</si>
  <si>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</si>
  <si>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</si>
  <si>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</si>
  <si>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</si>
  <si>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</si>
  <si>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</si>
  <si>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後期高齢者医療特別会計</t>
    <phoneticPr fontId="5"/>
  </si>
  <si>
    <t>船舶運航事業特別会計</t>
    <phoneticPr fontId="5"/>
  </si>
  <si>
    <t>法適用企業</t>
    <phoneticPr fontId="5"/>
  </si>
  <si>
    <t>簡易水道事業特別会計</t>
    <phoneticPr fontId="5"/>
  </si>
  <si>
    <t>法非適用企業</t>
    <phoneticPr fontId="5"/>
  </si>
  <si>
    <t>農業集落排水事業特別会計</t>
    <phoneticPr fontId="5"/>
  </si>
  <si>
    <t>法非適用企業</t>
    <phoneticPr fontId="5"/>
  </si>
  <si>
    <t>港湾整備事業特別会計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</si>
  <si>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</si>
  <si>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</si>
  <si>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</si>
  <si>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</si>
  <si>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</si>
  <si>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</si>
  <si>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</si>
  <si>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</si>
  <si>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</si>
  <si>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</si>
  <si>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</si>
  <si>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</si>
  <si>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</si>
  <si>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</si>
  <si>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</si>
  <si>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</si>
  <si>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</si>
  <si>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</si>
  <si>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</si>
  <si>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</si>
  <si>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</si>
  <si>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</si>
  <si>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</si>
  <si>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</si>
  <si>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</si>
  <si>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</si>
  <si>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</si>
  <si>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</si>
  <si>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</si>
  <si>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</si>
  <si>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</si>
  <si>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</si>
  <si>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</si>
  <si>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</si>
  <si>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</si>
  <si>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</si>
  <si>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</si>
  <si>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</si>
  <si>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</si>
  <si>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</si>
  <si>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</si>
  <si>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</si>
  <si>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</si>
  <si>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</si>
  <si>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</si>
  <si>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</si>
  <si>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</si>
  <si>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</si>
  <si>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</si>
  <si>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</si>
  <si>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</si>
  <si>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</si>
  <si>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</si>
  <si>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</si>
  <si>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</si>
  <si>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</si>
  <si>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</si>
  <si>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</si>
  <si>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</si>
  <si>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</si>
  <si>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</si>
  <si>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農業集落排水事業特別会計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</si>
  <si>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</si>
  <si>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</si>
  <si>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後期高齢者医療特別会計</t>
    <phoneticPr fontId="5"/>
  </si>
  <si>
    <t>-</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</si>
  <si>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</si>
  <si>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</si>
  <si>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</si>
  <si>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</si>
  <si>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</si>
  <si>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</si>
  <si>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</si>
  <si>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</si>
  <si>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</si>
  <si>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</si>
  <si>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</si>
  <si>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</si>
  <si>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</si>
  <si>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</si>
  <si>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</si>
  <si>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</si>
  <si>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</si>
  <si>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</si>
  <si>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</si>
  <si>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</si>
  <si>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</si>
  <si>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</si>
  <si>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</si>
  <si>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</si>
  <si>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</si>
  <si>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</si>
  <si>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</si>
  <si>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</si>
  <si>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</si>
  <si>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</si>
  <si>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</si>
  <si>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</si>
  <si>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</si>
  <si>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</si>
  <si>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</si>
  <si>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</si>
  <si>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</si>
  <si>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</si>
  <si>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</si>
  <si>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</si>
  <si>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</si>
  <si>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</si>
  <si>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</si>
  <si>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</si>
  <si>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</si>
  <si>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</si>
  <si>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</si>
  <si>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</si>
  <si>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</si>
  <si>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</si>
  <si>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</si>
  <si>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</si>
  <si>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</si>
  <si>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</si>
  <si>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</si>
  <si>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</si>
  <si>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</si>
  <si>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</si>
  <si>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</si>
  <si>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</si>
  <si>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</si>
  <si>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</si>
  <si>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</si>
  <si>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</si>
  <si>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</si>
  <si>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</si>
  <si>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</si>
  <si>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</si>
  <si>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</si>
  <si>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</si>
  <si>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</si>
  <si>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</si>
  <si>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</si>
  <si>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</si>
  <si>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</si>
  <si>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</si>
  <si>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</si>
  <si>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</si>
  <si>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</si>
  <si>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</si>
  <si>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</si>
  <si>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</si>
  <si>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</si>
  <si>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</si>
  <si>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4.68</t>
  </si>
  <si>
    <t>▲ 3.03</t>
  </si>
  <si>
    <t>▲ 7.00</t>
  </si>
  <si>
    <t>一般会計</t>
  </si>
  <si>
    <t>船舶運航事業特別会計</t>
  </si>
  <si>
    <t>国民健康保険事業特別会計</t>
  </si>
  <si>
    <t>農業集落排水事業特別会計</t>
  </si>
  <si>
    <t>簡易水道事業特別会計</t>
  </si>
  <si>
    <t>港湾整備事業特別会計</t>
  </si>
  <si>
    <t>後期高齢者医療特別会計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</si>
  <si>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</si>
  <si>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</si>
  <si>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</si>
  <si>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</si>
  <si>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</si>
  <si>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</si>
  <si>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</si>
  <si>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</si>
  <si>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ちゅら島応援基金（ふるさと納税)</t>
    <phoneticPr fontId="5"/>
  </si>
  <si>
    <t>ちゅら島応援基金（コープネット)</t>
    <phoneticPr fontId="5"/>
  </si>
  <si>
    <t>ちゅら島応援基金(チーム黒糖)</t>
    <phoneticPr fontId="5"/>
  </si>
  <si>
    <t>育英資金積立基金</t>
    <phoneticPr fontId="5"/>
  </si>
  <si>
    <t>産業振興総合対策資金貸付基金</t>
    <phoneticPr fontId="5"/>
  </si>
  <si>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</si>
  <si>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</si>
  <si>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</si>
  <si>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有形固定資産減価償却率は類似団体内平均値と比較すると低い値となっているが、将来負担率は増加傾向にある。このことは近年において、公共施設等の更新等による経費が増となったことによるものである。</t>
    <rPh sb="0" eb="2">
      <t>ユウケイ</t>
    </rPh>
    <rPh sb="2" eb="4">
      <t>コテイ</t>
    </rPh>
    <rPh sb="4" eb="6">
      <t>シサン</t>
    </rPh>
    <rPh sb="6" eb="8">
      <t>ゲンカ</t>
    </rPh>
    <rPh sb="8" eb="10">
      <t>ショウキャク</t>
    </rPh>
    <rPh sb="10" eb="11">
      <t>リツ</t>
    </rPh>
    <rPh sb="12" eb="14">
      <t>ルイジ</t>
    </rPh>
    <rPh sb="14" eb="16">
      <t>ダンタイ</t>
    </rPh>
    <rPh sb="16" eb="17">
      <t>ナイ</t>
    </rPh>
    <rPh sb="17" eb="20">
      <t>ヘイキンチ</t>
    </rPh>
    <rPh sb="21" eb="23">
      <t>ヒカク</t>
    </rPh>
    <rPh sb="26" eb="27">
      <t>ヒク</t>
    </rPh>
    <rPh sb="28" eb="29">
      <t>アタイ</t>
    </rPh>
    <rPh sb="37" eb="39">
      <t>ショウライ</t>
    </rPh>
    <rPh sb="39" eb="41">
      <t>フタン</t>
    </rPh>
    <rPh sb="41" eb="42">
      <t>リツ</t>
    </rPh>
    <rPh sb="43" eb="45">
      <t>ゾウカ</t>
    </rPh>
    <rPh sb="45" eb="47">
      <t>ケイコウ</t>
    </rPh>
    <rPh sb="56" eb="58">
      <t>キンネン</t>
    </rPh>
    <rPh sb="63" eb="65">
      <t>コウキョウ</t>
    </rPh>
    <rPh sb="65" eb="67">
      <t>シセツ</t>
    </rPh>
    <rPh sb="67" eb="68">
      <t>トウ</t>
    </rPh>
    <rPh sb="69" eb="71">
      <t>コウシン</t>
    </rPh>
    <rPh sb="71" eb="72">
      <t>ナド</t>
    </rPh>
    <rPh sb="75" eb="77">
      <t>ケイヒ</t>
    </rPh>
    <rPh sb="78" eb="79">
      <t>ゾウ</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</si>
  <si>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</si>
  <si>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</si>
  <si>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</si>
  <si>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</si>
  <si>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</si>
  <si>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</si>
  <si>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は低下傾向にあるものの将来負担率は増加傾向にある。このことは、近年、公共施設等の更新等を行ってきており、今後は、実質公債費比率においても増加に転ずる可能性がある。そのため、公共施設等の更新等にあたっては、償還計画等を鑑み計画的行っていく必要がある。</t>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</si>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</sst>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280458</c:v>
                </c:pt>
                <c:pt idx="1">
                  <c:v>237994</c:v>
                </c:pt>
                <c:pt idx="2">
                  <c:v>267911</c:v>
                </c:pt>
                <c:pt idx="3">
                  <c:v>228215</c:v>
                </c:pt>
                <c:pt idx="4">
                  <c:v>264232</c:v>
                </c:pt>
              </c:numCache>
            </c:numRef>
          </c:val>
          <c:smooth val="0"/>
          <c:extLst>
            <c:ext xmlns:c16="http://schemas.microsoft.com/office/drawing/2014/chart" uri="{C3380CC4-5D6E-409C-BE32-E72D297353CC}">
              <c16:uniqueId val="{00000000-1537-4F04-AA0C-BCE804CB82CE}"/>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939358</c:v>
                </c:pt>
                <c:pt idx="1">
                  <c:v>1078444</c:v>
                </c:pt>
                <c:pt idx="2">
                  <c:v>1026252</c:v>
                </c:pt>
                <c:pt idx="3">
                  <c:v>2237383</c:v>
                </c:pt>
                <c:pt idx="4">
                  <c:v>2046031</c:v>
                </c:pt>
              </c:numCache>
            </c:numRef>
          </c:val>
          <c:smooth val="0"/>
          <c:extLst>
            <c:ext xmlns:c16="http://schemas.microsoft.com/office/drawing/2014/chart" uri="{C3380CC4-5D6E-409C-BE32-E72D297353CC}">
              <c16:uniqueId val="{00000001-1537-4F04-AA0C-BCE804CB82CE}"/>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30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11.93</c:v>
                </c:pt>
                <c:pt idx="1">
                  <c:v>16.07</c:v>
                </c:pt>
                <c:pt idx="2">
                  <c:v>18.48</c:v>
                </c:pt>
                <c:pt idx="3">
                  <c:v>7.7</c:v>
                </c:pt>
                <c:pt idx="4">
                  <c:v>13.66</c:v>
                </c:pt>
              </c:numCache>
            </c:numRef>
          </c:val>
          <c:extLst>
            <c:ext xmlns:c16="http://schemas.microsoft.com/office/drawing/2014/chart" uri="{C3380CC4-5D6E-409C-BE32-E72D297353CC}">
              <c16:uniqueId val="{00000000-4F62-40A8-9D77-C3996C6D4654}"/>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31.23</c:v>
                </c:pt>
                <c:pt idx="1">
                  <c:v>24.23</c:v>
                </c:pt>
                <c:pt idx="2">
                  <c:v>20.5</c:v>
                </c:pt>
                <c:pt idx="3">
                  <c:v>28.84</c:v>
                </c:pt>
                <c:pt idx="4">
                  <c:v>17.03</c:v>
                </c:pt>
              </c:numCache>
            </c:numRef>
          </c:val>
          <c:extLst>
            <c:ext xmlns:c16="http://schemas.microsoft.com/office/drawing/2014/chart" uri="{C3380CC4-5D6E-409C-BE32-E72D297353CC}">
              <c16:uniqueId val="{00000001-4F62-40A8-9D77-C3996C6D4654}"/>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1.93</c:v>
                </c:pt>
                <c:pt idx="1">
                  <c:v>-4.68</c:v>
                </c:pt>
                <c:pt idx="2">
                  <c:v>0.2</c:v>
                </c:pt>
                <c:pt idx="3">
                  <c:v>-3.03</c:v>
                </c:pt>
                <c:pt idx="4">
                  <c:v>-7</c:v>
                </c:pt>
              </c:numCache>
            </c:numRef>
          </c:val>
          <c:smooth val="0"/>
          <c:extLst>
            <c:ext xmlns:c16="http://schemas.microsoft.com/office/drawing/2014/chart" uri="{C3380CC4-5D6E-409C-BE32-E72D297353CC}">
              <c16:uniqueId val="{00000002-4F62-40A8-9D77-C3996C6D4654}"/>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AD86-480A-9BD7-19491B998848}"/>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AD86-480A-9BD7-19491B998848}"/>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AD86-480A-9BD7-19491B998848}"/>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AD86-480A-9BD7-19491B998848}"/>
            </c:ext>
          </c:extLst>
        </c:ser>
        <c:ser>
          <c:idx val="4"/>
          <c:order val="4"/>
          <c:tx>
            <c:strRef>
              <c:f>データシート!$A$31</c:f>
              <c:strCache>
                <c:ptCount val="1"/>
                <c:pt idx="0">
                  <c:v>港湾整備事業特別会計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0.09</c:v>
                </c:pt>
                <c:pt idx="2">
                  <c:v>#N/A</c:v>
                </c:pt>
                <c:pt idx="3">
                  <c:v>0.15</c:v>
                </c:pt>
                <c:pt idx="4">
                  <c:v>#N/A</c:v>
                </c:pt>
                <c:pt idx="5">
                  <c:v>0.17</c:v>
                </c:pt>
                <c:pt idx="6">
                  <c:v>#N/A</c:v>
                </c:pt>
                <c:pt idx="7">
                  <c:v>0.04</c:v>
                </c:pt>
                <c:pt idx="8">
                  <c:v>#N/A</c:v>
                </c:pt>
                <c:pt idx="9">
                  <c:v>0.14000000000000001</c:v>
                </c:pt>
              </c:numCache>
            </c:numRef>
          </c:val>
          <c:extLst>
            <c:ext xmlns:c16="http://schemas.microsoft.com/office/drawing/2014/chart" uri="{C3380CC4-5D6E-409C-BE32-E72D297353CC}">
              <c16:uniqueId val="{00000004-AD86-480A-9BD7-19491B998848}"/>
            </c:ext>
          </c:extLst>
        </c:ser>
        <c:ser>
          <c:idx val="5"/>
          <c:order val="5"/>
          <c:tx>
            <c:strRef>
              <c:f>データシート!$A$32</c:f>
              <c:strCache>
                <c:ptCount val="1"/>
                <c:pt idx="0">
                  <c:v>簡易水道事業特別会計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c:v>
                </c:pt>
                <c:pt idx="2">
                  <c:v>#N/A</c:v>
                </c:pt>
                <c:pt idx="3">
                  <c:v>0.06</c:v>
                </c:pt>
                <c:pt idx="4">
                  <c:v>#N/A</c:v>
                </c:pt>
                <c:pt idx="5">
                  <c:v>0.57999999999999996</c:v>
                </c:pt>
                <c:pt idx="6">
                  <c:v>#N/A</c:v>
                </c:pt>
                <c:pt idx="7">
                  <c:v>0.78</c:v>
                </c:pt>
                <c:pt idx="8">
                  <c:v>#N/A</c:v>
                </c:pt>
                <c:pt idx="9">
                  <c:v>0.3</c:v>
                </c:pt>
              </c:numCache>
            </c:numRef>
          </c:val>
          <c:extLst>
            <c:ext xmlns:c16="http://schemas.microsoft.com/office/drawing/2014/chart" uri="{C3380CC4-5D6E-409C-BE32-E72D297353CC}">
              <c16:uniqueId val="{00000005-AD86-480A-9BD7-19491B998848}"/>
            </c:ext>
          </c:extLst>
        </c:ser>
        <c:ser>
          <c:idx val="6"/>
          <c:order val="6"/>
          <c:tx>
            <c:strRef>
              <c:f>データシート!$A$33</c:f>
              <c:strCache>
                <c:ptCount val="1"/>
                <c:pt idx="0">
                  <c:v>農業集落排水事業特別会計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0.09</c:v>
                </c:pt>
                <c:pt idx="2">
                  <c:v>#N/A</c:v>
                </c:pt>
                <c:pt idx="3">
                  <c:v>0.25</c:v>
                </c:pt>
                <c:pt idx="4">
                  <c:v>#N/A</c:v>
                </c:pt>
                <c:pt idx="5">
                  <c:v>0.78</c:v>
                </c:pt>
                <c:pt idx="6">
                  <c:v>#N/A</c:v>
                </c:pt>
                <c:pt idx="7">
                  <c:v>0.21</c:v>
                </c:pt>
                <c:pt idx="8">
                  <c:v>#N/A</c:v>
                </c:pt>
                <c:pt idx="9">
                  <c:v>0.38</c:v>
                </c:pt>
              </c:numCache>
            </c:numRef>
          </c:val>
          <c:extLst>
            <c:ext xmlns:c16="http://schemas.microsoft.com/office/drawing/2014/chart" uri="{C3380CC4-5D6E-409C-BE32-E72D297353CC}">
              <c16:uniqueId val="{00000006-AD86-480A-9BD7-19491B998848}"/>
            </c:ext>
          </c:extLst>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3.51</c:v>
                </c:pt>
                <c:pt idx="2">
                  <c:v>#N/A</c:v>
                </c:pt>
                <c:pt idx="3">
                  <c:v>2.12</c:v>
                </c:pt>
                <c:pt idx="4">
                  <c:v>#N/A</c:v>
                </c:pt>
                <c:pt idx="5">
                  <c:v>2.46</c:v>
                </c:pt>
                <c:pt idx="6">
                  <c:v>#N/A</c:v>
                </c:pt>
                <c:pt idx="7">
                  <c:v>0.67</c:v>
                </c:pt>
                <c:pt idx="8">
                  <c:v>#N/A</c:v>
                </c:pt>
                <c:pt idx="9">
                  <c:v>0.46</c:v>
                </c:pt>
              </c:numCache>
            </c:numRef>
          </c:val>
          <c:extLst>
            <c:ext xmlns:c16="http://schemas.microsoft.com/office/drawing/2014/chart" uri="{C3380CC4-5D6E-409C-BE32-E72D297353CC}">
              <c16:uniqueId val="{00000007-AD86-480A-9BD7-19491B998848}"/>
            </c:ext>
          </c:extLst>
        </c:ser>
        <c:ser>
          <c:idx val="8"/>
          <c:order val="8"/>
          <c:tx>
            <c:strRef>
              <c:f>データシート!$A$35</c:f>
              <c:strCache>
                <c:ptCount val="1"/>
                <c:pt idx="0">
                  <c:v>船舶運航事業特別会計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2.0499999999999998</c:v>
                </c:pt>
                <c:pt idx="2">
                  <c:v>#N/A</c:v>
                </c:pt>
                <c:pt idx="3">
                  <c:v>3.62</c:v>
                </c:pt>
                <c:pt idx="4">
                  <c:v>#N/A</c:v>
                </c:pt>
                <c:pt idx="5">
                  <c:v>6.8</c:v>
                </c:pt>
                <c:pt idx="6">
                  <c:v>#N/A</c:v>
                </c:pt>
                <c:pt idx="7">
                  <c:v>3.64</c:v>
                </c:pt>
                <c:pt idx="8">
                  <c:v>#N/A</c:v>
                </c:pt>
                <c:pt idx="9">
                  <c:v>1.51</c:v>
                </c:pt>
              </c:numCache>
            </c:numRef>
          </c:val>
          <c:extLst>
            <c:ext xmlns:c16="http://schemas.microsoft.com/office/drawing/2014/chart" uri="{C3380CC4-5D6E-409C-BE32-E72D297353CC}">
              <c16:uniqueId val="{00000008-AD86-480A-9BD7-19491B998848}"/>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11.92</c:v>
                </c:pt>
                <c:pt idx="2">
                  <c:v>#N/A</c:v>
                </c:pt>
                <c:pt idx="3">
                  <c:v>15.66</c:v>
                </c:pt>
                <c:pt idx="4">
                  <c:v>#N/A</c:v>
                </c:pt>
                <c:pt idx="5">
                  <c:v>18.47</c:v>
                </c:pt>
                <c:pt idx="6">
                  <c:v>#N/A</c:v>
                </c:pt>
                <c:pt idx="7">
                  <c:v>7.69</c:v>
                </c:pt>
                <c:pt idx="8">
                  <c:v>#N/A</c:v>
                </c:pt>
                <c:pt idx="9">
                  <c:v>13.66</c:v>
                </c:pt>
              </c:numCache>
            </c:numRef>
          </c:val>
          <c:extLst>
            <c:ext xmlns:c16="http://schemas.microsoft.com/office/drawing/2014/chart" uri="{C3380CC4-5D6E-409C-BE32-E72D297353CC}">
              <c16:uniqueId val="{00000009-AD86-480A-9BD7-19491B998848}"/>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211</c:v>
                </c:pt>
                <c:pt idx="5">
                  <c:v>218</c:v>
                </c:pt>
                <c:pt idx="8">
                  <c:v>239</c:v>
                </c:pt>
                <c:pt idx="11">
                  <c:v>219</c:v>
                </c:pt>
                <c:pt idx="14">
                  <c:v>213</c:v>
                </c:pt>
              </c:numCache>
            </c:numRef>
          </c:val>
          <c:extLst>
            <c:ext xmlns:c16="http://schemas.microsoft.com/office/drawing/2014/chart" uri="{C3380CC4-5D6E-409C-BE32-E72D297353CC}">
              <c16:uniqueId val="{00000000-6B21-4C70-88D0-D9992CFA6FAE}"/>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2</c:v>
                </c:pt>
                <c:pt idx="3">
                  <c:v>3</c:v>
                </c:pt>
                <c:pt idx="6">
                  <c:v>2</c:v>
                </c:pt>
                <c:pt idx="9">
                  <c:v>1</c:v>
                </c:pt>
                <c:pt idx="12">
                  <c:v>2</c:v>
                </c:pt>
              </c:numCache>
            </c:numRef>
          </c:val>
          <c:extLst>
            <c:ext xmlns:c16="http://schemas.microsoft.com/office/drawing/2014/chart" uri="{C3380CC4-5D6E-409C-BE32-E72D297353CC}">
              <c16:uniqueId val="{00000001-6B21-4C70-88D0-D9992CFA6FAE}"/>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6B21-4C70-88D0-D9992CFA6FAE}"/>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1</c:v>
                </c:pt>
                <c:pt idx="3">
                  <c:v>1</c:v>
                </c:pt>
                <c:pt idx="6">
                  <c:v>1</c:v>
                </c:pt>
                <c:pt idx="9">
                  <c:v>1</c:v>
                </c:pt>
                <c:pt idx="12">
                  <c:v>1</c:v>
                </c:pt>
              </c:numCache>
            </c:numRef>
          </c:val>
          <c:extLst>
            <c:ext xmlns:c16="http://schemas.microsoft.com/office/drawing/2014/chart" uri="{C3380CC4-5D6E-409C-BE32-E72D297353CC}">
              <c16:uniqueId val="{00000003-6B21-4C70-88D0-D9992CFA6FAE}"/>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54</c:v>
                </c:pt>
                <c:pt idx="3">
                  <c:v>55</c:v>
                </c:pt>
                <c:pt idx="6">
                  <c:v>36</c:v>
                </c:pt>
                <c:pt idx="9">
                  <c:v>37</c:v>
                </c:pt>
                <c:pt idx="12">
                  <c:v>45</c:v>
                </c:pt>
              </c:numCache>
            </c:numRef>
          </c:val>
          <c:extLst>
            <c:ext xmlns:c16="http://schemas.microsoft.com/office/drawing/2014/chart" uri="{C3380CC4-5D6E-409C-BE32-E72D297353CC}">
              <c16:uniqueId val="{00000004-6B21-4C70-88D0-D9992CFA6FAE}"/>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6B21-4C70-88D0-D9992CFA6FAE}"/>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6B21-4C70-88D0-D9992CFA6FAE}"/>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242</c:v>
                </c:pt>
                <c:pt idx="3">
                  <c:v>227</c:v>
                </c:pt>
                <c:pt idx="6">
                  <c:v>239</c:v>
                </c:pt>
                <c:pt idx="9">
                  <c:v>225</c:v>
                </c:pt>
                <c:pt idx="12">
                  <c:v>210</c:v>
                </c:pt>
              </c:numCache>
            </c:numRef>
          </c:val>
          <c:extLst>
            <c:ext xmlns:c16="http://schemas.microsoft.com/office/drawing/2014/chart" uri="{C3380CC4-5D6E-409C-BE32-E72D297353CC}">
              <c16:uniqueId val="{00000007-6B21-4C70-88D0-D9992CFA6FAE}"/>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88</c:v>
                </c:pt>
                <c:pt idx="2">
                  <c:v>#N/A</c:v>
                </c:pt>
                <c:pt idx="3">
                  <c:v>#N/A</c:v>
                </c:pt>
                <c:pt idx="4">
                  <c:v>68</c:v>
                </c:pt>
                <c:pt idx="5">
                  <c:v>#N/A</c:v>
                </c:pt>
                <c:pt idx="6">
                  <c:v>#N/A</c:v>
                </c:pt>
                <c:pt idx="7">
                  <c:v>39</c:v>
                </c:pt>
                <c:pt idx="8">
                  <c:v>#N/A</c:v>
                </c:pt>
                <c:pt idx="9">
                  <c:v>#N/A</c:v>
                </c:pt>
                <c:pt idx="10">
                  <c:v>45</c:v>
                </c:pt>
                <c:pt idx="11">
                  <c:v>#N/A</c:v>
                </c:pt>
                <c:pt idx="12">
                  <c:v>#N/A</c:v>
                </c:pt>
                <c:pt idx="13">
                  <c:v>45</c:v>
                </c:pt>
                <c:pt idx="14">
                  <c:v>#N/A</c:v>
                </c:pt>
              </c:numCache>
            </c:numRef>
          </c:val>
          <c:smooth val="0"/>
          <c:extLst>
            <c:ext xmlns:c16="http://schemas.microsoft.com/office/drawing/2014/chart" uri="{C3380CC4-5D6E-409C-BE32-E72D297353CC}">
              <c16:uniqueId val="{00000008-6B21-4C70-88D0-D9992CFA6FAE}"/>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1257</c:v>
                </c:pt>
                <c:pt idx="5">
                  <c:v>1082</c:v>
                </c:pt>
                <c:pt idx="8">
                  <c:v>1068</c:v>
                </c:pt>
                <c:pt idx="11">
                  <c:v>2257</c:v>
                </c:pt>
                <c:pt idx="14">
                  <c:v>2384</c:v>
                </c:pt>
              </c:numCache>
            </c:numRef>
          </c:val>
          <c:extLst>
            <c:ext xmlns:c16="http://schemas.microsoft.com/office/drawing/2014/chart" uri="{C3380CC4-5D6E-409C-BE32-E72D297353CC}">
              <c16:uniqueId val="{00000000-0D2F-4911-A667-EA379803B84D}"/>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226</c:v>
                </c:pt>
                <c:pt idx="5">
                  <c:v>201</c:v>
                </c:pt>
                <c:pt idx="8">
                  <c:v>169</c:v>
                </c:pt>
                <c:pt idx="11">
                  <c:v>161</c:v>
                </c:pt>
                <c:pt idx="14">
                  <c:v>141</c:v>
                </c:pt>
              </c:numCache>
            </c:numRef>
          </c:val>
          <c:extLst>
            <c:ext xmlns:c16="http://schemas.microsoft.com/office/drawing/2014/chart" uri="{C3380CC4-5D6E-409C-BE32-E72D297353CC}">
              <c16:uniqueId val="{00000001-0D2F-4911-A667-EA379803B84D}"/>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393</c:v>
                </c:pt>
                <c:pt idx="5">
                  <c:v>311</c:v>
                </c:pt>
                <c:pt idx="8">
                  <c:v>280</c:v>
                </c:pt>
                <c:pt idx="11">
                  <c:v>378</c:v>
                </c:pt>
                <c:pt idx="14">
                  <c:v>231</c:v>
                </c:pt>
              </c:numCache>
            </c:numRef>
          </c:val>
          <c:extLst>
            <c:ext xmlns:c16="http://schemas.microsoft.com/office/drawing/2014/chart" uri="{C3380CC4-5D6E-409C-BE32-E72D297353CC}">
              <c16:uniqueId val="{00000002-0D2F-4911-A667-EA379803B84D}"/>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0D2F-4911-A667-EA379803B84D}"/>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0D2F-4911-A667-EA379803B84D}"/>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0D2F-4911-A667-EA379803B84D}"/>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149</c:v>
                </c:pt>
                <c:pt idx="3">
                  <c:v>121</c:v>
                </c:pt>
                <c:pt idx="6">
                  <c:v>129</c:v>
                </c:pt>
                <c:pt idx="9">
                  <c:v>69</c:v>
                </c:pt>
                <c:pt idx="12">
                  <c:v>40</c:v>
                </c:pt>
              </c:numCache>
            </c:numRef>
          </c:val>
          <c:extLst>
            <c:ext xmlns:c16="http://schemas.microsoft.com/office/drawing/2014/chart" uri="{C3380CC4-5D6E-409C-BE32-E72D297353CC}">
              <c16:uniqueId val="{00000006-0D2F-4911-A667-EA379803B84D}"/>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8</c:v>
                </c:pt>
                <c:pt idx="3">
                  <c:v>7</c:v>
                </c:pt>
                <c:pt idx="6">
                  <c:v>6</c:v>
                </c:pt>
                <c:pt idx="9">
                  <c:v>4</c:v>
                </c:pt>
                <c:pt idx="12">
                  <c:v>3</c:v>
                </c:pt>
              </c:numCache>
            </c:numRef>
          </c:val>
          <c:extLst>
            <c:ext xmlns:c16="http://schemas.microsoft.com/office/drawing/2014/chart" uri="{C3380CC4-5D6E-409C-BE32-E72D297353CC}">
              <c16:uniqueId val="{00000007-0D2F-4911-A667-EA379803B84D}"/>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380</c:v>
                </c:pt>
                <c:pt idx="3">
                  <c:v>323</c:v>
                </c:pt>
                <c:pt idx="6">
                  <c:v>316</c:v>
                </c:pt>
                <c:pt idx="9">
                  <c:v>286</c:v>
                </c:pt>
                <c:pt idx="12">
                  <c:v>384</c:v>
                </c:pt>
              </c:numCache>
            </c:numRef>
          </c:val>
          <c:extLst>
            <c:ext xmlns:c16="http://schemas.microsoft.com/office/drawing/2014/chart" uri="{C3380CC4-5D6E-409C-BE32-E72D297353CC}">
              <c16:uniqueId val="{00000008-0D2F-4911-A667-EA379803B84D}"/>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0D2F-4911-A667-EA379803B84D}"/>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2019</c:v>
                </c:pt>
                <c:pt idx="3">
                  <c:v>2421</c:v>
                </c:pt>
                <c:pt idx="6">
                  <c:v>2534</c:v>
                </c:pt>
                <c:pt idx="9">
                  <c:v>2929</c:v>
                </c:pt>
                <c:pt idx="12">
                  <c:v>3085</c:v>
                </c:pt>
              </c:numCache>
            </c:numRef>
          </c:val>
          <c:extLst>
            <c:ext xmlns:c16="http://schemas.microsoft.com/office/drawing/2014/chart" uri="{C3380CC4-5D6E-409C-BE32-E72D297353CC}">
              <c16:uniqueId val="{0000000A-0D2F-4911-A667-EA379803B84D}"/>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680</c:v>
                </c:pt>
                <c:pt idx="2">
                  <c:v>#N/A</c:v>
                </c:pt>
                <c:pt idx="3">
                  <c:v>#N/A</c:v>
                </c:pt>
                <c:pt idx="4">
                  <c:v>1276</c:v>
                </c:pt>
                <c:pt idx="5">
                  <c:v>#N/A</c:v>
                </c:pt>
                <c:pt idx="6">
                  <c:v>#N/A</c:v>
                </c:pt>
                <c:pt idx="7">
                  <c:v>1467</c:v>
                </c:pt>
                <c:pt idx="8">
                  <c:v>#N/A</c:v>
                </c:pt>
                <c:pt idx="9">
                  <c:v>#N/A</c:v>
                </c:pt>
                <c:pt idx="10">
                  <c:v>493</c:v>
                </c:pt>
                <c:pt idx="11">
                  <c:v>#N/A</c:v>
                </c:pt>
                <c:pt idx="12">
                  <c:v>#N/A</c:v>
                </c:pt>
                <c:pt idx="13">
                  <c:v>756</c:v>
                </c:pt>
                <c:pt idx="14">
                  <c:v>#N/A</c:v>
                </c:pt>
              </c:numCache>
            </c:numRef>
          </c:val>
          <c:smooth val="0"/>
          <c:extLst>
            <c:ext xmlns:c16="http://schemas.microsoft.com/office/drawing/2014/chart" uri="{C3380CC4-5D6E-409C-BE32-E72D297353CC}">
              <c16:uniqueId val="{0000000B-0D2F-4911-A667-EA379803B84D}"/>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234</c:v>
                </c:pt>
                <c:pt idx="1">
                  <c:v>325</c:v>
                </c:pt>
                <c:pt idx="2">
                  <c:v>186</c:v>
                </c:pt>
              </c:numCache>
            </c:numRef>
          </c:val>
          <c:extLst>
            <c:ext xmlns:c16="http://schemas.microsoft.com/office/drawing/2014/chart" uri="{C3380CC4-5D6E-409C-BE32-E72D297353CC}">
              <c16:uniqueId val="{00000000-ED33-4D90-B4E7-5797ED8024FD}"/>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20</c:v>
                </c:pt>
                <c:pt idx="1">
                  <c:v>30</c:v>
                </c:pt>
                <c:pt idx="2">
                  <c:v>30</c:v>
                </c:pt>
              </c:numCache>
            </c:numRef>
          </c:val>
          <c:extLst>
            <c:ext xmlns:c16="http://schemas.microsoft.com/office/drawing/2014/chart" uri="{C3380CC4-5D6E-409C-BE32-E72D297353CC}">
              <c16:uniqueId val="{00000001-ED33-4D90-B4E7-5797ED8024FD}"/>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50</c:v>
                </c:pt>
                <c:pt idx="1">
                  <c:v>45</c:v>
                </c:pt>
                <c:pt idx="2">
                  <c:v>47</c:v>
                </c:pt>
              </c:numCache>
            </c:numRef>
          </c:val>
          <c:extLst>
            <c:ext xmlns:c16="http://schemas.microsoft.com/office/drawing/2014/chart" uri="{C3380CC4-5D6E-409C-BE32-E72D297353CC}">
              <c16:uniqueId val="{00000002-ED33-4D90-B4E7-5797ED8024FD}"/>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{3DB803D5-E000-47DA-B8DB-8E8A7E6BFE3B}</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A2A4-4B17-B1D8-AE7DEC810999}"/>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{F2D69C26-847D-4AA7-A7E7-DB0416045EFF}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A2A4-4B17-B1D8-AE7DEC810999}"/>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{676B6126-A3E6-425F-8051-6842BC1E1158}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A2A4-4B17-B1D8-AE7DEC810999}"/>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{861D807A-ED24-494F-B193-83193885D7A3}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A2A4-4B17-B1D8-AE7DEC810999}"/>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{CD51DDA7-3DF1-4382-92EB-C958562BA648}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A2A4-4B17-B1D8-AE7DEC810999}"/>
                </c:ext>
              </c:extLst>
            </c:dLbl>
            <c:dLbl>
              <c:idx val="8"/>
              <c:tx>
                <c:strRef>
                  <c:f>公会計指標分析・財政指標組合せ分析表!$BX$50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{E4E19BE6-8D69-4EBF-B5B1-C9698E41DC9E}</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A2A4-4B17-B1D8-AE7DEC810999}"/>
                </c:ext>
              </c:extLst>
            </c:dLbl>
            <c:dLbl>
              <c:idx val="16"/>
              <c:tx>
                <c:strRef>
                  <c:f>公会計指標分析・財政指標組合せ分析表!$CF$50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{0C31F9B9-E869-4D5E-A898-279F61498D65}</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A2A4-4B17-B1D8-AE7DEC810999}"/>
                </c:ext>
              </c:extLst>
            </c:dLbl>
            <c:dLbl>
              <c:idx val="24"/>
              <c:tx>
                <c:strRef>
                  <c:f>公会計指標分析・財政指標組合せ分析表!$CN$50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{5ECD187F-1935-4ADF-82C7-EB03F1F33711}</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A2A4-4B17-B1D8-AE7DEC810999}"/>
                </c:ext>
              </c:extLst>
            </c:dLbl>
            <c:dLbl>
              <c:idx val="32"/>
              <c:tx>
                <c:strRef>
                  <c:f>公会計指標分析・財政指標組合せ分析表!$CV$50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{0A4F4DFC-6B8D-4C15-ABE9-4F184C8E0314}</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A2A4-4B17-B1D8-AE7DEC810999}"/>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42.9</c:v>
                </c:pt>
                <c:pt idx="16">
                  <c:v>45.5</c:v>
                </c:pt>
                <c:pt idx="24">
                  <c:v>45.4</c:v>
                </c:pt>
                <c:pt idx="32">
                  <c:v>47.3</c:v>
                </c:pt>
              </c:numCache>
            </c:numRef>
          </c:xVal>
          <c:yVal>
            <c:numRef>
              <c:f>公会計指標分析・財政指標組合せ分析表!$BP$51:$DC$51</c:f>
              <c:numCache>
                <c:formatCode>#,##0.0;"▲ "#,##0.0</c:formatCode>
                <c:ptCount val="40"/>
                <c:pt idx="8">
                  <c:v>139.4</c:v>
                </c:pt>
                <c:pt idx="16">
                  <c:v>155.19999999999999</c:v>
                </c:pt>
                <c:pt idx="24">
                  <c:v>52.1</c:v>
                </c:pt>
                <c:pt idx="32">
                  <c:v>82.5</c:v>
                </c:pt>
              </c:numCache>
            </c:numRef>
          </c:yVal>
          <c:smooth val="0"/>
          <c:extLst>
            <c:ext xmlns:c16="http://schemas.microsoft.com/office/drawing/2014/chart" uri="{C3380CC4-5D6E-409C-BE32-E72D297353CC}">
              <c16:uniqueId val="{00000009-A2A4-4B17-B1D8-AE7DEC810999}"/>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{BB6CE509-DA0A-4F38-B68B-33DFD3E7DF55}</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A2A4-4B17-B1D8-AE7DEC810999}"/>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{94A2C226-3463-4AE9-B98F-95D823F086C1}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A2A4-4B17-B1D8-AE7DEC810999}"/>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{7AB3C3E8-9547-43B1-922F-54160E279660}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A2A4-4B17-B1D8-AE7DEC810999}"/>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{1B736FEB-CFD6-4C4B-A5D7-342A3E3F96FB}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A2A4-4B17-B1D8-AE7DEC810999}"/>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{3DE76218-A336-4369-B048-766E24A29C73}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A2A4-4B17-B1D8-AE7DEC810999}"/>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{AC36AFA7-36E9-456D-861C-FCB7C923EB74}</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A2A4-4B17-B1D8-AE7DEC810999}"/>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{84F9989D-3EDF-41E3-8D63-535CEF53E533}</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A2A4-4B17-B1D8-AE7DEC810999}"/>
                </c:ext>
              </c:extLst>
            </c:dLbl>
            <c:dLbl>
              <c:idx val="24"/>
              <c:layout>
                <c:manualLayout>
                  <c:x val="-3.6409399833360799E-2"/>
                  <c:y val="-6.4739042105865174E-2"/>
                </c:manualLayout>
              </c:layout>
              <c:tx>
                <c:strRef>
                  <c:f>公会計指標分析・財政指標組合せ分析表!$CN$50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{BE8C7386-15EC-4E11-B566-887937D659BF}</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A2A4-4B17-B1D8-AE7DEC810999}"/>
                </c:ext>
              </c:extLst>
            </c:dLbl>
            <c:dLbl>
              <c:idx val="32"/>
              <c:layout>
                <c:manualLayout>
                  <c:x val="-2.7751551286445939E-2"/>
                  <c:y val="-6.4739042105865174E-2"/>
                </c:manualLayout>
              </c:layout>
              <c:tx>
                <c:strRef>
                  <c:f>公会計指標分析・財政指標組合せ分析表!$CV$50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{75582ED0-59ED-42D0-887A-1B6CE3F54580}</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A2A4-4B17-B1D8-AE7DEC810999}"/>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57.5</c:v>
                </c:pt>
                <c:pt idx="16">
                  <c:v>58.4</c:v>
                </c:pt>
                <c:pt idx="24">
                  <c:v>61.8</c:v>
                </c:pt>
                <c:pt idx="32">
                  <c:v>62.3</c:v>
                </c:pt>
              </c:numCache>
            </c:numRef>
          </c:xVal>
          <c:yVal>
            <c:numRef>
              <c:f>公会計指標分析・財政指標組合せ分析表!$BP$55:$DC$55</c:f>
              <c:numCache>
                <c:formatCode>#,##0.0;"▲ "#,##0.0</c:formatCode>
                <c:ptCount val="40"/>
                <c:pt idx="8">
                  <c:v>0</c:v>
                </c:pt>
                <c:pt idx="16">
                  <c:v>0</c:v>
                </c:pt>
                <c:pt idx="24">
                  <c:v>0</c:v>
                </c:pt>
                <c:pt idx="32">
                  <c:v>0</c:v>
                </c:pt>
              </c:numCache>
            </c:numRef>
          </c:yVal>
          <c:smooth val="0"/>
          <c:extLst>
            <c:ext xmlns:c16="http://schemas.microsoft.com/office/drawing/2014/chart" uri="{C3380CC4-5D6E-409C-BE32-E72D297353CC}">
              <c16:uniqueId val="{00000013-A2A4-4B17-B1D8-AE7DEC810999}"/>
            </c:ext>
          </c:extLst>
        </c:ser>
        <c:dLbls>
          <c:showLegendKey val="0"/>
          <c:showVal val="1"/>
          <c:showCatName val="0"/>
          <c:showSerName val="0"/>
          <c:showPercent val="0"/>
          <c:showBubbleSize val="0"/>
        </c:dLbls>
        <c:axId val="46179840"/>
        <c:axId val="46181760"/>
      </c:scatterChart>
      <c:valAx>
        <c:axId val="46179840"/>
        <c:scaling>
          <c:orientation val="minMax"/>
          <c:max val="64"/>
          <c:min val="41"/>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190"/>
          <c:min val="-2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majorUnit val="2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{6A98E49F-5B77-411F-A984-DAF62987D922}</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938C-4AF1-AEB2-628B5255C76C}"/>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{C2982576-791D-499E-91E7-7546B3457374}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938C-4AF1-AEB2-628B5255C76C}"/>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{B39234B4-9375-4A28-9473-72DE4FEC30B9}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938C-4AF1-AEB2-628B5255C76C}"/>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{88501492-3A3E-460A-B255-D69345DA2EFE}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938C-4AF1-AEB2-628B5255C76C}"/>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{D2496C26-024C-481D-AFB9-627705FDC4EC}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938C-4AF1-AEB2-628B5255C76C}"/>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{91AAD5F3-81F3-429A-8944-412E070533E7}</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938C-4AF1-AEB2-628B5255C76C}"/>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{8E21B84F-C211-4DE6-8D0A-FAA59EBE0AC7}</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938C-4AF1-AEB2-628B5255C76C}"/>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{52387FE8-2360-49F8-B51E-7D7997F6396B}</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938C-4AF1-AEB2-628B5255C76C}"/>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{1A665770-9941-44E2-9E3D-8C8816823B86}</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938C-4AF1-AEB2-628B5255C76C}"/>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11.7</c:v>
                </c:pt>
                <c:pt idx="8">
                  <c:v>9.1999999999999993</c:v>
                </c:pt>
                <c:pt idx="16">
                  <c:v>6.8</c:v>
                </c:pt>
                <c:pt idx="24">
                  <c:v>5.4</c:v>
                </c:pt>
                <c:pt idx="32">
                  <c:v>4.5999999999999996</c:v>
                </c:pt>
              </c:numCache>
            </c:numRef>
          </c:xVal>
          <c:yVal>
            <c:numRef>
              <c:f>公会計指標分析・財政指標組合せ分析表!$BP$73:$DC$73</c:f>
              <c:numCache>
                <c:formatCode>#,##0.0;"▲ "#,##0.0</c:formatCode>
                <c:ptCount val="40"/>
                <c:pt idx="0">
                  <c:v>70.599999999999994</c:v>
                </c:pt>
                <c:pt idx="8">
                  <c:v>139.4</c:v>
                </c:pt>
                <c:pt idx="16">
                  <c:v>155.19999999999999</c:v>
                </c:pt>
                <c:pt idx="24">
                  <c:v>52.1</c:v>
                </c:pt>
                <c:pt idx="32">
                  <c:v>82.5</c:v>
                </c:pt>
              </c:numCache>
            </c:numRef>
          </c:yVal>
          <c:smooth val="0"/>
          <c:extLst>
            <c:ext xmlns:c16="http://schemas.microsoft.com/office/drawing/2014/chart" uri="{C3380CC4-5D6E-409C-BE32-E72D297353CC}">
              <c16:uniqueId val="{00000009-938C-4AF1-AEB2-628B5255C76C}"/>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{71DCAEBF-E74B-4042-81DF-41E26815A7F1}</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938C-4AF1-AEB2-628B5255C76C}"/>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{C6F14204-ED27-4676-9CF3-A5A4AAC52F82}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938C-4AF1-AEB2-628B5255C76C}"/>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{41F9E8F5-0EC5-4DCA-8FC8-0A080D35861B}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938C-4AF1-AEB2-628B5255C76C}"/>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{6B1D20AB-199A-400E-9230-B81E2A05E46E}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938C-4AF1-AEB2-628B5255C76C}"/>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{D8B0CC8A-8F56-4976-8368-3C88FCBD5522}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938C-4AF1-AEB2-628B5255C76C}"/>
                </c:ext>
              </c:extLst>
            </c:dLbl>
            <c:dLbl>
              <c:idx val="8"/>
              <c:layout>
                <c:manualLayout>
                  <c:x val="-2.8507630790578886E-2"/>
                  <c:y val="-4.3495921315535854E-2"/>
                </c:manualLayout>
              </c:layout>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{EC22A50F-95C6-44DF-8C54-2B2693B140B5}</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938C-4AF1-AEB2-628B5255C76C}"/>
                </c:ext>
              </c:extLst>
            </c:dLbl>
            <c:dLbl>
              <c:idx val="16"/>
              <c:layout>
                <c:manualLayout>
                  <c:x val="-3.6068350885415261E-2"/>
                  <c:y val="-3.8765654250578978E-2"/>
                </c:manualLayout>
              </c:layout>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{F31C2083-B339-4B71-ACBE-B39C519A83F2}</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938C-4AF1-AEB2-628B5255C76C}"/>
                </c:ext>
              </c:extLst>
            </c:dLbl>
            <c:dLbl>
              <c:idx val="24"/>
              <c:layout>
                <c:manualLayout>
                  <c:x val="-3.1985596495097364E-2"/>
                  <c:y val="-7.6607105795095248E-2"/>
                </c:manualLayout>
              </c:layout>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{71652041-A884-4C9E-A397-B4A67041BDA4}</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938C-4AF1-AEB2-628B5255C76C}"/>
                </c:ext>
              </c:extLst>
            </c:dLbl>
            <c:dLbl>
              <c:idx val="32"/>
              <c:layout>
                <c:manualLayout>
                  <c:x val="-3.0102739411316071E-2"/>
                  <c:y val="-9.0797735746181177E-2"/>
                </c:manualLayout>
              </c:layout>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{BAE705CC-382C-43E3-B594-08CFE3748E3D}</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938C-4AF1-AEB2-628B5255C76C}"/>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7.8</c:v>
                </c:pt>
                <c:pt idx="8">
                  <c:v>6</c:v>
                </c:pt>
                <c:pt idx="16">
                  <c:v>5.6</c:v>
                </c:pt>
                <c:pt idx="24">
                  <c:v>5.3</c:v>
                </c:pt>
                <c:pt idx="32">
                  <c:v>5.8</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938C-4AF1-AEB2-628B5255C76C}"/>
            </c:ext>
          </c:extLst>
        </c:ser>
        <c:dLbls>
          <c:showLegendKey val="0"/>
          <c:showVal val="1"/>
          <c:showCatName val="0"/>
          <c:showSerName val="0"/>
          <c:showPercent val="0"/>
          <c:showBubbleSize val="0"/>
        </c:dLbls>
        <c:axId val="84219776"/>
        <c:axId val="84234240"/>
      </c:scatterChart>
      <c:valAx>
        <c:axId val="84219776"/>
        <c:scaling>
          <c:orientation val="minMax"/>
          <c:max val="12.299999999999999"/>
          <c:min val="4.0999999999999996"/>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190"/>
          <c:min val="-2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majorUnit val="2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沖縄県伊平屋村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a:solidFill>
                <a:schemeClr val="dk1"/>
              </a:solidFill>
              <a:effectLst/>
              <a:latin typeface="+mn-lt"/>
              <a:ea typeface="+mn-ea"/>
              <a:cs typeface="+mn-cs"/>
            </a:rPr>
            <a:t>連結実質赤字比率においては、一般会計、特別会計ともに赤字額は発生していないが、</a:t>
          </a:r>
          <a:r>
            <a:rPr kumimoji="1" lang="ja-JP" altLang="en-US" sz="1100">
              <a:solidFill>
                <a:schemeClr val="dk1"/>
              </a:solidFill>
              <a:effectLst/>
              <a:latin typeface="+mn-lt"/>
              <a:ea typeface="+mn-ea"/>
              <a:cs typeface="+mn-cs"/>
            </a:rPr>
            <a:t>依然</a:t>
          </a:r>
          <a:r>
            <a:rPr kumimoji="1" lang="ja-JP" altLang="ja-JP" sz="1100">
              <a:solidFill>
                <a:schemeClr val="dk1"/>
              </a:solidFill>
              <a:effectLst/>
              <a:latin typeface="+mn-lt"/>
              <a:ea typeface="+mn-ea"/>
              <a:cs typeface="+mn-cs"/>
            </a:rPr>
            <a:t>として厳しい運営状況であることに変わりはないため、事業収益の確保と歳出の削減により、経営改善努力を継続し、健全な財政運営に努める。</a:t>
          </a:r>
          <a:endParaRPr lang="ja-JP" altLang="ja-JP" sz="1400">
            <a:effectLst/>
          </a:endParaRPr>
        </a:p>
        <a:p>
          <a:pPr eaLnBrk="1" fontAlgn="auto" latinLnBrk="0" hangingPunct="1"/>
          <a:r>
            <a:rPr lang="ja-JP" altLang="ja-JP" sz="1100">
              <a:solidFill>
                <a:schemeClr val="dk1"/>
              </a:solidFill>
              <a:effectLst/>
              <a:latin typeface="+mn-lt"/>
              <a:ea typeface="+mn-ea"/>
              <a:cs typeface="+mn-cs"/>
            </a:rPr>
            <a:t>農業集落排水事業及び水道事業においては、施設の機能強化等にかかるコストを適宜チェックすることでトータルコスト削減し、料金収入の徴収努力を徹底する。</a:t>
          </a:r>
          <a:endParaRPr lang="ja-JP" altLang="ja-JP" sz="1400">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ここに入力</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沖縄県伊平屋村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b="0" i="0" baseline="0">
              <a:solidFill>
                <a:schemeClr val="dk1"/>
              </a:solidFill>
              <a:effectLst/>
              <a:latin typeface="+mn-lt"/>
              <a:ea typeface="+mn-ea"/>
              <a:cs typeface="+mn-cs"/>
            </a:rPr>
            <a:t>将来負担額については、一般会計等に係る地方債の現在高がが対前年度</a:t>
          </a:r>
          <a:r>
            <a:rPr kumimoji="1" lang="en-US" altLang="ja-JP" sz="1100" b="0" i="0" baseline="0">
              <a:solidFill>
                <a:schemeClr val="dk1"/>
              </a:solidFill>
              <a:effectLst/>
              <a:latin typeface="+mn-lt"/>
              <a:ea typeface="+mn-ea"/>
              <a:cs typeface="+mn-cs"/>
            </a:rPr>
            <a:t>156</a:t>
          </a:r>
          <a:r>
            <a:rPr kumimoji="1" lang="ja-JP" altLang="ja-JP" sz="1100" b="0" i="0" baseline="0">
              <a:solidFill>
                <a:schemeClr val="dk1"/>
              </a:solidFill>
              <a:effectLst/>
              <a:latin typeface="+mn-lt"/>
              <a:ea typeface="+mn-ea"/>
              <a:cs typeface="+mn-cs"/>
            </a:rPr>
            <a:t>百万円増、充当可能財源等において、充当可能特定歳入△</a:t>
          </a:r>
          <a:r>
            <a:rPr kumimoji="1" lang="en-US" altLang="ja-JP" sz="1100" b="0" i="0" baseline="0">
              <a:solidFill>
                <a:schemeClr val="dk1"/>
              </a:solidFill>
              <a:effectLst/>
              <a:latin typeface="+mn-lt"/>
              <a:ea typeface="+mn-ea"/>
              <a:cs typeface="+mn-cs"/>
            </a:rPr>
            <a:t>20</a:t>
          </a:r>
          <a:r>
            <a:rPr kumimoji="1" lang="ja-JP" altLang="ja-JP" sz="1100" b="0" i="0" baseline="0">
              <a:solidFill>
                <a:schemeClr val="dk1"/>
              </a:solidFill>
              <a:effectLst/>
              <a:latin typeface="+mn-lt"/>
              <a:ea typeface="+mn-ea"/>
              <a:cs typeface="+mn-cs"/>
            </a:rPr>
            <a:t>百万円、基準財政需要額算入見込額</a:t>
          </a:r>
          <a:r>
            <a:rPr kumimoji="1" lang="en-US" altLang="ja-JP" sz="1100" b="0" i="0" baseline="0">
              <a:solidFill>
                <a:schemeClr val="dk1"/>
              </a:solidFill>
              <a:effectLst/>
              <a:latin typeface="+mn-lt"/>
              <a:ea typeface="+mn-ea"/>
              <a:cs typeface="+mn-cs"/>
            </a:rPr>
            <a:t>127</a:t>
          </a:r>
          <a:r>
            <a:rPr kumimoji="1" lang="ja-JP" altLang="ja-JP" sz="1100" b="0" i="0" baseline="0">
              <a:solidFill>
                <a:schemeClr val="dk1"/>
              </a:solidFill>
              <a:effectLst/>
              <a:latin typeface="+mn-lt"/>
              <a:ea typeface="+mn-ea"/>
              <a:cs typeface="+mn-cs"/>
            </a:rPr>
            <a:t>百万円増加したことにより、将来負担比率の分子となる数値は対前年度比で</a:t>
          </a:r>
          <a:r>
            <a:rPr kumimoji="1" lang="en-US" altLang="ja-JP" sz="1100" b="0" i="0" baseline="0">
              <a:solidFill>
                <a:schemeClr val="dk1"/>
              </a:solidFill>
              <a:effectLst/>
              <a:latin typeface="+mn-lt"/>
              <a:ea typeface="+mn-ea"/>
              <a:cs typeface="+mn-cs"/>
            </a:rPr>
            <a:t>263</a:t>
          </a:r>
          <a:r>
            <a:rPr kumimoji="1" lang="ja-JP" altLang="ja-JP" sz="1100" b="0" i="0" baseline="0">
              <a:solidFill>
                <a:schemeClr val="dk1"/>
              </a:solidFill>
              <a:effectLst/>
              <a:latin typeface="+mn-lt"/>
              <a:ea typeface="+mn-ea"/>
              <a:cs typeface="+mn-cs"/>
            </a:rPr>
            <a:t>百万円</a:t>
          </a:r>
          <a:r>
            <a:rPr kumimoji="1" lang="ja-JP" altLang="en-US" sz="1100" b="0" i="0" baseline="0">
              <a:solidFill>
                <a:schemeClr val="dk1"/>
              </a:solidFill>
              <a:effectLst/>
              <a:latin typeface="+mn-lt"/>
              <a:ea typeface="+mn-ea"/>
              <a:cs typeface="+mn-cs"/>
            </a:rPr>
            <a:t>増加し</a:t>
          </a:r>
          <a:r>
            <a:rPr kumimoji="1" lang="ja-JP" altLang="ja-JP" sz="1100" b="0" i="0" baseline="0">
              <a:solidFill>
                <a:schemeClr val="dk1"/>
              </a:solidFill>
              <a:effectLst/>
              <a:latin typeface="+mn-lt"/>
              <a:ea typeface="+mn-ea"/>
              <a:cs typeface="+mn-cs"/>
            </a:rPr>
            <a:t>た。</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今後、緊急的な財政需要や公共施設等の更新に備えるため、計画的な基金の積立を行い、将来負担比率の健全性を図る。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沖縄県伊平屋村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令和元年度中に財政調整基金を補助金返還等のために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182,349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千円を取り崩し、積立額の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43,382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千円を大きく上回ったために残高が減少することとなった。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今後の方針としては、計画的な財政運営を実施するために、長寿命化計画を策定し、施設関連の大型修繕に優先順位をつけ、緊急性が高いものから順次修繕し、施設管理・施設維持を行い、歳出を抑制する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育英資金積立：基金を原資とし、教育活動の充実を図る</a:t>
          </a:r>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ちゅら島応援基金（ふるさと納税）：基金を原資とし、産業振興及び魅力ある観光地づくりに関する事業を支援</a:t>
          </a:r>
          <a:endParaRPr lang="ja-JP" altLang="ja-JP" sz="1300">
            <a:effectLst/>
            <a:latin typeface="ＭＳ ゴシック" panose="020B0609070205080204" pitchFamily="49" charset="-128"/>
            <a:ea typeface="ＭＳ ゴシック" panose="020B0609070205080204" pitchFamily="49"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ちゅら島応援基金</a:t>
          </a:r>
          <a:r>
            <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コープネット</a:t>
          </a:r>
          <a:r>
            <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：基金を原資とし、産業振興及び魅力ある観光地づくりに関する事業を支援</a:t>
          </a:r>
          <a:endPar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ちゅら島応援基金</a:t>
          </a:r>
          <a:r>
            <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ふるさと納税</a:t>
          </a:r>
          <a:r>
            <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：基金を原資とし、産業振興及び魅力ある観光地づくりに関する事業を支援</a:t>
          </a:r>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産業振興総合推進対策資金貸付基金：基金を原資とし、新規産業に資する事業者へ支援</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森林環境譲与税：毎年交付される森林環境譲与税を積み立てたもの</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ちゅら島応援基金</a:t>
          </a:r>
          <a:r>
            <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コープネット</a:t>
          </a:r>
          <a:r>
            <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ふるさと納税</a:t>
          </a:r>
          <a:r>
            <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は、積立と取り崩しを行っているため、微増となっている。</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ちゅら島応援基金</a:t>
          </a:r>
          <a:r>
            <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チーム黒糖</a:t>
          </a:r>
          <a:r>
            <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と森林環境譲与税基金は少額ながら積立のみで、微増である。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森林環境譲与税基金は交付されるものを積立し、一定額になったら取り崩して事業費に充てる予定であるが、毎年の交付額が少額であるため、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年以上は積立のみとなる見通しである。</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ちゅら島応援基金</a:t>
          </a:r>
          <a:r>
            <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コープネット</a:t>
          </a:r>
          <a:r>
            <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ふるさと納税</a:t>
          </a:r>
          <a:r>
            <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チーム黒糖</a:t>
          </a:r>
          <a:r>
            <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は、寄付で入った収入に応じて積立し、村長が認めた分野の事業費に充てて予算化して取り崩しており、今後も継続して同様の運用をしていくこととしている。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令和元年度中に補助金返還等のために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182,349</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千円を取り崩し、積立額の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43,382</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千円を大きく上回ったために残高が減少することとなった。</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今後、公共施設等の老朽化に伴う改築、修繕等の費用が増加することが見込まれることから、さらなる財政運営の効率化に努める。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取り崩しも積立も行っていない。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地方債の償還計画を踏まえ、</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35</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年度までに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5,000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万円程度積立予定。</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E5546290-B5DB-4E72-B652-170EED5D10F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8FAD61A0-5EF9-4B10-AB88-054E08D0ADC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3FAB3FDF-0D62-41DA-9709-803ABAB22405}"/>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14344994-10B3-4DC3-92DB-CDF2418EF127}"/>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3F947794-297A-4048-8F15-1ACAE885FB34}"/>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906EF156-0DF0-4C5B-A409-A7BF93897F7B}"/>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沖縄県伊平屋村</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9DD0A2FD-2109-4568-BD6C-6A7870179E1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07B1071B-C204-41B2-B490-2BC5645C7D8C}"/>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E3B5C61D-F328-4EA7-8870-0D80A27C3189}"/>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9401D7AB-8239-4B52-858D-55AF96C918A5}"/>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B9BDF593-06C6-4A44-A627-57009EA5066B}"/>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6D033534-5E57-474D-A636-E663F3BF487B}"/>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1,231
1,219
21.82
4,804,582
4,635,037
149,294
1,092,569
3,084,786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719D66D6-2151-4B11-BF24-D26921FF875E}"/>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346529FF-8EE4-4A32-B2A1-251A81CE8295}"/>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858DDDA8-48AE-4238-9F03-82C4AA3058C1}"/>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4.6
82.5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3F2474C5-F7C4-4021-8610-2C15C5611586}"/>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7EC0C5E3-5182-482C-AA9B-23D4E708907E}"/>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7F30741C-9B59-4B90-BB67-E8A2AE5D9DAA}"/>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1659BB13-4F1B-4826-BC7F-4B2483A13DE4}"/>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8E804B13-3695-4F13-9FD7-D1CD52B2052C}"/>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51E42399-E349-458E-B057-195311BD355B}"/>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6A839732-F76F-479A-9D25-653D22D7B719}"/>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C4652B9A-8A7E-40C4-92C6-05BDB636629E}"/>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0D8F882A-EFFC-4DE7-B7CD-FECE7A7EA285}"/>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A45F23F5-BF40-438A-AD09-C418576C2D68}"/>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6F73BE34-016F-420C-9D2C-4A8DA7467B03}"/>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1B56BF46-4FA4-41EA-8934-34A111D0D690}"/>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76D7A1DA-D457-4D2E-80AA-1618FC845BFF}"/>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6A403AA5-70E8-4B9B-9B3F-BACE0E4638D8}"/>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88EBC9E2-65B4-4EFA-BEC0-732CE0C52430}"/>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B68E3848-A019-4D77-9514-2C935E4FC3EF}"/>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3" name="テキスト ボックス 32">
          <a:extLst>
            <a:ext uri="{FF2B5EF4-FFF2-40B4-BE49-F238E27FC236}">
              <a16:creationId xmlns:a16="http://schemas.microsoft.com/office/drawing/2014/main" id="{9A5CBBED-CDC5-4FD1-AFAC-D9C5D4C09F83}"/>
            </a:ext>
          </a:extLst>
        </xdr:cNvPr>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ECEE681D-DF23-45D8-8A10-92F0727B8D28}"/>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D40CCE66-4064-4AB1-89AF-90D690FAD4FC}"/>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220F7124-A8FD-413D-B9BF-51924A8106CE}"/>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685C6731-36FE-4485-9C3E-D0E1B68DB0EC}"/>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8988F61F-014F-462A-947F-0C7FA97082AA}"/>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[ 47.3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A7A76E04-90B5-450F-87CB-B57B976142C4}"/>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5C952647-E802-4CB9-85CA-8F9E4EC71952}"/>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590E4343-43B6-4CAD-8324-F85AE0C0F3C9}"/>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BC3B6ACB-BAB0-4705-B276-DBCEA434CDD1}"/>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6990CFBE-3615-4A61-94B7-D2BD9BBC0AF7}"/>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E6DCE8C8-9F5E-403A-AB46-AFC68D08EDEB}"/>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8767A3A5-C876-47FE-A052-DE5355C61C7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73EAAF4A-8CC0-4C4E-BD06-8DFFBCDA4E9E}"/>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2F20D2F4-AE70-46E2-BD19-4E3E7AAE8225}"/>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DA9332C6-3B17-4EFC-B6A2-75A076BF1944}"/>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有形固定資産減価償却率については全国平均値</a:t>
          </a:r>
          <a:r>
            <a:rPr kumimoji="1" lang="en-US" altLang="ja-JP" sz="1100">
              <a:solidFill>
                <a:schemeClr val="dk1"/>
              </a:solidFill>
              <a:effectLst/>
              <a:latin typeface="+mn-lt"/>
              <a:ea typeface="+mn-ea"/>
              <a:cs typeface="+mn-cs"/>
            </a:rPr>
            <a:t>63.4</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沖縄県平均値</a:t>
          </a:r>
          <a:r>
            <a:rPr kumimoji="1" lang="en-US" altLang="ja-JP" sz="1100">
              <a:solidFill>
                <a:schemeClr val="dk1"/>
              </a:solidFill>
              <a:effectLst/>
              <a:latin typeface="+mn-lt"/>
              <a:ea typeface="+mn-ea"/>
              <a:cs typeface="+mn-cs"/>
            </a:rPr>
            <a:t>51.5</a:t>
          </a:r>
          <a:r>
            <a:rPr kumimoji="1" lang="ja-JP" altLang="ja-JP" sz="1100">
              <a:solidFill>
                <a:schemeClr val="dk1"/>
              </a:solidFill>
              <a:effectLst/>
              <a:latin typeface="+mn-lt"/>
              <a:ea typeface="+mn-ea"/>
              <a:cs typeface="+mn-cs"/>
            </a:rPr>
            <a:t>と比較すると低い値となっているが、</a:t>
          </a:r>
          <a:r>
            <a:rPr kumimoji="1" lang="ja-JP" altLang="en-US" sz="1100">
              <a:solidFill>
                <a:schemeClr val="dk1"/>
              </a:solidFill>
              <a:effectLst/>
              <a:latin typeface="+mn-lt"/>
              <a:ea typeface="+mn-ea"/>
              <a:cs typeface="+mn-cs"/>
            </a:rPr>
            <a:t>当村比では徐々に増加傾向となっている</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新規施設の整備によるところが大きい。</a:t>
          </a:r>
          <a:endParaRPr kumimoji="1" lang="en-US" altLang="ja-JP" sz="1100">
            <a:solidFill>
              <a:schemeClr val="dk1"/>
            </a:solidFill>
            <a:effectLst/>
            <a:latin typeface="+mn-lt"/>
            <a:ea typeface="+mn-ea"/>
            <a:cs typeface="+mn-cs"/>
          </a:endParaRPr>
        </a:p>
        <a:p>
          <a:endParaRPr lang="ja-JP" altLang="ja-JP">
            <a:effectLst/>
          </a:endParaRP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1BC9E818-1145-4687-A705-641A24F04A1A}"/>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32F9EB8D-D509-43E5-A847-E757170E32A4}"/>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a:extLst>
            <a:ext uri="{FF2B5EF4-FFF2-40B4-BE49-F238E27FC236}">
              <a16:creationId xmlns:a16="http://schemas.microsoft.com/office/drawing/2014/main" id="{A38176A3-6AF5-4A42-B35A-EE45BFC75D57}"/>
            </a:ext>
          </a:extLst>
        </xdr:cNvPr>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2" name="直線コネクタ 51">
          <a:extLst>
            <a:ext uri="{FF2B5EF4-FFF2-40B4-BE49-F238E27FC236}">
              <a16:creationId xmlns:a16="http://schemas.microsoft.com/office/drawing/2014/main" id="{766A1E09-0A7C-4EB8-9BDF-3968620D684E}"/>
            </a:ext>
          </a:extLst>
        </xdr:cNvPr>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3" name="テキスト ボックス 52">
          <a:extLst>
            <a:ext uri="{FF2B5EF4-FFF2-40B4-BE49-F238E27FC236}">
              <a16:creationId xmlns:a16="http://schemas.microsoft.com/office/drawing/2014/main" id="{E379AC37-ED7C-4793-8DE3-6A50362AF563}"/>
            </a:ext>
          </a:extLst>
        </xdr:cNvPr>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4" name="直線コネクタ 53">
          <a:extLst>
            <a:ext uri="{FF2B5EF4-FFF2-40B4-BE49-F238E27FC236}">
              <a16:creationId xmlns:a16="http://schemas.microsoft.com/office/drawing/2014/main" id="{11017A93-E036-4843-99ED-BFF7F79DF4C9}"/>
            </a:ext>
          </a:extLst>
        </xdr:cNvPr>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5" name="テキスト ボックス 54">
          <a:extLst>
            <a:ext uri="{FF2B5EF4-FFF2-40B4-BE49-F238E27FC236}">
              <a16:creationId xmlns:a16="http://schemas.microsoft.com/office/drawing/2014/main" id="{18DD51B7-3668-47DB-9199-D02D918F5C58}"/>
            </a:ext>
          </a:extLst>
        </xdr:cNvPr>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6" name="直線コネクタ 55">
          <a:extLst>
            <a:ext uri="{FF2B5EF4-FFF2-40B4-BE49-F238E27FC236}">
              <a16:creationId xmlns:a16="http://schemas.microsoft.com/office/drawing/2014/main" id="{E47EF3E2-80B2-425A-934E-DB0EFE6FD01C}"/>
            </a:ext>
          </a:extLst>
        </xdr:cNvPr>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7" name="テキスト ボックス 56">
          <a:extLst>
            <a:ext uri="{FF2B5EF4-FFF2-40B4-BE49-F238E27FC236}">
              <a16:creationId xmlns:a16="http://schemas.microsoft.com/office/drawing/2014/main" id="{8A762A6A-FDC6-4180-9322-F11A3418655A}"/>
            </a:ext>
          </a:extLst>
        </xdr:cNvPr>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8" name="直線コネクタ 57">
          <a:extLst>
            <a:ext uri="{FF2B5EF4-FFF2-40B4-BE49-F238E27FC236}">
              <a16:creationId xmlns:a16="http://schemas.microsoft.com/office/drawing/2014/main" id="{5CD83152-4DAE-49DF-958D-6FB054DDECC9}"/>
            </a:ext>
          </a:extLst>
        </xdr:cNvPr>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9" name="テキスト ボックス 58">
          <a:extLst>
            <a:ext uri="{FF2B5EF4-FFF2-40B4-BE49-F238E27FC236}">
              <a16:creationId xmlns:a16="http://schemas.microsoft.com/office/drawing/2014/main" id="{03E3E76E-CB60-44A8-84B3-379BA51A4B43}"/>
            </a:ext>
          </a:extLst>
        </xdr:cNvPr>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0" name="直線コネクタ 59">
          <a:extLst>
            <a:ext uri="{FF2B5EF4-FFF2-40B4-BE49-F238E27FC236}">
              <a16:creationId xmlns:a16="http://schemas.microsoft.com/office/drawing/2014/main" id="{FE50011A-96DF-4FD6-B44D-308D2D62993E}"/>
            </a:ext>
          </a:extLst>
        </xdr:cNvPr>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1" name="テキスト ボックス 60">
          <a:extLst>
            <a:ext uri="{FF2B5EF4-FFF2-40B4-BE49-F238E27FC236}">
              <a16:creationId xmlns:a16="http://schemas.microsoft.com/office/drawing/2014/main" id="{A9CDF5EA-24CB-49BF-85F3-C518F006D865}"/>
            </a:ext>
          </a:extLst>
        </xdr:cNvPr>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2" name="直線コネクタ 61">
          <a:extLst>
            <a:ext uri="{FF2B5EF4-FFF2-40B4-BE49-F238E27FC236}">
              <a16:creationId xmlns:a16="http://schemas.microsoft.com/office/drawing/2014/main" id="{2BD93FA5-C98E-47E6-B48C-3166AA0D2716}"/>
            </a:ext>
          </a:extLst>
        </xdr:cNvPr>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3" name="テキスト ボックス 62">
          <a:extLst>
            <a:ext uri="{FF2B5EF4-FFF2-40B4-BE49-F238E27FC236}">
              <a16:creationId xmlns:a16="http://schemas.microsoft.com/office/drawing/2014/main" id="{0FA83ED6-FD2D-4CD9-970F-ECB0B6A146C0}"/>
            </a:ext>
          </a:extLst>
        </xdr:cNvPr>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4" name="直線コネクタ 63">
          <a:extLst>
            <a:ext uri="{FF2B5EF4-FFF2-40B4-BE49-F238E27FC236}">
              <a16:creationId xmlns:a16="http://schemas.microsoft.com/office/drawing/2014/main" id="{4B52262D-FABB-41BF-B149-29091B7413F3}"/>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5" name="テキスト ボックス 64">
          <a:extLst>
            <a:ext uri="{FF2B5EF4-FFF2-40B4-BE49-F238E27FC236}">
              <a16:creationId xmlns:a16="http://schemas.microsoft.com/office/drawing/2014/main" id="{31AE96F3-41FF-4A7F-AB39-E11E8D88C587}"/>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6" name="有形固定資産減価償却率グラフ枠">
          <a:extLst>
            <a:ext uri="{FF2B5EF4-FFF2-40B4-BE49-F238E27FC236}">
              <a16:creationId xmlns:a16="http://schemas.microsoft.com/office/drawing/2014/main" id="{A8237DF2-084B-477D-907E-3EDD69292D21}"/>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81552</xdr:rowOff>
    </xdr:from>
    <xdr:to>
      <xdr:col>23</xdr:col>
      <xdr:colOff>85090</xdr:colOff>
      <xdr:row>33</xdr:row>
      <xdr:rowOff>164465</xdr:rowOff>
    </xdr:to>
    <xdr:cxnSp macro="">
      <xdr:nvCxnSpPr>
        <xdr:cNvPr id="67" name="直線コネクタ 66">
          <a:extLst>
            <a:ext uri="{FF2B5EF4-FFF2-40B4-BE49-F238E27FC236}">
              <a16:creationId xmlns:a16="http://schemas.microsoft.com/office/drawing/2014/main" id="{EEF4ECBE-73E1-429D-B7DB-94B000F6161E}"/>
            </a:ext>
          </a:extLst>
        </xdr:cNvPr>
        <xdr:cNvCxnSpPr/>
      </xdr:nvCxnSpPr>
      <xdr:spPr>
        <a:xfrm flipV="1">
          <a:off x="4760595" y="5310777"/>
          <a:ext cx="1270" cy="12830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168292</xdr:rowOff>
    </xdr:from>
    <xdr:ext cx="405111" cy="259045"/>
    <xdr:sp macro="" textlink="">
      <xdr:nvSpPr>
        <xdr:cNvPr id="68" name="有形固定資産減価償却率最小値テキスト">
          <a:extLst>
            <a:ext uri="{FF2B5EF4-FFF2-40B4-BE49-F238E27FC236}">
              <a16:creationId xmlns:a16="http://schemas.microsoft.com/office/drawing/2014/main" id="{306DA04E-D7C6-421E-80ED-DE20740B6EF1}"/>
            </a:ext>
          </a:extLst>
        </xdr:cNvPr>
        <xdr:cNvSpPr txBox="1"/>
      </xdr:nvSpPr>
      <xdr:spPr>
        <a:xfrm>
          <a:off x="4813300" y="6597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164465</xdr:rowOff>
    </xdr:from>
    <xdr:to>
      <xdr:col>23</xdr:col>
      <xdr:colOff>174625</xdr:colOff>
      <xdr:row>33</xdr:row>
      <xdr:rowOff>164465</xdr:rowOff>
    </xdr:to>
    <xdr:cxnSp macro="">
      <xdr:nvCxnSpPr>
        <xdr:cNvPr id="69" name="直線コネクタ 68">
          <a:extLst>
            <a:ext uri="{FF2B5EF4-FFF2-40B4-BE49-F238E27FC236}">
              <a16:creationId xmlns:a16="http://schemas.microsoft.com/office/drawing/2014/main" id="{9583E33D-2DCC-4F23-85BA-6067A0F3A1A4}"/>
            </a:ext>
          </a:extLst>
        </xdr:cNvPr>
        <xdr:cNvCxnSpPr/>
      </xdr:nvCxnSpPr>
      <xdr:spPr>
        <a:xfrm>
          <a:off x="4673600" y="6593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28229</xdr:rowOff>
    </xdr:from>
    <xdr:ext cx="405111" cy="259045"/>
    <xdr:sp macro="" textlink="">
      <xdr:nvSpPr>
        <xdr:cNvPr id="70" name="有形固定資産減価償却率最大値テキスト">
          <a:extLst>
            <a:ext uri="{FF2B5EF4-FFF2-40B4-BE49-F238E27FC236}">
              <a16:creationId xmlns:a16="http://schemas.microsoft.com/office/drawing/2014/main" id="{161EA0B7-8B15-42F0-B547-47A69B51C553}"/>
            </a:ext>
          </a:extLst>
        </xdr:cNvPr>
        <xdr:cNvSpPr txBox="1"/>
      </xdr:nvSpPr>
      <xdr:spPr>
        <a:xfrm>
          <a:off x="4813300" y="50860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81552</xdr:rowOff>
    </xdr:from>
    <xdr:to>
      <xdr:col>23</xdr:col>
      <xdr:colOff>174625</xdr:colOff>
      <xdr:row>26</xdr:row>
      <xdr:rowOff>81552</xdr:rowOff>
    </xdr:to>
    <xdr:cxnSp macro="">
      <xdr:nvCxnSpPr>
        <xdr:cNvPr id="71" name="直線コネクタ 70">
          <a:extLst>
            <a:ext uri="{FF2B5EF4-FFF2-40B4-BE49-F238E27FC236}">
              <a16:creationId xmlns:a16="http://schemas.microsoft.com/office/drawing/2014/main" id="{529256C7-4ACF-4D71-AD02-0EBBF710CE12}"/>
            </a:ext>
          </a:extLst>
        </xdr:cNvPr>
        <xdr:cNvCxnSpPr/>
      </xdr:nvCxnSpPr>
      <xdr:spPr>
        <a:xfrm>
          <a:off x="4673600" y="5310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133276</xdr:rowOff>
    </xdr:from>
    <xdr:ext cx="405111" cy="259045"/>
    <xdr:sp macro="" textlink="">
      <xdr:nvSpPr>
        <xdr:cNvPr id="72" name="有形固定資産減価償却率平均値テキスト">
          <a:extLst>
            <a:ext uri="{FF2B5EF4-FFF2-40B4-BE49-F238E27FC236}">
              <a16:creationId xmlns:a16="http://schemas.microsoft.com/office/drawing/2014/main" id="{5E70156E-0C49-4E8C-A1A5-F73EE92D9056}"/>
            </a:ext>
          </a:extLst>
        </xdr:cNvPr>
        <xdr:cNvSpPr txBox="1"/>
      </xdr:nvSpPr>
      <xdr:spPr>
        <a:xfrm>
          <a:off x="4813300" y="58768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154849</xdr:rowOff>
    </xdr:from>
    <xdr:to>
      <xdr:col>23</xdr:col>
      <xdr:colOff>136525</xdr:colOff>
      <xdr:row>30</xdr:row>
      <xdr:rowOff>84999</xdr:rowOff>
    </xdr:to>
    <xdr:sp macro="" textlink="">
      <xdr:nvSpPr>
        <xdr:cNvPr id="73" name="フローチャート: 判断 72">
          <a:extLst>
            <a:ext uri="{FF2B5EF4-FFF2-40B4-BE49-F238E27FC236}">
              <a16:creationId xmlns:a16="http://schemas.microsoft.com/office/drawing/2014/main" id="{CEC988F3-BCFF-42E5-B93A-031B56D292F8}"/>
            </a:ext>
          </a:extLst>
        </xdr:cNvPr>
        <xdr:cNvSpPr/>
      </xdr:nvSpPr>
      <xdr:spPr>
        <a:xfrm>
          <a:off x="4711700" y="5898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139428</xdr:rowOff>
    </xdr:from>
    <xdr:to>
      <xdr:col>19</xdr:col>
      <xdr:colOff>187325</xdr:colOff>
      <xdr:row>30</xdr:row>
      <xdr:rowOff>69578</xdr:rowOff>
    </xdr:to>
    <xdr:sp macro="" textlink="">
      <xdr:nvSpPr>
        <xdr:cNvPr id="74" name="フローチャート: 判断 73">
          <a:extLst>
            <a:ext uri="{FF2B5EF4-FFF2-40B4-BE49-F238E27FC236}">
              <a16:creationId xmlns:a16="http://schemas.microsoft.com/office/drawing/2014/main" id="{B12F0CBA-7068-44A5-9C4F-1AFF1F8D294E}"/>
            </a:ext>
          </a:extLst>
        </xdr:cNvPr>
        <xdr:cNvSpPr/>
      </xdr:nvSpPr>
      <xdr:spPr>
        <a:xfrm>
          <a:off x="4000500" y="5883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34562</xdr:rowOff>
    </xdr:from>
    <xdr:to>
      <xdr:col>15</xdr:col>
      <xdr:colOff>187325</xdr:colOff>
      <xdr:row>29</xdr:row>
      <xdr:rowOff>136162</xdr:rowOff>
    </xdr:to>
    <xdr:sp macro="" textlink="">
      <xdr:nvSpPr>
        <xdr:cNvPr id="75" name="フローチャート: 判断 74">
          <a:extLst>
            <a:ext uri="{FF2B5EF4-FFF2-40B4-BE49-F238E27FC236}">
              <a16:creationId xmlns:a16="http://schemas.microsoft.com/office/drawing/2014/main" id="{A029B4F4-7509-4E2A-98C2-8FC521064D95}"/>
            </a:ext>
          </a:extLst>
        </xdr:cNvPr>
        <xdr:cNvSpPr/>
      </xdr:nvSpPr>
      <xdr:spPr>
        <a:xfrm>
          <a:off x="3238500" y="5778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6803</xdr:rowOff>
    </xdr:from>
    <xdr:to>
      <xdr:col>11</xdr:col>
      <xdr:colOff>187325</xdr:colOff>
      <xdr:row>29</xdr:row>
      <xdr:rowOff>108403</xdr:rowOff>
    </xdr:to>
    <xdr:sp macro="" textlink="">
      <xdr:nvSpPr>
        <xdr:cNvPr id="76" name="フローチャート: 判断 75">
          <a:extLst>
            <a:ext uri="{FF2B5EF4-FFF2-40B4-BE49-F238E27FC236}">
              <a16:creationId xmlns:a16="http://schemas.microsoft.com/office/drawing/2014/main" id="{2E2A0262-7C91-47D7-BC0D-6E8FCE5F58D3}"/>
            </a:ext>
          </a:extLst>
        </xdr:cNvPr>
        <xdr:cNvSpPr/>
      </xdr:nvSpPr>
      <xdr:spPr>
        <a:xfrm>
          <a:off x="2476500" y="5750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76472</xdr:rowOff>
    </xdr:from>
    <xdr:to>
      <xdr:col>7</xdr:col>
      <xdr:colOff>187325</xdr:colOff>
      <xdr:row>29</xdr:row>
      <xdr:rowOff>6622</xdr:rowOff>
    </xdr:to>
    <xdr:sp macro="" textlink="">
      <xdr:nvSpPr>
        <xdr:cNvPr id="77" name="フローチャート: 判断 76">
          <a:extLst>
            <a:ext uri="{FF2B5EF4-FFF2-40B4-BE49-F238E27FC236}">
              <a16:creationId xmlns:a16="http://schemas.microsoft.com/office/drawing/2014/main" id="{4E442E6E-2A9E-4A8C-BFA2-7696285BB13C}"/>
            </a:ext>
          </a:extLst>
        </xdr:cNvPr>
        <xdr:cNvSpPr/>
      </xdr:nvSpPr>
      <xdr:spPr>
        <a:xfrm>
          <a:off x="1714500" y="5648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3C0A99D9-89EF-4044-B00D-CDA37D8CADFB}"/>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D059F8F6-3F7A-426B-B494-1D3A439D1F46}"/>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FC5154FE-7A9A-4751-8DC8-F1E8AFB7FE9F}"/>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1" name="テキスト ボックス 80">
          <a:extLst>
            <a:ext uri="{FF2B5EF4-FFF2-40B4-BE49-F238E27FC236}">
              <a16:creationId xmlns:a16="http://schemas.microsoft.com/office/drawing/2014/main" id="{CF477B6E-8D84-4174-8A33-A62F467D70A5}"/>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2" name="テキスト ボックス 81">
          <a:extLst>
            <a:ext uri="{FF2B5EF4-FFF2-40B4-BE49-F238E27FC236}">
              <a16:creationId xmlns:a16="http://schemas.microsoft.com/office/drawing/2014/main" id="{BBBA64FF-809F-4BDA-9B64-845FA20DB309}"/>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27</xdr:row>
      <xdr:rowOff>35106</xdr:rowOff>
    </xdr:from>
    <xdr:to>
      <xdr:col>23</xdr:col>
      <xdr:colOff>136525</xdr:colOff>
      <xdr:row>27</xdr:row>
      <xdr:rowOff>136706</xdr:rowOff>
    </xdr:to>
    <xdr:sp macro="" textlink="">
      <xdr:nvSpPr>
        <xdr:cNvPr id="83" name="楕円 82">
          <a:extLst>
            <a:ext uri="{FF2B5EF4-FFF2-40B4-BE49-F238E27FC236}">
              <a16:creationId xmlns:a16="http://schemas.microsoft.com/office/drawing/2014/main" id="{05C1095C-F83C-4134-84FD-0F227D748CA6}"/>
            </a:ext>
          </a:extLst>
        </xdr:cNvPr>
        <xdr:cNvSpPr/>
      </xdr:nvSpPr>
      <xdr:spPr>
        <a:xfrm>
          <a:off x="4711700" y="5435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26</xdr:row>
      <xdr:rowOff>57983</xdr:rowOff>
    </xdr:from>
    <xdr:ext cx="405111" cy="259045"/>
    <xdr:sp macro="" textlink="">
      <xdr:nvSpPr>
        <xdr:cNvPr id="84" name="有形固定資産減価償却率該当値テキスト">
          <a:extLst>
            <a:ext uri="{FF2B5EF4-FFF2-40B4-BE49-F238E27FC236}">
              <a16:creationId xmlns:a16="http://schemas.microsoft.com/office/drawing/2014/main" id="{66C7C31C-64EB-49A9-BEFA-82E30605278F}"/>
            </a:ext>
          </a:extLst>
        </xdr:cNvPr>
        <xdr:cNvSpPr txBox="1"/>
      </xdr:nvSpPr>
      <xdr:spPr>
        <a:xfrm>
          <a:off x="4813300" y="52872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26</xdr:row>
      <xdr:rowOff>147955</xdr:rowOff>
    </xdr:from>
    <xdr:to>
      <xdr:col>19</xdr:col>
      <xdr:colOff>187325</xdr:colOff>
      <xdr:row>27</xdr:row>
      <xdr:rowOff>78105</xdr:rowOff>
    </xdr:to>
    <xdr:sp macro="" textlink="">
      <xdr:nvSpPr>
        <xdr:cNvPr id="85" name="楕円 84">
          <a:extLst>
            <a:ext uri="{FF2B5EF4-FFF2-40B4-BE49-F238E27FC236}">
              <a16:creationId xmlns:a16="http://schemas.microsoft.com/office/drawing/2014/main" id="{DA7F13C0-C5CC-46DC-9622-817E46FF0303}"/>
            </a:ext>
          </a:extLst>
        </xdr:cNvPr>
        <xdr:cNvSpPr/>
      </xdr:nvSpPr>
      <xdr:spPr>
        <a:xfrm>
          <a:off x="4000500" y="5377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27</xdr:row>
      <xdr:rowOff>27305</xdr:rowOff>
    </xdr:from>
    <xdr:to>
      <xdr:col>23</xdr:col>
      <xdr:colOff>85725</xdr:colOff>
      <xdr:row>27</xdr:row>
      <xdr:rowOff>85906</xdr:rowOff>
    </xdr:to>
    <xdr:cxnSp macro="">
      <xdr:nvCxnSpPr>
        <xdr:cNvPr id="86" name="直線コネクタ 85">
          <a:extLst>
            <a:ext uri="{FF2B5EF4-FFF2-40B4-BE49-F238E27FC236}">
              <a16:creationId xmlns:a16="http://schemas.microsoft.com/office/drawing/2014/main" id="{4CF4C86D-FB29-4628-A010-9FB8BC50677F}"/>
            </a:ext>
          </a:extLst>
        </xdr:cNvPr>
        <xdr:cNvCxnSpPr/>
      </xdr:nvCxnSpPr>
      <xdr:spPr>
        <a:xfrm>
          <a:off x="4051300" y="5427980"/>
          <a:ext cx="711200" cy="58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26</xdr:row>
      <xdr:rowOff>151039</xdr:rowOff>
    </xdr:from>
    <xdr:to>
      <xdr:col>15</xdr:col>
      <xdr:colOff>187325</xdr:colOff>
      <xdr:row>27</xdr:row>
      <xdr:rowOff>81189</xdr:rowOff>
    </xdr:to>
    <xdr:sp macro="" textlink="">
      <xdr:nvSpPr>
        <xdr:cNvPr id="87" name="楕円 86">
          <a:extLst>
            <a:ext uri="{FF2B5EF4-FFF2-40B4-BE49-F238E27FC236}">
              <a16:creationId xmlns:a16="http://schemas.microsoft.com/office/drawing/2014/main" id="{9A6D4452-2264-4A96-92A2-F8193BEA25B3}"/>
            </a:ext>
          </a:extLst>
        </xdr:cNvPr>
        <xdr:cNvSpPr/>
      </xdr:nvSpPr>
      <xdr:spPr>
        <a:xfrm>
          <a:off x="3238500" y="5380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27</xdr:row>
      <xdr:rowOff>27305</xdr:rowOff>
    </xdr:from>
    <xdr:to>
      <xdr:col>19</xdr:col>
      <xdr:colOff>136525</xdr:colOff>
      <xdr:row>27</xdr:row>
      <xdr:rowOff>30389</xdr:rowOff>
    </xdr:to>
    <xdr:cxnSp macro="">
      <xdr:nvCxnSpPr>
        <xdr:cNvPr id="88" name="直線コネクタ 87">
          <a:extLst>
            <a:ext uri="{FF2B5EF4-FFF2-40B4-BE49-F238E27FC236}">
              <a16:creationId xmlns:a16="http://schemas.microsoft.com/office/drawing/2014/main" id="{91ECD030-2048-4991-BACA-80913ECD5AD2}"/>
            </a:ext>
          </a:extLst>
        </xdr:cNvPr>
        <xdr:cNvCxnSpPr/>
      </xdr:nvCxnSpPr>
      <xdr:spPr>
        <a:xfrm flipV="1">
          <a:off x="3289300" y="5427980"/>
          <a:ext cx="762000" cy="3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26</xdr:row>
      <xdr:rowOff>70848</xdr:rowOff>
    </xdr:from>
    <xdr:to>
      <xdr:col>11</xdr:col>
      <xdr:colOff>187325</xdr:colOff>
      <xdr:row>27</xdr:row>
      <xdr:rowOff>998</xdr:rowOff>
    </xdr:to>
    <xdr:sp macro="" textlink="">
      <xdr:nvSpPr>
        <xdr:cNvPr id="89" name="楕円 88">
          <a:extLst>
            <a:ext uri="{FF2B5EF4-FFF2-40B4-BE49-F238E27FC236}">
              <a16:creationId xmlns:a16="http://schemas.microsoft.com/office/drawing/2014/main" id="{C6BCBA70-57A6-40F1-B630-F72A22592000}"/>
            </a:ext>
          </a:extLst>
        </xdr:cNvPr>
        <xdr:cNvSpPr/>
      </xdr:nvSpPr>
      <xdr:spPr>
        <a:xfrm>
          <a:off x="2476500" y="5300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26</xdr:row>
      <xdr:rowOff>121648</xdr:rowOff>
    </xdr:from>
    <xdr:to>
      <xdr:col>15</xdr:col>
      <xdr:colOff>136525</xdr:colOff>
      <xdr:row>27</xdr:row>
      <xdr:rowOff>30389</xdr:rowOff>
    </xdr:to>
    <xdr:cxnSp macro="">
      <xdr:nvCxnSpPr>
        <xdr:cNvPr id="90" name="直線コネクタ 89">
          <a:extLst>
            <a:ext uri="{FF2B5EF4-FFF2-40B4-BE49-F238E27FC236}">
              <a16:creationId xmlns:a16="http://schemas.microsoft.com/office/drawing/2014/main" id="{509114BD-7761-4188-B007-D25AAE92CBA5}"/>
            </a:ext>
          </a:extLst>
        </xdr:cNvPr>
        <xdr:cNvCxnSpPr/>
      </xdr:nvCxnSpPr>
      <xdr:spPr>
        <a:xfrm>
          <a:off x="2527300" y="5350873"/>
          <a:ext cx="762000" cy="80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60705</xdr:rowOff>
    </xdr:from>
    <xdr:ext cx="405111" cy="259045"/>
    <xdr:sp macro="" textlink="">
      <xdr:nvSpPr>
        <xdr:cNvPr id="91" name="n_1aveValue有形固定資産減価償却率">
          <a:extLst>
            <a:ext uri="{FF2B5EF4-FFF2-40B4-BE49-F238E27FC236}">
              <a16:creationId xmlns:a16="http://schemas.microsoft.com/office/drawing/2014/main" id="{955E52F0-DA4A-4F08-AADE-3799AA4A62A7}"/>
            </a:ext>
          </a:extLst>
        </xdr:cNvPr>
        <xdr:cNvSpPr txBox="1"/>
      </xdr:nvSpPr>
      <xdr:spPr>
        <a:xfrm>
          <a:off x="3836044" y="59757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127289</xdr:rowOff>
    </xdr:from>
    <xdr:ext cx="405111" cy="259045"/>
    <xdr:sp macro="" textlink="">
      <xdr:nvSpPr>
        <xdr:cNvPr id="92" name="n_2aveValue有形固定資産減価償却率">
          <a:extLst>
            <a:ext uri="{FF2B5EF4-FFF2-40B4-BE49-F238E27FC236}">
              <a16:creationId xmlns:a16="http://schemas.microsoft.com/office/drawing/2014/main" id="{45EFED0C-4F44-4BC7-823B-06F6A8071659}"/>
            </a:ext>
          </a:extLst>
        </xdr:cNvPr>
        <xdr:cNvSpPr txBox="1"/>
      </xdr:nvSpPr>
      <xdr:spPr>
        <a:xfrm>
          <a:off x="3086744" y="58708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99530</xdr:rowOff>
    </xdr:from>
    <xdr:ext cx="405111" cy="259045"/>
    <xdr:sp macro="" textlink="">
      <xdr:nvSpPr>
        <xdr:cNvPr id="93" name="n_3aveValue有形固定資産減価償却率">
          <a:extLst>
            <a:ext uri="{FF2B5EF4-FFF2-40B4-BE49-F238E27FC236}">
              <a16:creationId xmlns:a16="http://schemas.microsoft.com/office/drawing/2014/main" id="{3CC3F0FB-0E7D-452C-A346-B9DB6DDA9AE1}"/>
            </a:ext>
          </a:extLst>
        </xdr:cNvPr>
        <xdr:cNvSpPr txBox="1"/>
      </xdr:nvSpPr>
      <xdr:spPr>
        <a:xfrm>
          <a:off x="2324744" y="58431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23149</xdr:rowOff>
    </xdr:from>
    <xdr:ext cx="405111" cy="259045"/>
    <xdr:sp macro="" textlink="">
      <xdr:nvSpPr>
        <xdr:cNvPr id="94" name="n_4aveValue有形固定資産減価償却率">
          <a:extLst>
            <a:ext uri="{FF2B5EF4-FFF2-40B4-BE49-F238E27FC236}">
              <a16:creationId xmlns:a16="http://schemas.microsoft.com/office/drawing/2014/main" id="{CCD527CD-06F4-4CC0-AF2A-7EB791C758E9}"/>
            </a:ext>
          </a:extLst>
        </xdr:cNvPr>
        <xdr:cNvSpPr txBox="1"/>
      </xdr:nvSpPr>
      <xdr:spPr>
        <a:xfrm>
          <a:off x="1562744" y="54238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25</xdr:row>
      <xdr:rowOff>94632</xdr:rowOff>
    </xdr:from>
    <xdr:ext cx="405111" cy="259045"/>
    <xdr:sp macro="" textlink="">
      <xdr:nvSpPr>
        <xdr:cNvPr id="95" name="n_1mainValue有形固定資産減価償却率">
          <a:extLst>
            <a:ext uri="{FF2B5EF4-FFF2-40B4-BE49-F238E27FC236}">
              <a16:creationId xmlns:a16="http://schemas.microsoft.com/office/drawing/2014/main" id="{6FD3E34E-24AC-4A24-A080-94202422ABE2}"/>
            </a:ext>
          </a:extLst>
        </xdr:cNvPr>
        <xdr:cNvSpPr txBox="1"/>
      </xdr:nvSpPr>
      <xdr:spPr>
        <a:xfrm>
          <a:off x="3836044" y="5152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25</xdr:row>
      <xdr:rowOff>97716</xdr:rowOff>
    </xdr:from>
    <xdr:ext cx="405111" cy="259045"/>
    <xdr:sp macro="" textlink="">
      <xdr:nvSpPr>
        <xdr:cNvPr id="96" name="n_2mainValue有形固定資産減価償却率">
          <a:extLst>
            <a:ext uri="{FF2B5EF4-FFF2-40B4-BE49-F238E27FC236}">
              <a16:creationId xmlns:a16="http://schemas.microsoft.com/office/drawing/2014/main" id="{41B23BEB-C05F-4D3D-BB7E-84E56EAEC4A7}"/>
            </a:ext>
          </a:extLst>
        </xdr:cNvPr>
        <xdr:cNvSpPr txBox="1"/>
      </xdr:nvSpPr>
      <xdr:spPr>
        <a:xfrm>
          <a:off x="3086744" y="5155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25</xdr:row>
      <xdr:rowOff>17525</xdr:rowOff>
    </xdr:from>
    <xdr:ext cx="405111" cy="259045"/>
    <xdr:sp macro="" textlink="">
      <xdr:nvSpPr>
        <xdr:cNvPr id="97" name="n_3mainValue有形固定資産減価償却率">
          <a:extLst>
            <a:ext uri="{FF2B5EF4-FFF2-40B4-BE49-F238E27FC236}">
              <a16:creationId xmlns:a16="http://schemas.microsoft.com/office/drawing/2014/main" id="{C7CDA2E6-B0CC-4C37-BA44-A7850B1A8B3F}"/>
            </a:ext>
          </a:extLst>
        </xdr:cNvPr>
        <xdr:cNvSpPr txBox="1"/>
      </xdr:nvSpPr>
      <xdr:spPr>
        <a:xfrm>
          <a:off x="2324744" y="50753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8" name="正方形/長方形 97">
          <a:extLst>
            <a:ext uri="{FF2B5EF4-FFF2-40B4-BE49-F238E27FC236}">
              <a16:creationId xmlns:a16="http://schemas.microsoft.com/office/drawing/2014/main" id="{E09F8C0D-E612-4002-A2A4-286BC1DE734F}"/>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9" name="正方形/長方形 98">
          <a:extLst>
            <a:ext uri="{FF2B5EF4-FFF2-40B4-BE49-F238E27FC236}">
              <a16:creationId xmlns:a16="http://schemas.microsoft.com/office/drawing/2014/main" id="{5FCBF5D3-EF60-4970-AA51-0F1BBF4F6636}"/>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0" name="正方形/長方形 99">
          <a:extLst>
            <a:ext uri="{FF2B5EF4-FFF2-40B4-BE49-F238E27FC236}">
              <a16:creationId xmlns:a16="http://schemas.microsoft.com/office/drawing/2014/main" id="{7D53B87A-8BF7-45F1-8083-C67AF4D32F45}"/>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[ 781.4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1" name="正方形/長方形 100">
          <a:extLst>
            <a:ext uri="{FF2B5EF4-FFF2-40B4-BE49-F238E27FC236}">
              <a16:creationId xmlns:a16="http://schemas.microsoft.com/office/drawing/2014/main" id="{61DF080B-1299-49EF-8883-2F9A42F00ED8}"/>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2" name="正方形/長方形 101">
          <a:extLst>
            <a:ext uri="{FF2B5EF4-FFF2-40B4-BE49-F238E27FC236}">
              <a16:creationId xmlns:a16="http://schemas.microsoft.com/office/drawing/2014/main" id="{21B5DBFF-210E-432E-BE0F-66A0D382DD1B}"/>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3" name="正方形/長方形 102">
          <a:extLst>
            <a:ext uri="{FF2B5EF4-FFF2-40B4-BE49-F238E27FC236}">
              <a16:creationId xmlns:a16="http://schemas.microsoft.com/office/drawing/2014/main" id="{9FEA2D95-8C19-4046-AFDC-AF7A1A49E8E8}"/>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4" name="正方形/長方形 103">
          <a:extLst>
            <a:ext uri="{FF2B5EF4-FFF2-40B4-BE49-F238E27FC236}">
              <a16:creationId xmlns:a16="http://schemas.microsoft.com/office/drawing/2014/main" id="{AC5B9FA6-2175-433B-9693-7D590DAD3691}"/>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5" name="正方形/長方形 104">
          <a:extLst>
            <a:ext uri="{FF2B5EF4-FFF2-40B4-BE49-F238E27FC236}">
              <a16:creationId xmlns:a16="http://schemas.microsoft.com/office/drawing/2014/main" id="{0D8C8FE3-C3E9-4E1D-8847-A20D77804DC6}"/>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6" name="正方形/長方形 105">
          <a:extLst>
            <a:ext uri="{FF2B5EF4-FFF2-40B4-BE49-F238E27FC236}">
              <a16:creationId xmlns:a16="http://schemas.microsoft.com/office/drawing/2014/main" id="{B0C7CC41-0B80-46C1-8808-8A4F6D7C1B1D}"/>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7" name="正方形/長方形 106">
          <a:extLst>
            <a:ext uri="{FF2B5EF4-FFF2-40B4-BE49-F238E27FC236}">
              <a16:creationId xmlns:a16="http://schemas.microsoft.com/office/drawing/2014/main" id="{2E467CAE-BFC7-4E8E-80C4-CD87BA7367C6}"/>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8" name="正方形/長方形 107">
          <a:extLst>
            <a:ext uri="{FF2B5EF4-FFF2-40B4-BE49-F238E27FC236}">
              <a16:creationId xmlns:a16="http://schemas.microsoft.com/office/drawing/2014/main" id="{D3EDE187-E3F8-45FE-AB7B-12D5E632C8B8}"/>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9" name="正方形/長方形 108">
          <a:extLst>
            <a:ext uri="{FF2B5EF4-FFF2-40B4-BE49-F238E27FC236}">
              <a16:creationId xmlns:a16="http://schemas.microsoft.com/office/drawing/2014/main" id="{C3C92E1F-4CBE-42C5-B034-362E49DB48A2}"/>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0" name="テキスト ボックス 109">
          <a:extLst>
            <a:ext uri="{FF2B5EF4-FFF2-40B4-BE49-F238E27FC236}">
              <a16:creationId xmlns:a16="http://schemas.microsoft.com/office/drawing/2014/main" id="{22834B01-05FE-472D-80DB-20D5C5B39CE5}"/>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村内施設の大規模整備などにより</a:t>
          </a:r>
          <a:r>
            <a:rPr kumimoji="1" lang="ja-JP" altLang="ja-JP" sz="1100">
              <a:solidFill>
                <a:schemeClr val="dk1"/>
              </a:solidFill>
              <a:effectLst/>
              <a:latin typeface="+mn-lt"/>
              <a:ea typeface="+mn-ea"/>
              <a:cs typeface="+mn-cs"/>
            </a:rPr>
            <a:t>債務償還</a:t>
          </a:r>
          <a:r>
            <a:rPr kumimoji="1" lang="ja-JP" altLang="en-US" sz="1100">
              <a:solidFill>
                <a:schemeClr val="dk1"/>
              </a:solidFill>
              <a:effectLst/>
              <a:latin typeface="+mn-lt"/>
              <a:ea typeface="+mn-ea"/>
              <a:cs typeface="+mn-cs"/>
            </a:rPr>
            <a:t>比率</a:t>
          </a:r>
          <a:r>
            <a:rPr kumimoji="1" lang="ja-JP" altLang="ja-JP" sz="1100">
              <a:solidFill>
                <a:schemeClr val="dk1"/>
              </a:solidFill>
              <a:effectLst/>
              <a:latin typeface="+mn-lt"/>
              <a:ea typeface="+mn-ea"/>
              <a:cs typeface="+mn-cs"/>
            </a:rPr>
            <a:t>は</a:t>
          </a:r>
          <a:r>
            <a:rPr kumimoji="1" lang="en-US" altLang="ja-JP" sz="1100">
              <a:solidFill>
                <a:schemeClr val="dk1"/>
              </a:solidFill>
              <a:effectLst/>
              <a:latin typeface="+mn-lt"/>
              <a:ea typeface="+mn-ea"/>
              <a:cs typeface="+mn-cs"/>
            </a:rPr>
            <a:t>781.4</a:t>
          </a:r>
          <a:r>
            <a:rPr kumimoji="1" lang="ja-JP" altLang="ja-JP" sz="1100">
              <a:solidFill>
                <a:schemeClr val="dk1"/>
              </a:solidFill>
              <a:effectLst/>
              <a:latin typeface="+mn-lt"/>
              <a:ea typeface="+mn-ea"/>
              <a:cs typeface="+mn-cs"/>
            </a:rPr>
            <a:t>と類似団体内平均値</a:t>
          </a:r>
          <a:r>
            <a:rPr kumimoji="1" lang="en-US" altLang="ja-JP" sz="1100">
              <a:solidFill>
                <a:schemeClr val="dk1"/>
              </a:solidFill>
              <a:effectLst/>
              <a:latin typeface="+mn-lt"/>
              <a:ea typeface="+mn-ea"/>
              <a:cs typeface="+mn-cs"/>
            </a:rPr>
            <a:t>275.5</a:t>
          </a:r>
          <a:r>
            <a:rPr kumimoji="1" lang="ja-JP" altLang="ja-JP" sz="1100">
              <a:solidFill>
                <a:schemeClr val="dk1"/>
              </a:solidFill>
              <a:effectLst/>
              <a:latin typeface="+mn-lt"/>
              <a:ea typeface="+mn-ea"/>
              <a:cs typeface="+mn-cs"/>
            </a:rPr>
            <a:t>と比較すると</a:t>
          </a:r>
          <a:r>
            <a:rPr kumimoji="1" lang="ja-JP" altLang="en-US" sz="1100">
              <a:solidFill>
                <a:schemeClr val="dk1"/>
              </a:solidFill>
              <a:effectLst/>
              <a:latin typeface="+mn-lt"/>
              <a:ea typeface="+mn-ea"/>
              <a:cs typeface="+mn-cs"/>
            </a:rPr>
            <a:t>突出して</a:t>
          </a:r>
          <a:r>
            <a:rPr kumimoji="1" lang="ja-JP" altLang="ja-JP" sz="1100">
              <a:solidFill>
                <a:schemeClr val="dk1"/>
              </a:solidFill>
              <a:effectLst/>
              <a:latin typeface="+mn-lt"/>
              <a:ea typeface="+mn-ea"/>
              <a:cs typeface="+mn-cs"/>
            </a:rPr>
            <a:t>高い値を示している</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全国平均</a:t>
          </a:r>
          <a:r>
            <a:rPr kumimoji="1" lang="en-US" altLang="ja-JP" sz="1100">
              <a:solidFill>
                <a:schemeClr val="dk1"/>
              </a:solidFill>
              <a:effectLst/>
              <a:latin typeface="+mn-lt"/>
              <a:ea typeface="+mn-ea"/>
              <a:cs typeface="+mn-cs"/>
            </a:rPr>
            <a:t>642.8</a:t>
          </a:r>
          <a:r>
            <a:rPr kumimoji="1" lang="ja-JP" altLang="ja-JP" sz="1100">
              <a:solidFill>
                <a:schemeClr val="dk1"/>
              </a:solidFill>
              <a:effectLst/>
              <a:latin typeface="+mn-lt"/>
              <a:ea typeface="+mn-ea"/>
              <a:cs typeface="+mn-cs"/>
            </a:rPr>
            <a:t>と沖縄平均</a:t>
          </a:r>
          <a:r>
            <a:rPr kumimoji="1" lang="en-US" altLang="ja-JP" sz="1100">
              <a:solidFill>
                <a:schemeClr val="dk1"/>
              </a:solidFill>
              <a:effectLst/>
              <a:latin typeface="+mn-lt"/>
              <a:ea typeface="+mn-ea"/>
              <a:cs typeface="+mn-cs"/>
            </a:rPr>
            <a:t>533.2</a:t>
          </a:r>
          <a:r>
            <a:rPr kumimoji="1" lang="ja-JP" altLang="ja-JP" sz="1100">
              <a:solidFill>
                <a:schemeClr val="dk1"/>
              </a:solidFill>
              <a:effectLst/>
              <a:latin typeface="+mn-lt"/>
              <a:ea typeface="+mn-ea"/>
              <a:cs typeface="+mn-cs"/>
            </a:rPr>
            <a:t>と比較</a:t>
          </a:r>
          <a:r>
            <a:rPr kumimoji="1" lang="ja-JP" altLang="en-US" sz="1100">
              <a:solidFill>
                <a:schemeClr val="dk1"/>
              </a:solidFill>
              <a:effectLst/>
              <a:latin typeface="+mn-lt"/>
              <a:ea typeface="+mn-ea"/>
              <a:cs typeface="+mn-cs"/>
            </a:rPr>
            <a:t>しても高い</a:t>
          </a:r>
          <a:r>
            <a:rPr kumimoji="1" lang="ja-JP" altLang="ja-JP" sz="1100">
              <a:solidFill>
                <a:schemeClr val="dk1"/>
              </a:solidFill>
              <a:effectLst/>
              <a:latin typeface="+mn-lt"/>
              <a:ea typeface="+mn-ea"/>
              <a:cs typeface="+mn-cs"/>
            </a:rPr>
            <a:t>値となっている。現段階では参考数値となっているが、</a:t>
          </a:r>
          <a:r>
            <a:rPr kumimoji="1" lang="ja-JP" altLang="en-US" sz="1100">
              <a:solidFill>
                <a:schemeClr val="dk1"/>
              </a:solidFill>
              <a:effectLst/>
              <a:latin typeface="+mn-lt"/>
              <a:ea typeface="+mn-ea"/>
              <a:cs typeface="+mn-cs"/>
            </a:rPr>
            <a:t>圧縮に努めていく</a:t>
          </a:r>
          <a:r>
            <a:rPr kumimoji="1" lang="ja-JP" altLang="ja-JP" sz="1100">
              <a:solidFill>
                <a:schemeClr val="dk1"/>
              </a:solidFill>
              <a:effectLst/>
              <a:latin typeface="+mn-lt"/>
              <a:ea typeface="+mn-ea"/>
              <a:cs typeface="+mn-cs"/>
            </a:rPr>
            <a:t>。</a:t>
          </a:r>
          <a:endParaRPr lang="ja-JP" altLang="ja-JP">
            <a:effectLst/>
          </a:endParaRPr>
        </a:p>
      </xdr:txBody>
    </xdr:sp>
    <xdr:clientData/>
  </xdr:twoCellAnchor>
  <xdr:oneCellAnchor>
    <xdr:from>
      <xdr:col>57</xdr:col>
      <xdr:colOff>111125</xdr:colOff>
      <xdr:row>23</xdr:row>
      <xdr:rowOff>47625</xdr:rowOff>
    </xdr:from>
    <xdr:ext cx="349839" cy="225703"/>
    <xdr:sp macro="" textlink="">
      <xdr:nvSpPr>
        <xdr:cNvPr id="111" name="テキスト ボックス 110">
          <a:extLst>
            <a:ext uri="{FF2B5EF4-FFF2-40B4-BE49-F238E27FC236}">
              <a16:creationId xmlns:a16="http://schemas.microsoft.com/office/drawing/2014/main" id="{E73BFE33-789B-4694-9E93-2A4793C72ACA}"/>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2" name="直線コネクタ 111">
          <a:extLst>
            <a:ext uri="{FF2B5EF4-FFF2-40B4-BE49-F238E27FC236}">
              <a16:creationId xmlns:a16="http://schemas.microsoft.com/office/drawing/2014/main" id="{F1D0EAAD-C72B-4FB0-9D03-0307D865BC0F}"/>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3" name="テキスト ボックス 112">
          <a:extLst>
            <a:ext uri="{FF2B5EF4-FFF2-40B4-BE49-F238E27FC236}">
              <a16:creationId xmlns:a16="http://schemas.microsoft.com/office/drawing/2014/main" id="{436F7413-E1F5-4947-91C2-1DCB0769FAD7}"/>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4" name="直線コネクタ 113">
          <a:extLst>
            <a:ext uri="{FF2B5EF4-FFF2-40B4-BE49-F238E27FC236}">
              <a16:creationId xmlns:a16="http://schemas.microsoft.com/office/drawing/2014/main" id="{BEA1FE92-5E42-4A56-BE4B-D4D1F912CDD1}"/>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34</xdr:row>
      <xdr:rowOff>57541</xdr:rowOff>
    </xdr:from>
    <xdr:ext cx="410689" cy="225703"/>
    <xdr:sp macro="" textlink="">
      <xdr:nvSpPr>
        <xdr:cNvPr id="115" name="テキスト ボックス 114">
          <a:extLst>
            <a:ext uri="{FF2B5EF4-FFF2-40B4-BE49-F238E27FC236}">
              <a16:creationId xmlns:a16="http://schemas.microsoft.com/office/drawing/2014/main" id="{F2B44397-4597-42AD-A8AF-764967A278E4}"/>
            </a:ext>
          </a:extLst>
        </xdr:cNvPr>
        <xdr:cNvSpPr txBox="1"/>
      </xdr:nvSpPr>
      <xdr:spPr>
        <a:xfrm>
          <a:off x="10828811" y="66583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6" name="直線コネクタ 115">
          <a:extLst>
            <a:ext uri="{FF2B5EF4-FFF2-40B4-BE49-F238E27FC236}">
              <a16:creationId xmlns:a16="http://schemas.microsoft.com/office/drawing/2014/main" id="{BF694D4B-132B-47A8-BEE2-6E977134C92B}"/>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7" name="テキスト ボックス 116">
          <a:extLst>
            <a:ext uri="{FF2B5EF4-FFF2-40B4-BE49-F238E27FC236}">
              <a16:creationId xmlns:a16="http://schemas.microsoft.com/office/drawing/2014/main" id="{E1185B99-0DF9-4CAD-B60F-0C6A86959AC3}"/>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8" name="直線コネクタ 117">
          <a:extLst>
            <a:ext uri="{FF2B5EF4-FFF2-40B4-BE49-F238E27FC236}">
              <a16:creationId xmlns:a16="http://schemas.microsoft.com/office/drawing/2014/main" id="{26DBF42F-E8FC-4FCC-9D28-E37DDA28DD48}"/>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9" name="テキスト ボックス 118">
          <a:extLst>
            <a:ext uri="{FF2B5EF4-FFF2-40B4-BE49-F238E27FC236}">
              <a16:creationId xmlns:a16="http://schemas.microsoft.com/office/drawing/2014/main" id="{9BA6F77E-0E2A-4432-8120-259DF67C621D}"/>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0" name="直線コネクタ 119">
          <a:extLst>
            <a:ext uri="{FF2B5EF4-FFF2-40B4-BE49-F238E27FC236}">
              <a16:creationId xmlns:a16="http://schemas.microsoft.com/office/drawing/2014/main" id="{04D40332-E071-4DCF-8318-EA12811AE429}"/>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1" name="テキスト ボックス 120">
          <a:extLst>
            <a:ext uri="{FF2B5EF4-FFF2-40B4-BE49-F238E27FC236}">
              <a16:creationId xmlns:a16="http://schemas.microsoft.com/office/drawing/2014/main" id="{1D03A66B-B216-42E0-8422-0CA6B67113B5}"/>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2" name="直線コネクタ 121">
          <a:extLst>
            <a:ext uri="{FF2B5EF4-FFF2-40B4-BE49-F238E27FC236}">
              <a16:creationId xmlns:a16="http://schemas.microsoft.com/office/drawing/2014/main" id="{2775191B-04A8-4C17-88B6-F71AF6E21124}"/>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3" name="テキスト ボックス 122">
          <a:extLst>
            <a:ext uri="{FF2B5EF4-FFF2-40B4-BE49-F238E27FC236}">
              <a16:creationId xmlns:a16="http://schemas.microsoft.com/office/drawing/2014/main" id="{AF527B39-E403-40AC-BCA1-72A6F092D573}"/>
            </a:ext>
          </a:extLst>
        </xdr:cNvPr>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4" name="直線コネクタ 123">
          <a:extLst>
            <a:ext uri="{FF2B5EF4-FFF2-40B4-BE49-F238E27FC236}">
              <a16:creationId xmlns:a16="http://schemas.microsoft.com/office/drawing/2014/main" id="{973D4492-B0E9-45DE-AF8B-3B2C66316833}"/>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5" name="債務償還比率グラフ枠">
          <a:extLst>
            <a:ext uri="{FF2B5EF4-FFF2-40B4-BE49-F238E27FC236}">
              <a16:creationId xmlns:a16="http://schemas.microsoft.com/office/drawing/2014/main" id="{90D7ADBE-A66A-48DA-A0D7-79945EAF2CAA}"/>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35</xdr:row>
      <xdr:rowOff>36565</xdr:rowOff>
    </xdr:to>
    <xdr:cxnSp macro="">
      <xdr:nvCxnSpPr>
        <xdr:cNvPr id="126" name="直線コネクタ 125">
          <a:extLst>
            <a:ext uri="{FF2B5EF4-FFF2-40B4-BE49-F238E27FC236}">
              <a16:creationId xmlns:a16="http://schemas.microsoft.com/office/drawing/2014/main" id="{4F1ACD67-CD41-4B26-A963-C5D0756A6B88}"/>
            </a:ext>
          </a:extLst>
        </xdr:cNvPr>
        <xdr:cNvCxnSpPr/>
      </xdr:nvCxnSpPr>
      <xdr:spPr>
        <a:xfrm flipV="1">
          <a:off x="14793595" y="5312833"/>
          <a:ext cx="1269" cy="14960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40392</xdr:rowOff>
    </xdr:from>
    <xdr:ext cx="469744" cy="259045"/>
    <xdr:sp macro="" textlink="">
      <xdr:nvSpPr>
        <xdr:cNvPr id="127" name="債務償還比率最小値テキスト">
          <a:extLst>
            <a:ext uri="{FF2B5EF4-FFF2-40B4-BE49-F238E27FC236}">
              <a16:creationId xmlns:a16="http://schemas.microsoft.com/office/drawing/2014/main" id="{A92058F1-D44B-4342-B824-0DA56E7F1908}"/>
            </a:ext>
          </a:extLst>
        </xdr:cNvPr>
        <xdr:cNvSpPr txBox="1"/>
      </xdr:nvSpPr>
      <xdr:spPr>
        <a:xfrm>
          <a:off x="14846300" y="6812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36565</xdr:rowOff>
    </xdr:from>
    <xdr:to>
      <xdr:col>76</xdr:col>
      <xdr:colOff>111125</xdr:colOff>
      <xdr:row>35</xdr:row>
      <xdr:rowOff>36565</xdr:rowOff>
    </xdr:to>
    <xdr:cxnSp macro="">
      <xdr:nvCxnSpPr>
        <xdr:cNvPr id="128" name="直線コネクタ 127">
          <a:extLst>
            <a:ext uri="{FF2B5EF4-FFF2-40B4-BE49-F238E27FC236}">
              <a16:creationId xmlns:a16="http://schemas.microsoft.com/office/drawing/2014/main" id="{F897CBED-4299-41BB-8F71-AE253B53AEE8}"/>
            </a:ext>
          </a:extLst>
        </xdr:cNvPr>
        <xdr:cNvCxnSpPr/>
      </xdr:nvCxnSpPr>
      <xdr:spPr>
        <a:xfrm>
          <a:off x="14706600" y="6808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29" name="債務償還比率最大値テキスト">
          <a:extLst>
            <a:ext uri="{FF2B5EF4-FFF2-40B4-BE49-F238E27FC236}">
              <a16:creationId xmlns:a16="http://schemas.microsoft.com/office/drawing/2014/main" id="{1C7EC2BD-E842-4FDF-93F6-4D05AB5BE3AE}"/>
            </a:ext>
          </a:extLst>
        </xdr:cNvPr>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0" name="直線コネクタ 129">
          <a:extLst>
            <a:ext uri="{FF2B5EF4-FFF2-40B4-BE49-F238E27FC236}">
              <a16:creationId xmlns:a16="http://schemas.microsoft.com/office/drawing/2014/main" id="{A329C707-8294-45C7-B8C2-49DF78A41A4D}"/>
            </a:ext>
          </a:extLst>
        </xdr:cNvPr>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37006</xdr:rowOff>
    </xdr:from>
    <xdr:ext cx="469744" cy="259045"/>
    <xdr:sp macro="" textlink="">
      <xdr:nvSpPr>
        <xdr:cNvPr id="131" name="債務償還比率平均値テキスト">
          <a:extLst>
            <a:ext uri="{FF2B5EF4-FFF2-40B4-BE49-F238E27FC236}">
              <a16:creationId xmlns:a16="http://schemas.microsoft.com/office/drawing/2014/main" id="{8C87CBD7-F4E6-4457-94E8-F7B9C42F300F}"/>
            </a:ext>
          </a:extLst>
        </xdr:cNvPr>
        <xdr:cNvSpPr txBox="1"/>
      </xdr:nvSpPr>
      <xdr:spPr>
        <a:xfrm>
          <a:off x="14846300" y="56091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14129</xdr:rowOff>
    </xdr:from>
    <xdr:to>
      <xdr:col>76</xdr:col>
      <xdr:colOff>73025</xdr:colOff>
      <xdr:row>29</xdr:row>
      <xdr:rowOff>115729</xdr:rowOff>
    </xdr:to>
    <xdr:sp macro="" textlink="">
      <xdr:nvSpPr>
        <xdr:cNvPr id="132" name="フローチャート: 判断 131">
          <a:extLst>
            <a:ext uri="{FF2B5EF4-FFF2-40B4-BE49-F238E27FC236}">
              <a16:creationId xmlns:a16="http://schemas.microsoft.com/office/drawing/2014/main" id="{B9BBDA7F-11D0-4D84-BF7C-3B89537D2BE4}"/>
            </a:ext>
          </a:extLst>
        </xdr:cNvPr>
        <xdr:cNvSpPr/>
      </xdr:nvSpPr>
      <xdr:spPr>
        <a:xfrm>
          <a:off x="14744700" y="5757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28</xdr:row>
      <xdr:rowOff>109474</xdr:rowOff>
    </xdr:from>
    <xdr:to>
      <xdr:col>72</xdr:col>
      <xdr:colOff>123825</xdr:colOff>
      <xdr:row>29</xdr:row>
      <xdr:rowOff>39624</xdr:rowOff>
    </xdr:to>
    <xdr:sp macro="" textlink="">
      <xdr:nvSpPr>
        <xdr:cNvPr id="133" name="フローチャート: 判断 132">
          <a:extLst>
            <a:ext uri="{FF2B5EF4-FFF2-40B4-BE49-F238E27FC236}">
              <a16:creationId xmlns:a16="http://schemas.microsoft.com/office/drawing/2014/main" id="{43204BEC-B864-410B-A952-0D83513A18A5}"/>
            </a:ext>
          </a:extLst>
        </xdr:cNvPr>
        <xdr:cNvSpPr/>
      </xdr:nvSpPr>
      <xdr:spPr>
        <a:xfrm>
          <a:off x="14033500" y="5681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28</xdr:row>
      <xdr:rowOff>144918</xdr:rowOff>
    </xdr:from>
    <xdr:to>
      <xdr:col>68</xdr:col>
      <xdr:colOff>123825</xdr:colOff>
      <xdr:row>29</xdr:row>
      <xdr:rowOff>75068</xdr:rowOff>
    </xdr:to>
    <xdr:sp macro="" textlink="">
      <xdr:nvSpPr>
        <xdr:cNvPr id="134" name="フローチャート: 判断 133">
          <a:extLst>
            <a:ext uri="{FF2B5EF4-FFF2-40B4-BE49-F238E27FC236}">
              <a16:creationId xmlns:a16="http://schemas.microsoft.com/office/drawing/2014/main" id="{909CCF81-E874-4E36-A368-0A69C1E9F91D}"/>
            </a:ext>
          </a:extLst>
        </xdr:cNvPr>
        <xdr:cNvSpPr/>
      </xdr:nvSpPr>
      <xdr:spPr>
        <a:xfrm>
          <a:off x="13271500" y="5717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21146</xdr:rowOff>
    </xdr:from>
    <xdr:to>
      <xdr:col>64</xdr:col>
      <xdr:colOff>123825</xdr:colOff>
      <xdr:row>29</xdr:row>
      <xdr:rowOff>122746</xdr:rowOff>
    </xdr:to>
    <xdr:sp macro="" textlink="">
      <xdr:nvSpPr>
        <xdr:cNvPr id="135" name="フローチャート: 判断 134">
          <a:extLst>
            <a:ext uri="{FF2B5EF4-FFF2-40B4-BE49-F238E27FC236}">
              <a16:creationId xmlns:a16="http://schemas.microsoft.com/office/drawing/2014/main" id="{A1DEE244-F649-49F6-BD7D-565E5A0F8E54}"/>
            </a:ext>
          </a:extLst>
        </xdr:cNvPr>
        <xdr:cNvSpPr/>
      </xdr:nvSpPr>
      <xdr:spPr>
        <a:xfrm>
          <a:off x="12509500" y="5764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28</xdr:row>
      <xdr:rowOff>122788</xdr:rowOff>
    </xdr:from>
    <xdr:to>
      <xdr:col>60</xdr:col>
      <xdr:colOff>123825</xdr:colOff>
      <xdr:row>29</xdr:row>
      <xdr:rowOff>52938</xdr:rowOff>
    </xdr:to>
    <xdr:sp macro="" textlink="">
      <xdr:nvSpPr>
        <xdr:cNvPr id="136" name="フローチャート: 判断 135">
          <a:extLst>
            <a:ext uri="{FF2B5EF4-FFF2-40B4-BE49-F238E27FC236}">
              <a16:creationId xmlns:a16="http://schemas.microsoft.com/office/drawing/2014/main" id="{96C66B76-D781-4FC0-903B-31FF8B261350}"/>
            </a:ext>
          </a:extLst>
        </xdr:cNvPr>
        <xdr:cNvSpPr/>
      </xdr:nvSpPr>
      <xdr:spPr>
        <a:xfrm>
          <a:off x="11747500" y="5694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7" name="テキスト ボックス 136">
          <a:extLst>
            <a:ext uri="{FF2B5EF4-FFF2-40B4-BE49-F238E27FC236}">
              <a16:creationId xmlns:a16="http://schemas.microsoft.com/office/drawing/2014/main" id="{274635D8-A392-4DF4-8D4C-73D142942DCB}"/>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8" name="テキスト ボックス 137">
          <a:extLst>
            <a:ext uri="{FF2B5EF4-FFF2-40B4-BE49-F238E27FC236}">
              <a16:creationId xmlns:a16="http://schemas.microsoft.com/office/drawing/2014/main" id="{5ABAB236-0BF6-49B8-ADE7-FBD230387F7C}"/>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9" name="テキスト ボックス 138">
          <a:extLst>
            <a:ext uri="{FF2B5EF4-FFF2-40B4-BE49-F238E27FC236}">
              <a16:creationId xmlns:a16="http://schemas.microsoft.com/office/drawing/2014/main" id="{603E0188-FE4E-4B23-BBA0-FE05DC00C0A4}"/>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A1249257-CDD5-40D4-B241-B6A600842091}"/>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id="{80E2B645-45FB-41AD-BFFC-69D59EA859D3}"/>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34</xdr:row>
      <xdr:rowOff>67077</xdr:rowOff>
    </xdr:from>
    <xdr:to>
      <xdr:col>76</xdr:col>
      <xdr:colOff>73025</xdr:colOff>
      <xdr:row>34</xdr:row>
      <xdr:rowOff>168677</xdr:rowOff>
    </xdr:to>
    <xdr:sp macro="" textlink="">
      <xdr:nvSpPr>
        <xdr:cNvPr id="142" name="楕円 141">
          <a:extLst>
            <a:ext uri="{FF2B5EF4-FFF2-40B4-BE49-F238E27FC236}">
              <a16:creationId xmlns:a16="http://schemas.microsoft.com/office/drawing/2014/main" id="{2D99F711-EEE7-4384-ABFC-BD61B2B782BB}"/>
            </a:ext>
          </a:extLst>
        </xdr:cNvPr>
        <xdr:cNvSpPr/>
      </xdr:nvSpPr>
      <xdr:spPr>
        <a:xfrm>
          <a:off x="14744700" y="6667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33</xdr:row>
      <xdr:rowOff>153454</xdr:rowOff>
    </xdr:from>
    <xdr:ext cx="469744" cy="259045"/>
    <xdr:sp macro="" textlink="">
      <xdr:nvSpPr>
        <xdr:cNvPr id="143" name="債務償還比率該当値テキスト">
          <a:extLst>
            <a:ext uri="{FF2B5EF4-FFF2-40B4-BE49-F238E27FC236}">
              <a16:creationId xmlns:a16="http://schemas.microsoft.com/office/drawing/2014/main" id="{A48E9CF1-9316-4A80-A396-8AF75FD84A87}"/>
            </a:ext>
          </a:extLst>
        </xdr:cNvPr>
        <xdr:cNvSpPr txBox="1"/>
      </xdr:nvSpPr>
      <xdr:spPr>
        <a:xfrm>
          <a:off x="14846300" y="6582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32</xdr:row>
      <xdr:rowOff>156654</xdr:rowOff>
    </xdr:from>
    <xdr:to>
      <xdr:col>72</xdr:col>
      <xdr:colOff>123825</xdr:colOff>
      <xdr:row>33</xdr:row>
      <xdr:rowOff>86804</xdr:rowOff>
    </xdr:to>
    <xdr:sp macro="" textlink="">
      <xdr:nvSpPr>
        <xdr:cNvPr id="144" name="楕円 143">
          <a:extLst>
            <a:ext uri="{FF2B5EF4-FFF2-40B4-BE49-F238E27FC236}">
              <a16:creationId xmlns:a16="http://schemas.microsoft.com/office/drawing/2014/main" id="{C85FA16C-BB96-489B-BBAF-77438F5023FD}"/>
            </a:ext>
          </a:extLst>
        </xdr:cNvPr>
        <xdr:cNvSpPr/>
      </xdr:nvSpPr>
      <xdr:spPr>
        <a:xfrm>
          <a:off x="14033500" y="6414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33</xdr:row>
      <xdr:rowOff>36004</xdr:rowOff>
    </xdr:from>
    <xdr:to>
      <xdr:col>76</xdr:col>
      <xdr:colOff>22225</xdr:colOff>
      <xdr:row>34</xdr:row>
      <xdr:rowOff>117877</xdr:rowOff>
    </xdr:to>
    <xdr:cxnSp macro="">
      <xdr:nvCxnSpPr>
        <xdr:cNvPr id="145" name="直線コネクタ 144">
          <a:extLst>
            <a:ext uri="{FF2B5EF4-FFF2-40B4-BE49-F238E27FC236}">
              <a16:creationId xmlns:a16="http://schemas.microsoft.com/office/drawing/2014/main" id="{68294498-1C5A-418D-861F-9F8376D7C451}"/>
            </a:ext>
          </a:extLst>
        </xdr:cNvPr>
        <xdr:cNvCxnSpPr/>
      </xdr:nvCxnSpPr>
      <xdr:spPr>
        <a:xfrm>
          <a:off x="14084300" y="6465379"/>
          <a:ext cx="711200" cy="253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32</xdr:row>
      <xdr:rowOff>155035</xdr:rowOff>
    </xdr:from>
    <xdr:to>
      <xdr:col>68</xdr:col>
      <xdr:colOff>123825</xdr:colOff>
      <xdr:row>33</xdr:row>
      <xdr:rowOff>85185</xdr:rowOff>
    </xdr:to>
    <xdr:sp macro="" textlink="">
      <xdr:nvSpPr>
        <xdr:cNvPr id="146" name="楕円 145">
          <a:extLst>
            <a:ext uri="{FF2B5EF4-FFF2-40B4-BE49-F238E27FC236}">
              <a16:creationId xmlns:a16="http://schemas.microsoft.com/office/drawing/2014/main" id="{AFD66564-403E-4434-9D90-9ECCDE03BBE2}"/>
            </a:ext>
          </a:extLst>
        </xdr:cNvPr>
        <xdr:cNvSpPr/>
      </xdr:nvSpPr>
      <xdr:spPr>
        <a:xfrm>
          <a:off x="13271500" y="6412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33</xdr:row>
      <xdr:rowOff>34385</xdr:rowOff>
    </xdr:from>
    <xdr:to>
      <xdr:col>72</xdr:col>
      <xdr:colOff>73025</xdr:colOff>
      <xdr:row>33</xdr:row>
      <xdr:rowOff>36004</xdr:rowOff>
    </xdr:to>
    <xdr:cxnSp macro="">
      <xdr:nvCxnSpPr>
        <xdr:cNvPr id="147" name="直線コネクタ 146">
          <a:extLst>
            <a:ext uri="{FF2B5EF4-FFF2-40B4-BE49-F238E27FC236}">
              <a16:creationId xmlns:a16="http://schemas.microsoft.com/office/drawing/2014/main" id="{95367EE4-59B6-4D83-8C05-C5EA516ADDF3}"/>
            </a:ext>
          </a:extLst>
        </xdr:cNvPr>
        <xdr:cNvCxnSpPr/>
      </xdr:nvCxnSpPr>
      <xdr:spPr>
        <a:xfrm>
          <a:off x="13322300" y="6463760"/>
          <a:ext cx="762000" cy="1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32</xdr:row>
      <xdr:rowOff>68855</xdr:rowOff>
    </xdr:from>
    <xdr:to>
      <xdr:col>64</xdr:col>
      <xdr:colOff>123825</xdr:colOff>
      <xdr:row>32</xdr:row>
      <xdr:rowOff>170455</xdr:rowOff>
    </xdr:to>
    <xdr:sp macro="" textlink="">
      <xdr:nvSpPr>
        <xdr:cNvPr id="148" name="楕円 147">
          <a:extLst>
            <a:ext uri="{FF2B5EF4-FFF2-40B4-BE49-F238E27FC236}">
              <a16:creationId xmlns:a16="http://schemas.microsoft.com/office/drawing/2014/main" id="{D6EF7A3D-8025-48EE-97AC-F455CBB4F460}"/>
            </a:ext>
          </a:extLst>
        </xdr:cNvPr>
        <xdr:cNvSpPr/>
      </xdr:nvSpPr>
      <xdr:spPr>
        <a:xfrm>
          <a:off x="12509500" y="6326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32</xdr:row>
      <xdr:rowOff>119655</xdr:rowOff>
    </xdr:from>
    <xdr:to>
      <xdr:col>68</xdr:col>
      <xdr:colOff>73025</xdr:colOff>
      <xdr:row>33</xdr:row>
      <xdr:rowOff>34385</xdr:rowOff>
    </xdr:to>
    <xdr:cxnSp macro="">
      <xdr:nvCxnSpPr>
        <xdr:cNvPr id="149" name="直線コネクタ 148">
          <a:extLst>
            <a:ext uri="{FF2B5EF4-FFF2-40B4-BE49-F238E27FC236}">
              <a16:creationId xmlns:a16="http://schemas.microsoft.com/office/drawing/2014/main" id="{B1CE4087-325D-4F98-8AAB-36CBC7A718D0}"/>
            </a:ext>
          </a:extLst>
        </xdr:cNvPr>
        <xdr:cNvCxnSpPr/>
      </xdr:nvCxnSpPr>
      <xdr:spPr>
        <a:xfrm>
          <a:off x="12560300" y="6377580"/>
          <a:ext cx="762000" cy="86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31</xdr:row>
      <xdr:rowOff>127317</xdr:rowOff>
    </xdr:from>
    <xdr:to>
      <xdr:col>60</xdr:col>
      <xdr:colOff>123825</xdr:colOff>
      <xdr:row>32</xdr:row>
      <xdr:rowOff>57467</xdr:rowOff>
    </xdr:to>
    <xdr:sp macro="" textlink="">
      <xdr:nvSpPr>
        <xdr:cNvPr id="150" name="楕円 149">
          <a:extLst>
            <a:ext uri="{FF2B5EF4-FFF2-40B4-BE49-F238E27FC236}">
              <a16:creationId xmlns:a16="http://schemas.microsoft.com/office/drawing/2014/main" id="{5A5411B0-6464-4645-A6D6-FCEE16B03941}"/>
            </a:ext>
          </a:extLst>
        </xdr:cNvPr>
        <xdr:cNvSpPr/>
      </xdr:nvSpPr>
      <xdr:spPr>
        <a:xfrm>
          <a:off x="11747500" y="6213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32</xdr:row>
      <xdr:rowOff>6667</xdr:rowOff>
    </xdr:from>
    <xdr:to>
      <xdr:col>64</xdr:col>
      <xdr:colOff>73025</xdr:colOff>
      <xdr:row>32</xdr:row>
      <xdr:rowOff>119655</xdr:rowOff>
    </xdr:to>
    <xdr:cxnSp macro="">
      <xdr:nvCxnSpPr>
        <xdr:cNvPr id="151" name="直線コネクタ 150">
          <a:extLst>
            <a:ext uri="{FF2B5EF4-FFF2-40B4-BE49-F238E27FC236}">
              <a16:creationId xmlns:a16="http://schemas.microsoft.com/office/drawing/2014/main" id="{FC61BCBD-5E7D-4356-9E45-FD89479E867B}"/>
            </a:ext>
          </a:extLst>
        </xdr:cNvPr>
        <xdr:cNvCxnSpPr/>
      </xdr:nvCxnSpPr>
      <xdr:spPr>
        <a:xfrm>
          <a:off x="11798300" y="6264592"/>
          <a:ext cx="762000" cy="112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27</xdr:row>
      <xdr:rowOff>56151</xdr:rowOff>
    </xdr:from>
    <xdr:ext cx="469744" cy="259045"/>
    <xdr:sp macro="" textlink="">
      <xdr:nvSpPr>
        <xdr:cNvPr id="152" name="n_1aveValue債務償還比率">
          <a:extLst>
            <a:ext uri="{FF2B5EF4-FFF2-40B4-BE49-F238E27FC236}">
              <a16:creationId xmlns:a16="http://schemas.microsoft.com/office/drawing/2014/main" id="{DE4C9243-B2BF-4AE2-A47A-9DA986753579}"/>
            </a:ext>
          </a:extLst>
        </xdr:cNvPr>
        <xdr:cNvSpPr txBox="1"/>
      </xdr:nvSpPr>
      <xdr:spPr>
        <a:xfrm>
          <a:off x="13836727" y="5456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91595</xdr:rowOff>
    </xdr:from>
    <xdr:ext cx="469744" cy="259045"/>
    <xdr:sp macro="" textlink="">
      <xdr:nvSpPr>
        <xdr:cNvPr id="153" name="n_2aveValue債務償還比率">
          <a:extLst>
            <a:ext uri="{FF2B5EF4-FFF2-40B4-BE49-F238E27FC236}">
              <a16:creationId xmlns:a16="http://schemas.microsoft.com/office/drawing/2014/main" id="{D18769C0-882B-4CD5-9CFD-54554ACD98D0}"/>
            </a:ext>
          </a:extLst>
        </xdr:cNvPr>
        <xdr:cNvSpPr txBox="1"/>
      </xdr:nvSpPr>
      <xdr:spPr>
        <a:xfrm>
          <a:off x="13087427" y="5492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139273</xdr:rowOff>
    </xdr:from>
    <xdr:ext cx="469744" cy="259045"/>
    <xdr:sp macro="" textlink="">
      <xdr:nvSpPr>
        <xdr:cNvPr id="154" name="n_3aveValue債務償還比率">
          <a:extLst>
            <a:ext uri="{FF2B5EF4-FFF2-40B4-BE49-F238E27FC236}">
              <a16:creationId xmlns:a16="http://schemas.microsoft.com/office/drawing/2014/main" id="{43B9638D-6CD4-4091-A44F-9D44F2963835}"/>
            </a:ext>
          </a:extLst>
        </xdr:cNvPr>
        <xdr:cNvSpPr txBox="1"/>
      </xdr:nvSpPr>
      <xdr:spPr>
        <a:xfrm>
          <a:off x="12325427" y="5539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69465</xdr:rowOff>
    </xdr:from>
    <xdr:ext cx="469744" cy="259045"/>
    <xdr:sp macro="" textlink="">
      <xdr:nvSpPr>
        <xdr:cNvPr id="155" name="n_4aveValue債務償還比率">
          <a:extLst>
            <a:ext uri="{FF2B5EF4-FFF2-40B4-BE49-F238E27FC236}">
              <a16:creationId xmlns:a16="http://schemas.microsoft.com/office/drawing/2014/main" id="{4C45DB2C-6E81-4E67-AA7E-34E30474525A}"/>
            </a:ext>
          </a:extLst>
        </xdr:cNvPr>
        <xdr:cNvSpPr txBox="1"/>
      </xdr:nvSpPr>
      <xdr:spPr>
        <a:xfrm>
          <a:off x="11563427" y="5470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33</xdr:row>
      <xdr:rowOff>77932</xdr:rowOff>
    </xdr:from>
    <xdr:ext cx="469744" cy="259045"/>
    <xdr:sp macro="" textlink="">
      <xdr:nvSpPr>
        <xdr:cNvPr id="156" name="n_1mainValue債務償還比率">
          <a:extLst>
            <a:ext uri="{FF2B5EF4-FFF2-40B4-BE49-F238E27FC236}">
              <a16:creationId xmlns:a16="http://schemas.microsoft.com/office/drawing/2014/main" id="{1AEEC374-83A3-4ABD-B1C4-6F9EC6454204}"/>
            </a:ext>
          </a:extLst>
        </xdr:cNvPr>
        <xdr:cNvSpPr txBox="1"/>
      </xdr:nvSpPr>
      <xdr:spPr>
        <a:xfrm>
          <a:off x="13836727" y="6507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33</xdr:row>
      <xdr:rowOff>76312</xdr:rowOff>
    </xdr:from>
    <xdr:ext cx="469744" cy="259045"/>
    <xdr:sp macro="" textlink="">
      <xdr:nvSpPr>
        <xdr:cNvPr id="157" name="n_2mainValue債務償還比率">
          <a:extLst>
            <a:ext uri="{FF2B5EF4-FFF2-40B4-BE49-F238E27FC236}">
              <a16:creationId xmlns:a16="http://schemas.microsoft.com/office/drawing/2014/main" id="{9581B6E5-9021-481B-951E-7BD487B46BCF}"/>
            </a:ext>
          </a:extLst>
        </xdr:cNvPr>
        <xdr:cNvSpPr txBox="1"/>
      </xdr:nvSpPr>
      <xdr:spPr>
        <a:xfrm>
          <a:off x="13087427" y="6505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32</xdr:row>
      <xdr:rowOff>161582</xdr:rowOff>
    </xdr:from>
    <xdr:ext cx="469744" cy="259045"/>
    <xdr:sp macro="" textlink="">
      <xdr:nvSpPr>
        <xdr:cNvPr id="158" name="n_3mainValue債務償還比率">
          <a:extLst>
            <a:ext uri="{FF2B5EF4-FFF2-40B4-BE49-F238E27FC236}">
              <a16:creationId xmlns:a16="http://schemas.microsoft.com/office/drawing/2014/main" id="{C4F4CA58-E54C-4712-AFE6-892D07B9C4BF}"/>
            </a:ext>
          </a:extLst>
        </xdr:cNvPr>
        <xdr:cNvSpPr txBox="1"/>
      </xdr:nvSpPr>
      <xdr:spPr>
        <a:xfrm>
          <a:off x="12325427" y="6419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32</xdr:row>
      <xdr:rowOff>48594</xdr:rowOff>
    </xdr:from>
    <xdr:ext cx="469744" cy="259045"/>
    <xdr:sp macro="" textlink="">
      <xdr:nvSpPr>
        <xdr:cNvPr id="159" name="n_4mainValue債務償還比率">
          <a:extLst>
            <a:ext uri="{FF2B5EF4-FFF2-40B4-BE49-F238E27FC236}">
              <a16:creationId xmlns:a16="http://schemas.microsoft.com/office/drawing/2014/main" id="{662BA457-EAAE-42F5-8B39-41698DAA4BEC}"/>
            </a:ext>
          </a:extLst>
        </xdr:cNvPr>
        <xdr:cNvSpPr txBox="1"/>
      </xdr:nvSpPr>
      <xdr:spPr>
        <a:xfrm>
          <a:off x="11563427" y="6306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0" name="正方形/長方形 159">
          <a:extLst>
            <a:ext uri="{FF2B5EF4-FFF2-40B4-BE49-F238E27FC236}">
              <a16:creationId xmlns:a16="http://schemas.microsoft.com/office/drawing/2014/main" id="{46114EC9-73A8-4907-AFC6-630ACB48BD43}"/>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1" name="正方形/長方形 160">
          <a:extLst>
            <a:ext uri="{FF2B5EF4-FFF2-40B4-BE49-F238E27FC236}">
              <a16:creationId xmlns:a16="http://schemas.microsoft.com/office/drawing/2014/main" id="{735E325A-DA7A-469B-AD77-1946F31C894D}"/>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2" name="テキスト ボックス 161">
          <a:extLst>
            <a:ext uri="{FF2B5EF4-FFF2-40B4-BE49-F238E27FC236}">
              <a16:creationId xmlns:a16="http://schemas.microsoft.com/office/drawing/2014/main" id="{D955B143-E1E4-430B-96BC-6EB4EC3112EA}"/>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3" name="テキスト ボックス 162">
          <a:extLst>
            <a:ext uri="{FF2B5EF4-FFF2-40B4-BE49-F238E27FC236}">
              <a16:creationId xmlns:a16="http://schemas.microsoft.com/office/drawing/2014/main" id="{AC31326D-FB96-4A52-87FB-926B4E8AEADD}"/>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4" name="テキスト ボックス 163">
          <a:extLst>
            <a:ext uri="{FF2B5EF4-FFF2-40B4-BE49-F238E27FC236}">
              <a16:creationId xmlns:a16="http://schemas.microsoft.com/office/drawing/2014/main" id="{1EC442C8-D93D-4480-92F1-9885747A490D}"/>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5" name="テキスト ボックス 164">
          <a:extLst>
            <a:ext uri="{FF2B5EF4-FFF2-40B4-BE49-F238E27FC236}">
              <a16:creationId xmlns:a16="http://schemas.microsoft.com/office/drawing/2014/main" id="{4B9CB168-79B1-4D04-9A52-57E293ABF272}"/>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29954B07-EE63-460B-9DD4-02158D93431E}"/>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9F05C1D5-2DB6-4BA9-BD0D-40C0993949EA}"/>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C7AE403E-7C91-40EF-8DEC-2EE8319DF42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765314F4-0921-4F3A-B2E7-3B7C1FCC58FD}"/>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沖縄県伊平屋村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F2BE063F-1065-4B0B-8358-FCD1690B2B9A}"/>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A6A840DF-321C-429C-B21D-3973E0B69035}"/>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3E91471B-FC81-485B-A566-3573202791F1}"/>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22598A38-494F-480E-A3BE-68A12A95E27C}"/>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2D19793F-A81A-4C93-B989-2E9C1C46C714}"/>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78150830-DC2E-45C2-BC09-10A116052028}"/>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1,231
1,219
21.82
4,804,582
4,635,037
149,294
1,092,569
3,084,786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4FF3B928-6322-473F-9191-3D43CD42658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125BF6F-B60E-442B-AE76-599C43AA364F}"/>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1740CABB-3D42-4E7B-A354-B218184D72C2}"/>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4.6
82.5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374C04C-F365-4D67-ACD4-A00F9AD0253B}"/>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A47E59C6-CDC6-4906-9FA5-104FDD5A2C6E}"/>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58B9BF2E-B4DF-4227-98C3-E849F0E86781}"/>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E781C50-6D25-40D1-988A-FE6FA9990099}"/>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333F11F5-5ECC-4C07-9A7A-2E717C5B7E5C}"/>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D1B45201-141F-450F-A85C-AE9837A61B82}"/>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CD13B6D4-0E64-4A15-8AE6-D9FB93EF7901}"/>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75616CB4-ED48-4749-A8A8-28C32046257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F2665CD7-914B-4916-BCCE-4A2C95B10021}"/>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DFBBC1C1-5197-4E68-A2DC-B123C6883864}"/>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D20FE9ED-C121-4ADB-934E-B818280E2B2A}"/>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C32C30EB-832F-4E74-A5AB-08174C409FAF}"/>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D53B3CFA-6AB8-4216-92FC-BCD29FB425DD}"/>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2E69D3E4-1394-4B59-AAB3-E417BF5F2256}"/>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98B1E2C-BC0D-4F78-858B-4C19FD118F8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A6058066-7BE0-4A39-8819-8C772748F8CA}"/>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921AB809-1DD2-4547-AF99-EFC4F1756447}"/>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2336520A-3EA0-45B8-A664-0594213F0D0C}"/>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3B185A23-0F3E-4B2B-AE51-1B3B416E5424}"/>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E568D8EA-6377-4383-9329-01C5598523C6}"/>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B13841F3-E228-48E5-B1CC-99B84D7678C1}"/>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8173A768-DAB9-4C08-9BE8-C51C6521AC46}"/>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4DDCA1B9-D951-4AA3-8DAF-91CF1B27FC01}"/>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31878FCB-1994-4E41-B02A-B93B310865F9}"/>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4E96881E-DA5E-4546-8F37-FA3B37D682C6}"/>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AC2EB955-57A6-4223-895E-70683FB78F9D}"/>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89DB9CDB-C998-4812-8309-B9EA5ABB92CA}"/>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523AEB4-5879-4EB9-A1C7-A511D4E45B7F}"/>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A3A3D880-91DC-40F4-BEDE-6AFE7F80D15F}"/>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69803D9E-9C43-487E-8C44-9629CE58056F}"/>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ECC881ED-EDDA-46B4-B4DF-AAEF1559BD75}"/>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BEBBAEFE-ED1B-4A8A-BB5C-1B9AB86C2BCF}"/>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36F7E12B-10BC-450E-AFF0-58A6154CEB51}"/>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394265D2-1ABA-45B6-BF29-F6C1B55D3BDB}"/>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6CE14B74-BB23-4444-8330-28B0C32B8D67}"/>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7FB5FF2D-0F36-48FC-AB2A-2E9F17ACE609}"/>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0D5AE505-8C8A-4D4A-A15D-7CA5B35820B5}"/>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805A6B37-BC62-470B-843F-734310E0E467}"/>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36DB9337-FBFA-4CEE-832F-AED3572B6441}"/>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DC07FB72-6B33-43E9-A6B6-7E5EB0A9A0EC}"/>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3EA8C692-6962-417E-9894-8C168A36B27B}"/>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D05ECE20-C616-4089-9D2D-790453CB9FF7}"/>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9525</xdr:rowOff>
    </xdr:from>
    <xdr:to>
      <xdr:col>24</xdr:col>
      <xdr:colOff>62865</xdr:colOff>
      <xdr:row>41</xdr:row>
      <xdr:rowOff>91440</xdr:rowOff>
    </xdr:to>
    <xdr:cxnSp macro="">
      <xdr:nvCxnSpPr>
        <xdr:cNvPr id="57" name="直線コネクタ 56">
          <a:extLst>
            <a:ext uri="{FF2B5EF4-FFF2-40B4-BE49-F238E27FC236}">
              <a16:creationId xmlns:a16="http://schemas.microsoft.com/office/drawing/2014/main" id="{2C1EC95F-AAD6-46CB-B7B9-FFC557886992}"/>
            </a:ext>
          </a:extLst>
        </xdr:cNvPr>
        <xdr:cNvCxnSpPr/>
      </xdr:nvCxnSpPr>
      <xdr:spPr>
        <a:xfrm flipV="1">
          <a:off x="4634865" y="5838825"/>
          <a:ext cx="0" cy="12820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95267</xdr:rowOff>
    </xdr:from>
    <xdr:ext cx="405111" cy="259045"/>
    <xdr:sp macro="" textlink="">
      <xdr:nvSpPr>
        <xdr:cNvPr id="58" name="【道路】&#10;有形固定資産減価償却率最小値テキスト">
          <a:extLst>
            <a:ext uri="{FF2B5EF4-FFF2-40B4-BE49-F238E27FC236}">
              <a16:creationId xmlns:a16="http://schemas.microsoft.com/office/drawing/2014/main" id="{DC00A0ED-E726-464B-BE62-3F375DD40A58}"/>
            </a:ext>
          </a:extLst>
        </xdr:cNvPr>
        <xdr:cNvSpPr txBox="1"/>
      </xdr:nvSpPr>
      <xdr:spPr>
        <a:xfrm>
          <a:off x="4673600" y="7124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91440</xdr:rowOff>
    </xdr:from>
    <xdr:to>
      <xdr:col>24</xdr:col>
      <xdr:colOff>152400</xdr:colOff>
      <xdr:row>41</xdr:row>
      <xdr:rowOff>91440</xdr:rowOff>
    </xdr:to>
    <xdr:cxnSp macro="">
      <xdr:nvCxnSpPr>
        <xdr:cNvPr id="59" name="直線コネクタ 58">
          <a:extLst>
            <a:ext uri="{FF2B5EF4-FFF2-40B4-BE49-F238E27FC236}">
              <a16:creationId xmlns:a16="http://schemas.microsoft.com/office/drawing/2014/main" id="{0212E762-34D3-42A9-A997-D944E88B0CE8}"/>
            </a:ext>
          </a:extLst>
        </xdr:cNvPr>
        <xdr:cNvCxnSpPr/>
      </xdr:nvCxnSpPr>
      <xdr:spPr>
        <a:xfrm>
          <a:off x="4546600" y="7120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127652</xdr:rowOff>
    </xdr:from>
    <xdr:ext cx="405111" cy="259045"/>
    <xdr:sp macro="" textlink="">
      <xdr:nvSpPr>
        <xdr:cNvPr id="60" name="【道路】&#10;有形固定資産減価償却率最大値テキスト">
          <a:extLst>
            <a:ext uri="{FF2B5EF4-FFF2-40B4-BE49-F238E27FC236}">
              <a16:creationId xmlns:a16="http://schemas.microsoft.com/office/drawing/2014/main" id="{C5455359-40DE-4521-B805-4E9DC5F1C4FE}"/>
            </a:ext>
          </a:extLst>
        </xdr:cNvPr>
        <xdr:cNvSpPr txBox="1"/>
      </xdr:nvSpPr>
      <xdr:spPr>
        <a:xfrm>
          <a:off x="4673600" y="5614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9525</xdr:rowOff>
    </xdr:from>
    <xdr:to>
      <xdr:col>24</xdr:col>
      <xdr:colOff>152400</xdr:colOff>
      <xdr:row>34</xdr:row>
      <xdr:rowOff>9525</xdr:rowOff>
    </xdr:to>
    <xdr:cxnSp macro="">
      <xdr:nvCxnSpPr>
        <xdr:cNvPr id="61" name="直線コネクタ 60">
          <a:extLst>
            <a:ext uri="{FF2B5EF4-FFF2-40B4-BE49-F238E27FC236}">
              <a16:creationId xmlns:a16="http://schemas.microsoft.com/office/drawing/2014/main" id="{D8A73B20-32D4-487A-B39C-52C1651E7356}"/>
            </a:ext>
          </a:extLst>
        </xdr:cNvPr>
        <xdr:cNvCxnSpPr/>
      </xdr:nvCxnSpPr>
      <xdr:spPr>
        <a:xfrm>
          <a:off x="4546600" y="58388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93362</xdr:rowOff>
    </xdr:from>
    <xdr:ext cx="405111" cy="259045"/>
    <xdr:sp macro="" textlink="">
      <xdr:nvSpPr>
        <xdr:cNvPr id="62" name="【道路】&#10;有形固定資産減価償却率平均値テキスト">
          <a:extLst>
            <a:ext uri="{FF2B5EF4-FFF2-40B4-BE49-F238E27FC236}">
              <a16:creationId xmlns:a16="http://schemas.microsoft.com/office/drawing/2014/main" id="{6FC327AE-0D7F-4EC9-8537-B4704BD004AC}"/>
            </a:ext>
          </a:extLst>
        </xdr:cNvPr>
        <xdr:cNvSpPr txBox="1"/>
      </xdr:nvSpPr>
      <xdr:spPr>
        <a:xfrm>
          <a:off x="4673600" y="64370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114935</xdr:rowOff>
    </xdr:from>
    <xdr:to>
      <xdr:col>24</xdr:col>
      <xdr:colOff>114300</xdr:colOff>
      <xdr:row>38</xdr:row>
      <xdr:rowOff>45085</xdr:rowOff>
    </xdr:to>
    <xdr:sp macro="" textlink="">
      <xdr:nvSpPr>
        <xdr:cNvPr id="63" name="フローチャート: 判断 62">
          <a:extLst>
            <a:ext uri="{FF2B5EF4-FFF2-40B4-BE49-F238E27FC236}">
              <a16:creationId xmlns:a16="http://schemas.microsoft.com/office/drawing/2014/main" id="{50842A2F-4464-4442-8CDE-69A020F43C3F}"/>
            </a:ext>
          </a:extLst>
        </xdr:cNvPr>
        <xdr:cNvSpPr/>
      </xdr:nvSpPr>
      <xdr:spPr>
        <a:xfrm>
          <a:off x="4584700" y="645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130175</xdr:rowOff>
    </xdr:from>
    <xdr:to>
      <xdr:col>20</xdr:col>
      <xdr:colOff>38100</xdr:colOff>
      <xdr:row>38</xdr:row>
      <xdr:rowOff>60325</xdr:rowOff>
    </xdr:to>
    <xdr:sp macro="" textlink="">
      <xdr:nvSpPr>
        <xdr:cNvPr id="64" name="フローチャート: 判断 63">
          <a:extLst>
            <a:ext uri="{FF2B5EF4-FFF2-40B4-BE49-F238E27FC236}">
              <a16:creationId xmlns:a16="http://schemas.microsoft.com/office/drawing/2014/main" id="{66802939-1820-41D0-BE0D-02C4B794BDD6}"/>
            </a:ext>
          </a:extLst>
        </xdr:cNvPr>
        <xdr:cNvSpPr/>
      </xdr:nvSpPr>
      <xdr:spPr>
        <a:xfrm>
          <a:off x="3746500" y="647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61595</xdr:rowOff>
    </xdr:from>
    <xdr:to>
      <xdr:col>15</xdr:col>
      <xdr:colOff>101600</xdr:colOff>
      <xdr:row>37</xdr:row>
      <xdr:rowOff>163195</xdr:rowOff>
    </xdr:to>
    <xdr:sp macro="" textlink="">
      <xdr:nvSpPr>
        <xdr:cNvPr id="65" name="フローチャート: 判断 64">
          <a:extLst>
            <a:ext uri="{FF2B5EF4-FFF2-40B4-BE49-F238E27FC236}">
              <a16:creationId xmlns:a16="http://schemas.microsoft.com/office/drawing/2014/main" id="{BCF48E73-343F-474E-9902-E3B6D179B207}"/>
            </a:ext>
          </a:extLst>
        </xdr:cNvPr>
        <xdr:cNvSpPr/>
      </xdr:nvSpPr>
      <xdr:spPr>
        <a:xfrm>
          <a:off x="2857500" y="640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8255</xdr:rowOff>
    </xdr:from>
    <xdr:to>
      <xdr:col>10</xdr:col>
      <xdr:colOff>165100</xdr:colOff>
      <xdr:row>37</xdr:row>
      <xdr:rowOff>109855</xdr:rowOff>
    </xdr:to>
    <xdr:sp macro="" textlink="">
      <xdr:nvSpPr>
        <xdr:cNvPr id="66" name="フローチャート: 判断 65">
          <a:extLst>
            <a:ext uri="{FF2B5EF4-FFF2-40B4-BE49-F238E27FC236}">
              <a16:creationId xmlns:a16="http://schemas.microsoft.com/office/drawing/2014/main" id="{E2D38D9F-81B6-4AE9-BEDF-CCD4E912EA3D}"/>
            </a:ext>
          </a:extLst>
        </xdr:cNvPr>
        <xdr:cNvSpPr/>
      </xdr:nvSpPr>
      <xdr:spPr>
        <a:xfrm>
          <a:off x="1968500" y="635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164465</xdr:rowOff>
    </xdr:from>
    <xdr:to>
      <xdr:col>6</xdr:col>
      <xdr:colOff>38100</xdr:colOff>
      <xdr:row>37</xdr:row>
      <xdr:rowOff>94615</xdr:rowOff>
    </xdr:to>
    <xdr:sp macro="" textlink="">
      <xdr:nvSpPr>
        <xdr:cNvPr id="67" name="フローチャート: 判断 66">
          <a:extLst>
            <a:ext uri="{FF2B5EF4-FFF2-40B4-BE49-F238E27FC236}">
              <a16:creationId xmlns:a16="http://schemas.microsoft.com/office/drawing/2014/main" id="{B6D1C5E6-4122-4A74-A051-FD96532CB404}"/>
            </a:ext>
          </a:extLst>
        </xdr:cNvPr>
        <xdr:cNvSpPr/>
      </xdr:nvSpPr>
      <xdr:spPr>
        <a:xfrm>
          <a:off x="1079500" y="6336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29DBC1E-D759-433A-B6F8-68B0AD6EACA7}"/>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38484127-45C7-41AF-95B1-B1855F6FC065}"/>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3B39763B-FFD7-41C4-B366-92D226F363DC}"/>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34F2883E-AFE9-4F96-8C85-E30EF0BED73A}"/>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8EC13D9A-0FF9-459F-9238-0E918F39B6F2}"/>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78740</xdr:rowOff>
    </xdr:from>
    <xdr:to>
      <xdr:col>24</xdr:col>
      <xdr:colOff>114300</xdr:colOff>
      <xdr:row>38</xdr:row>
      <xdr:rowOff>8890</xdr:rowOff>
    </xdr:to>
    <xdr:sp macro="" textlink="">
      <xdr:nvSpPr>
        <xdr:cNvPr id="73" name="楕円 72">
          <a:extLst>
            <a:ext uri="{FF2B5EF4-FFF2-40B4-BE49-F238E27FC236}">
              <a16:creationId xmlns:a16="http://schemas.microsoft.com/office/drawing/2014/main" id="{4D4A5064-7AA0-42B6-B34A-A5601690CF08}"/>
            </a:ext>
          </a:extLst>
        </xdr:cNvPr>
        <xdr:cNvSpPr/>
      </xdr:nvSpPr>
      <xdr:spPr>
        <a:xfrm>
          <a:off x="4584700" y="6422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101617</xdr:rowOff>
    </xdr:from>
    <xdr:ext cx="405111" cy="259045"/>
    <xdr:sp macro="" textlink="">
      <xdr:nvSpPr>
        <xdr:cNvPr id="74" name="【道路】&#10;有形固定資産減価償却率該当値テキスト">
          <a:extLst>
            <a:ext uri="{FF2B5EF4-FFF2-40B4-BE49-F238E27FC236}">
              <a16:creationId xmlns:a16="http://schemas.microsoft.com/office/drawing/2014/main" id="{A8F2FBAE-FF32-441C-A662-6D54318B9FC0}"/>
            </a:ext>
          </a:extLst>
        </xdr:cNvPr>
        <xdr:cNvSpPr txBox="1"/>
      </xdr:nvSpPr>
      <xdr:spPr>
        <a:xfrm>
          <a:off x="4673600" y="6273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21590</xdr:rowOff>
    </xdr:from>
    <xdr:to>
      <xdr:col>20</xdr:col>
      <xdr:colOff>38100</xdr:colOff>
      <xdr:row>37</xdr:row>
      <xdr:rowOff>123190</xdr:rowOff>
    </xdr:to>
    <xdr:sp macro="" textlink="">
      <xdr:nvSpPr>
        <xdr:cNvPr id="75" name="楕円 74">
          <a:extLst>
            <a:ext uri="{FF2B5EF4-FFF2-40B4-BE49-F238E27FC236}">
              <a16:creationId xmlns:a16="http://schemas.microsoft.com/office/drawing/2014/main" id="{B37C5111-3953-40F5-BD7B-745C729D2D20}"/>
            </a:ext>
          </a:extLst>
        </xdr:cNvPr>
        <xdr:cNvSpPr/>
      </xdr:nvSpPr>
      <xdr:spPr>
        <a:xfrm>
          <a:off x="3746500" y="6365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72390</xdr:rowOff>
    </xdr:from>
    <xdr:to>
      <xdr:col>24</xdr:col>
      <xdr:colOff>63500</xdr:colOff>
      <xdr:row>37</xdr:row>
      <xdr:rowOff>129540</xdr:rowOff>
    </xdr:to>
    <xdr:cxnSp macro="">
      <xdr:nvCxnSpPr>
        <xdr:cNvPr id="76" name="直線コネクタ 75">
          <a:extLst>
            <a:ext uri="{FF2B5EF4-FFF2-40B4-BE49-F238E27FC236}">
              <a16:creationId xmlns:a16="http://schemas.microsoft.com/office/drawing/2014/main" id="{F5C19845-D46E-4335-B14C-C8D5DDCC4906}"/>
            </a:ext>
          </a:extLst>
        </xdr:cNvPr>
        <xdr:cNvCxnSpPr/>
      </xdr:nvCxnSpPr>
      <xdr:spPr>
        <a:xfrm>
          <a:off x="3797300" y="641604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164465</xdr:rowOff>
    </xdr:from>
    <xdr:to>
      <xdr:col>15</xdr:col>
      <xdr:colOff>101600</xdr:colOff>
      <xdr:row>37</xdr:row>
      <xdr:rowOff>94615</xdr:rowOff>
    </xdr:to>
    <xdr:sp macro="" textlink="">
      <xdr:nvSpPr>
        <xdr:cNvPr id="77" name="楕円 76">
          <a:extLst>
            <a:ext uri="{FF2B5EF4-FFF2-40B4-BE49-F238E27FC236}">
              <a16:creationId xmlns:a16="http://schemas.microsoft.com/office/drawing/2014/main" id="{9E50E134-C6CB-41EB-919C-7399F2A8C173}"/>
            </a:ext>
          </a:extLst>
        </xdr:cNvPr>
        <xdr:cNvSpPr/>
      </xdr:nvSpPr>
      <xdr:spPr>
        <a:xfrm>
          <a:off x="2857500" y="6336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43815</xdr:rowOff>
    </xdr:from>
    <xdr:to>
      <xdr:col>19</xdr:col>
      <xdr:colOff>177800</xdr:colOff>
      <xdr:row>37</xdr:row>
      <xdr:rowOff>72390</xdr:rowOff>
    </xdr:to>
    <xdr:cxnSp macro="">
      <xdr:nvCxnSpPr>
        <xdr:cNvPr id="78" name="直線コネクタ 77">
          <a:extLst>
            <a:ext uri="{FF2B5EF4-FFF2-40B4-BE49-F238E27FC236}">
              <a16:creationId xmlns:a16="http://schemas.microsoft.com/office/drawing/2014/main" id="{F4389BE4-070C-4262-A693-A61C16D18605}"/>
            </a:ext>
          </a:extLst>
        </xdr:cNvPr>
        <xdr:cNvCxnSpPr/>
      </xdr:nvCxnSpPr>
      <xdr:spPr>
        <a:xfrm>
          <a:off x="2908300" y="638746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61595</xdr:rowOff>
    </xdr:from>
    <xdr:to>
      <xdr:col>10</xdr:col>
      <xdr:colOff>165100</xdr:colOff>
      <xdr:row>37</xdr:row>
      <xdr:rowOff>163195</xdr:rowOff>
    </xdr:to>
    <xdr:sp macro="" textlink="">
      <xdr:nvSpPr>
        <xdr:cNvPr id="79" name="楕円 78">
          <a:extLst>
            <a:ext uri="{FF2B5EF4-FFF2-40B4-BE49-F238E27FC236}">
              <a16:creationId xmlns:a16="http://schemas.microsoft.com/office/drawing/2014/main" id="{49C307B6-CE4E-4C60-A53B-EDB469000DBD}"/>
            </a:ext>
          </a:extLst>
        </xdr:cNvPr>
        <xdr:cNvSpPr/>
      </xdr:nvSpPr>
      <xdr:spPr>
        <a:xfrm>
          <a:off x="1968500" y="6405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43815</xdr:rowOff>
    </xdr:from>
    <xdr:to>
      <xdr:col>15</xdr:col>
      <xdr:colOff>50800</xdr:colOff>
      <xdr:row>37</xdr:row>
      <xdr:rowOff>112395</xdr:rowOff>
    </xdr:to>
    <xdr:cxnSp macro="">
      <xdr:nvCxnSpPr>
        <xdr:cNvPr id="80" name="直線コネクタ 79">
          <a:extLst>
            <a:ext uri="{FF2B5EF4-FFF2-40B4-BE49-F238E27FC236}">
              <a16:creationId xmlns:a16="http://schemas.microsoft.com/office/drawing/2014/main" id="{6F3A0D00-38A6-4CF3-BB04-A2C9C3E5EEDE}"/>
            </a:ext>
          </a:extLst>
        </xdr:cNvPr>
        <xdr:cNvCxnSpPr/>
      </xdr:nvCxnSpPr>
      <xdr:spPr>
        <a:xfrm flipV="1">
          <a:off x="2019300" y="6387465"/>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51452</xdr:rowOff>
    </xdr:from>
    <xdr:ext cx="405111" cy="259045"/>
    <xdr:sp macro="" textlink="">
      <xdr:nvSpPr>
        <xdr:cNvPr id="81" name="n_1aveValue【道路】&#10;有形固定資産減価償却率">
          <a:extLst>
            <a:ext uri="{FF2B5EF4-FFF2-40B4-BE49-F238E27FC236}">
              <a16:creationId xmlns:a16="http://schemas.microsoft.com/office/drawing/2014/main" id="{04EAB0C0-A0FE-4D84-A907-D9AFB1DDDD9B}"/>
            </a:ext>
          </a:extLst>
        </xdr:cNvPr>
        <xdr:cNvSpPr txBox="1"/>
      </xdr:nvSpPr>
      <xdr:spPr>
        <a:xfrm>
          <a:off x="3582044" y="6566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154322</xdr:rowOff>
    </xdr:from>
    <xdr:ext cx="405111" cy="259045"/>
    <xdr:sp macro="" textlink="">
      <xdr:nvSpPr>
        <xdr:cNvPr id="82" name="n_2aveValue【道路】&#10;有形固定資産減価償却率">
          <a:extLst>
            <a:ext uri="{FF2B5EF4-FFF2-40B4-BE49-F238E27FC236}">
              <a16:creationId xmlns:a16="http://schemas.microsoft.com/office/drawing/2014/main" id="{091DA5E9-8AE1-41ED-9E8F-195D8C5155C3}"/>
            </a:ext>
          </a:extLst>
        </xdr:cNvPr>
        <xdr:cNvSpPr txBox="1"/>
      </xdr:nvSpPr>
      <xdr:spPr>
        <a:xfrm>
          <a:off x="2705744" y="6497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126382</xdr:rowOff>
    </xdr:from>
    <xdr:ext cx="405111" cy="259045"/>
    <xdr:sp macro="" textlink="">
      <xdr:nvSpPr>
        <xdr:cNvPr id="83" name="n_3aveValue【道路】&#10;有形固定資産減価償却率">
          <a:extLst>
            <a:ext uri="{FF2B5EF4-FFF2-40B4-BE49-F238E27FC236}">
              <a16:creationId xmlns:a16="http://schemas.microsoft.com/office/drawing/2014/main" id="{6AE05EFD-E599-459E-8C5E-2AFD162D652B}"/>
            </a:ext>
          </a:extLst>
        </xdr:cNvPr>
        <xdr:cNvSpPr txBox="1"/>
      </xdr:nvSpPr>
      <xdr:spPr>
        <a:xfrm>
          <a:off x="1816744" y="6127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111142</xdr:rowOff>
    </xdr:from>
    <xdr:ext cx="405111" cy="259045"/>
    <xdr:sp macro="" textlink="">
      <xdr:nvSpPr>
        <xdr:cNvPr id="84" name="n_4aveValue【道路】&#10;有形固定資産減価償却率">
          <a:extLst>
            <a:ext uri="{FF2B5EF4-FFF2-40B4-BE49-F238E27FC236}">
              <a16:creationId xmlns:a16="http://schemas.microsoft.com/office/drawing/2014/main" id="{DCD730B7-5EE3-450D-B5F7-0E25B15216CD}"/>
            </a:ext>
          </a:extLst>
        </xdr:cNvPr>
        <xdr:cNvSpPr txBox="1"/>
      </xdr:nvSpPr>
      <xdr:spPr>
        <a:xfrm>
          <a:off x="927744" y="6111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139717</xdr:rowOff>
    </xdr:from>
    <xdr:ext cx="405111" cy="259045"/>
    <xdr:sp macro="" textlink="">
      <xdr:nvSpPr>
        <xdr:cNvPr id="85" name="n_1mainValue【道路】&#10;有形固定資産減価償却率">
          <a:extLst>
            <a:ext uri="{FF2B5EF4-FFF2-40B4-BE49-F238E27FC236}">
              <a16:creationId xmlns:a16="http://schemas.microsoft.com/office/drawing/2014/main" id="{5040F873-0E47-4BE9-90BA-F3BEE2204A0A}"/>
            </a:ext>
          </a:extLst>
        </xdr:cNvPr>
        <xdr:cNvSpPr txBox="1"/>
      </xdr:nvSpPr>
      <xdr:spPr>
        <a:xfrm>
          <a:off x="3582044" y="6140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111142</xdr:rowOff>
    </xdr:from>
    <xdr:ext cx="405111" cy="259045"/>
    <xdr:sp macro="" textlink="">
      <xdr:nvSpPr>
        <xdr:cNvPr id="86" name="n_2mainValue【道路】&#10;有形固定資産減価償却率">
          <a:extLst>
            <a:ext uri="{FF2B5EF4-FFF2-40B4-BE49-F238E27FC236}">
              <a16:creationId xmlns:a16="http://schemas.microsoft.com/office/drawing/2014/main" id="{DA467432-E190-426E-AD60-55B9D552CF7A}"/>
            </a:ext>
          </a:extLst>
        </xdr:cNvPr>
        <xdr:cNvSpPr txBox="1"/>
      </xdr:nvSpPr>
      <xdr:spPr>
        <a:xfrm>
          <a:off x="2705744" y="6111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154322</xdr:rowOff>
    </xdr:from>
    <xdr:ext cx="405111" cy="259045"/>
    <xdr:sp macro="" textlink="">
      <xdr:nvSpPr>
        <xdr:cNvPr id="87" name="n_3mainValue【道路】&#10;有形固定資産減価償却率">
          <a:extLst>
            <a:ext uri="{FF2B5EF4-FFF2-40B4-BE49-F238E27FC236}">
              <a16:creationId xmlns:a16="http://schemas.microsoft.com/office/drawing/2014/main" id="{98456A95-3694-47ED-BB7D-84E9F80DC213}"/>
            </a:ext>
          </a:extLst>
        </xdr:cNvPr>
        <xdr:cNvSpPr txBox="1"/>
      </xdr:nvSpPr>
      <xdr:spPr>
        <a:xfrm>
          <a:off x="1816744" y="6497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8" name="正方形/長方形 87">
          <a:extLst>
            <a:ext uri="{FF2B5EF4-FFF2-40B4-BE49-F238E27FC236}">
              <a16:creationId xmlns:a16="http://schemas.microsoft.com/office/drawing/2014/main" id="{0092D394-6CEC-4D65-832A-04DCE959A544}"/>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9" name="正方形/長方形 88">
          <a:extLst>
            <a:ext uri="{FF2B5EF4-FFF2-40B4-BE49-F238E27FC236}">
              <a16:creationId xmlns:a16="http://schemas.microsoft.com/office/drawing/2014/main" id="{AD1E5E54-553A-4599-B25C-FF49AA30CC8B}"/>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0" name="正方形/長方形 89">
          <a:extLst>
            <a:ext uri="{FF2B5EF4-FFF2-40B4-BE49-F238E27FC236}">
              <a16:creationId xmlns:a16="http://schemas.microsoft.com/office/drawing/2014/main" id="{AEB363FE-AEEA-49EC-852B-86D690C99E4B}"/>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1" name="正方形/長方形 90">
          <a:extLst>
            <a:ext uri="{FF2B5EF4-FFF2-40B4-BE49-F238E27FC236}">
              <a16:creationId xmlns:a16="http://schemas.microsoft.com/office/drawing/2014/main" id="{1265100F-2C08-4F62-9DBC-BE1C219DD283}"/>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2" name="正方形/長方形 91">
          <a:extLst>
            <a:ext uri="{FF2B5EF4-FFF2-40B4-BE49-F238E27FC236}">
              <a16:creationId xmlns:a16="http://schemas.microsoft.com/office/drawing/2014/main" id="{478AD224-542B-4C32-B5D7-E13E0186AC6C}"/>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3" name="正方形/長方形 92">
          <a:extLst>
            <a:ext uri="{FF2B5EF4-FFF2-40B4-BE49-F238E27FC236}">
              <a16:creationId xmlns:a16="http://schemas.microsoft.com/office/drawing/2014/main" id="{DADDC55A-BE50-413B-8FD2-E337565A0055}"/>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4" name="正方形/長方形 93">
          <a:extLst>
            <a:ext uri="{FF2B5EF4-FFF2-40B4-BE49-F238E27FC236}">
              <a16:creationId xmlns:a16="http://schemas.microsoft.com/office/drawing/2014/main" id="{9C077BFD-FD41-4C35-8B10-6ACFF00FF50D}"/>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5" name="正方形/長方形 94">
          <a:extLst>
            <a:ext uri="{FF2B5EF4-FFF2-40B4-BE49-F238E27FC236}">
              <a16:creationId xmlns:a16="http://schemas.microsoft.com/office/drawing/2014/main" id="{5E297EFA-0E64-47D9-94A3-4153C8B96FF5}"/>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6" name="テキスト ボックス 95">
          <a:extLst>
            <a:ext uri="{FF2B5EF4-FFF2-40B4-BE49-F238E27FC236}">
              <a16:creationId xmlns:a16="http://schemas.microsoft.com/office/drawing/2014/main" id="{D24E8A7C-DA7E-4311-88E9-4B20E8985417}"/>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7" name="直線コネクタ 96">
          <a:extLst>
            <a:ext uri="{FF2B5EF4-FFF2-40B4-BE49-F238E27FC236}">
              <a16:creationId xmlns:a16="http://schemas.microsoft.com/office/drawing/2014/main" id="{023E4AD1-DA3C-466D-82D4-B6CB50E74C42}"/>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8" name="直線コネクタ 97">
          <a:extLst>
            <a:ext uri="{FF2B5EF4-FFF2-40B4-BE49-F238E27FC236}">
              <a16:creationId xmlns:a16="http://schemas.microsoft.com/office/drawing/2014/main" id="{0ACE733C-21A4-453A-9358-386BE680BB15}"/>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9" name="テキスト ボックス 98">
          <a:extLst>
            <a:ext uri="{FF2B5EF4-FFF2-40B4-BE49-F238E27FC236}">
              <a16:creationId xmlns:a16="http://schemas.microsoft.com/office/drawing/2014/main" id="{AFCED8D1-E20D-4BE4-9E07-B0D6166F1E2B}"/>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0" name="直線コネクタ 99">
          <a:extLst>
            <a:ext uri="{FF2B5EF4-FFF2-40B4-BE49-F238E27FC236}">
              <a16:creationId xmlns:a16="http://schemas.microsoft.com/office/drawing/2014/main" id="{797C3660-421F-4292-99D0-743737D2F379}"/>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1" name="テキスト ボックス 100">
          <a:extLst>
            <a:ext uri="{FF2B5EF4-FFF2-40B4-BE49-F238E27FC236}">
              <a16:creationId xmlns:a16="http://schemas.microsoft.com/office/drawing/2014/main" id="{762E8F23-0D09-4412-A52C-222CCA5A5ABD}"/>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2" name="直線コネクタ 101">
          <a:extLst>
            <a:ext uri="{FF2B5EF4-FFF2-40B4-BE49-F238E27FC236}">
              <a16:creationId xmlns:a16="http://schemas.microsoft.com/office/drawing/2014/main" id="{22475447-7757-4C84-A25E-552E6A55B15B}"/>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103" name="テキスト ボックス 102">
          <a:extLst>
            <a:ext uri="{FF2B5EF4-FFF2-40B4-BE49-F238E27FC236}">
              <a16:creationId xmlns:a16="http://schemas.microsoft.com/office/drawing/2014/main" id="{18CB9BC7-3BDB-479E-B21B-150B178B5FF6}"/>
            </a:ext>
          </a:extLst>
        </xdr:cNvPr>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4" name="直線コネクタ 103">
          <a:extLst>
            <a:ext uri="{FF2B5EF4-FFF2-40B4-BE49-F238E27FC236}">
              <a16:creationId xmlns:a16="http://schemas.microsoft.com/office/drawing/2014/main" id="{693AF1EB-EB1A-47DA-9799-EDA20ECE6C13}"/>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105" name="テキスト ボックス 104">
          <a:extLst>
            <a:ext uri="{FF2B5EF4-FFF2-40B4-BE49-F238E27FC236}">
              <a16:creationId xmlns:a16="http://schemas.microsoft.com/office/drawing/2014/main" id="{79ECB744-73A6-4CE1-BE6B-1AEB7B4E3C06}"/>
            </a:ext>
          </a:extLst>
        </xdr:cNvPr>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6" name="直線コネクタ 105">
          <a:extLst>
            <a:ext uri="{FF2B5EF4-FFF2-40B4-BE49-F238E27FC236}">
              <a16:creationId xmlns:a16="http://schemas.microsoft.com/office/drawing/2014/main" id="{DE497269-EB28-4DDB-8879-ADB0BCFB5585}"/>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07" name="テキスト ボックス 106">
          <a:extLst>
            <a:ext uri="{FF2B5EF4-FFF2-40B4-BE49-F238E27FC236}">
              <a16:creationId xmlns:a16="http://schemas.microsoft.com/office/drawing/2014/main" id="{C86C4F5B-957A-4792-95A9-7D1B1C760660}"/>
            </a:ext>
          </a:extLst>
        </xdr:cNvPr>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8" name="直線コネクタ 107">
          <a:extLst>
            <a:ext uri="{FF2B5EF4-FFF2-40B4-BE49-F238E27FC236}">
              <a16:creationId xmlns:a16="http://schemas.microsoft.com/office/drawing/2014/main" id="{2EA213D5-699D-45AE-B68C-AD27DEB3062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9" name="テキスト ボックス 108">
          <a:extLst>
            <a:ext uri="{FF2B5EF4-FFF2-40B4-BE49-F238E27FC236}">
              <a16:creationId xmlns:a16="http://schemas.microsoft.com/office/drawing/2014/main" id="{A0F8B152-80F7-4680-AEAB-A792C7AAD413}"/>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0" name="【道路】&#10;一人当たり延長グラフ枠">
          <a:extLst>
            <a:ext uri="{FF2B5EF4-FFF2-40B4-BE49-F238E27FC236}">
              <a16:creationId xmlns:a16="http://schemas.microsoft.com/office/drawing/2014/main" id="{D7F6892D-6545-46C8-B8DB-8AC97B47ED43}"/>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57775</xdr:rowOff>
    </xdr:from>
    <xdr:to>
      <xdr:col>54</xdr:col>
      <xdr:colOff>189865</xdr:colOff>
      <xdr:row>41</xdr:row>
      <xdr:rowOff>148057</xdr:rowOff>
    </xdr:to>
    <xdr:cxnSp macro="">
      <xdr:nvCxnSpPr>
        <xdr:cNvPr id="111" name="直線コネクタ 110">
          <a:extLst>
            <a:ext uri="{FF2B5EF4-FFF2-40B4-BE49-F238E27FC236}">
              <a16:creationId xmlns:a16="http://schemas.microsoft.com/office/drawing/2014/main" id="{B06A3C69-06E8-4535-A037-9E29B47BDB81}"/>
            </a:ext>
          </a:extLst>
        </xdr:cNvPr>
        <xdr:cNvCxnSpPr/>
      </xdr:nvCxnSpPr>
      <xdr:spPr>
        <a:xfrm flipV="1">
          <a:off x="10476865" y="5715625"/>
          <a:ext cx="0" cy="14618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151884</xdr:rowOff>
    </xdr:from>
    <xdr:ext cx="469744" cy="259045"/>
    <xdr:sp macro="" textlink="">
      <xdr:nvSpPr>
        <xdr:cNvPr id="112" name="【道路】&#10;一人当たり延長最小値テキスト">
          <a:extLst>
            <a:ext uri="{FF2B5EF4-FFF2-40B4-BE49-F238E27FC236}">
              <a16:creationId xmlns:a16="http://schemas.microsoft.com/office/drawing/2014/main" id="{FB62BA21-C734-4AEB-B753-F84D4DEE0CC9}"/>
            </a:ext>
          </a:extLst>
        </xdr:cNvPr>
        <xdr:cNvSpPr txBox="1"/>
      </xdr:nvSpPr>
      <xdr:spPr>
        <a:xfrm>
          <a:off x="10515600" y="7181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148057</xdr:rowOff>
    </xdr:from>
    <xdr:to>
      <xdr:col>55</xdr:col>
      <xdr:colOff>88900</xdr:colOff>
      <xdr:row>41</xdr:row>
      <xdr:rowOff>148057</xdr:rowOff>
    </xdr:to>
    <xdr:cxnSp macro="">
      <xdr:nvCxnSpPr>
        <xdr:cNvPr id="113" name="直線コネクタ 112">
          <a:extLst>
            <a:ext uri="{FF2B5EF4-FFF2-40B4-BE49-F238E27FC236}">
              <a16:creationId xmlns:a16="http://schemas.microsoft.com/office/drawing/2014/main" id="{9A1F9BC8-AD5B-4C1C-A8A4-7FF7925C42DA}"/>
            </a:ext>
          </a:extLst>
        </xdr:cNvPr>
        <xdr:cNvCxnSpPr/>
      </xdr:nvCxnSpPr>
      <xdr:spPr>
        <a:xfrm>
          <a:off x="10388600" y="71775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4452</xdr:rowOff>
    </xdr:from>
    <xdr:ext cx="599010" cy="259045"/>
    <xdr:sp macro="" textlink="">
      <xdr:nvSpPr>
        <xdr:cNvPr id="114" name="【道路】&#10;一人当たり延長最大値テキスト">
          <a:extLst>
            <a:ext uri="{FF2B5EF4-FFF2-40B4-BE49-F238E27FC236}">
              <a16:creationId xmlns:a16="http://schemas.microsoft.com/office/drawing/2014/main" id="{669F2506-90E9-4E33-92FF-53CAC1C6A74A}"/>
            </a:ext>
          </a:extLst>
        </xdr:cNvPr>
        <xdr:cNvSpPr txBox="1"/>
      </xdr:nvSpPr>
      <xdr:spPr>
        <a:xfrm>
          <a:off x="10515600" y="54908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199.918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57775</xdr:rowOff>
    </xdr:from>
    <xdr:to>
      <xdr:col>55</xdr:col>
      <xdr:colOff>88900</xdr:colOff>
      <xdr:row>33</xdr:row>
      <xdr:rowOff>57775</xdr:rowOff>
    </xdr:to>
    <xdr:cxnSp macro="">
      <xdr:nvCxnSpPr>
        <xdr:cNvPr id="115" name="直線コネクタ 114">
          <a:extLst>
            <a:ext uri="{FF2B5EF4-FFF2-40B4-BE49-F238E27FC236}">
              <a16:creationId xmlns:a16="http://schemas.microsoft.com/office/drawing/2014/main" id="{960B2321-5EAC-4E5D-B856-D3510E9E5D0F}"/>
            </a:ext>
          </a:extLst>
        </xdr:cNvPr>
        <xdr:cNvCxnSpPr/>
      </xdr:nvCxnSpPr>
      <xdr:spPr>
        <a:xfrm>
          <a:off x="10388600" y="5715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84774</xdr:rowOff>
    </xdr:from>
    <xdr:ext cx="534377" cy="259045"/>
    <xdr:sp macro="" textlink="">
      <xdr:nvSpPr>
        <xdr:cNvPr id="116" name="【道路】&#10;一人当たり延長平均値テキスト">
          <a:extLst>
            <a:ext uri="{FF2B5EF4-FFF2-40B4-BE49-F238E27FC236}">
              <a16:creationId xmlns:a16="http://schemas.microsoft.com/office/drawing/2014/main" id="{8DE10C4A-8055-469F-A30E-E85FFFA618F5}"/>
            </a:ext>
          </a:extLst>
        </xdr:cNvPr>
        <xdr:cNvSpPr txBox="1"/>
      </xdr:nvSpPr>
      <xdr:spPr>
        <a:xfrm>
          <a:off x="10515600" y="67713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106347</xdr:rowOff>
    </xdr:from>
    <xdr:to>
      <xdr:col>55</xdr:col>
      <xdr:colOff>50800</xdr:colOff>
      <xdr:row>40</xdr:row>
      <xdr:rowOff>36497</xdr:rowOff>
    </xdr:to>
    <xdr:sp macro="" textlink="">
      <xdr:nvSpPr>
        <xdr:cNvPr id="117" name="フローチャート: 判断 116">
          <a:extLst>
            <a:ext uri="{FF2B5EF4-FFF2-40B4-BE49-F238E27FC236}">
              <a16:creationId xmlns:a16="http://schemas.microsoft.com/office/drawing/2014/main" id="{F8557BC6-3DE6-4312-BAC9-BCA7B66C6099}"/>
            </a:ext>
          </a:extLst>
        </xdr:cNvPr>
        <xdr:cNvSpPr/>
      </xdr:nvSpPr>
      <xdr:spPr>
        <a:xfrm>
          <a:off x="10426700" y="6792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99016</xdr:rowOff>
    </xdr:from>
    <xdr:to>
      <xdr:col>50</xdr:col>
      <xdr:colOff>165100</xdr:colOff>
      <xdr:row>40</xdr:row>
      <xdr:rowOff>29166</xdr:rowOff>
    </xdr:to>
    <xdr:sp macro="" textlink="">
      <xdr:nvSpPr>
        <xdr:cNvPr id="118" name="フローチャート: 判断 117">
          <a:extLst>
            <a:ext uri="{FF2B5EF4-FFF2-40B4-BE49-F238E27FC236}">
              <a16:creationId xmlns:a16="http://schemas.microsoft.com/office/drawing/2014/main" id="{10ADA507-8229-4CB4-90ED-24450161BA4B}"/>
            </a:ext>
          </a:extLst>
        </xdr:cNvPr>
        <xdr:cNvSpPr/>
      </xdr:nvSpPr>
      <xdr:spPr>
        <a:xfrm>
          <a:off x="9588500" y="6785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94186</xdr:rowOff>
    </xdr:from>
    <xdr:to>
      <xdr:col>46</xdr:col>
      <xdr:colOff>38100</xdr:colOff>
      <xdr:row>40</xdr:row>
      <xdr:rowOff>24336</xdr:rowOff>
    </xdr:to>
    <xdr:sp macro="" textlink="">
      <xdr:nvSpPr>
        <xdr:cNvPr id="119" name="フローチャート: 判断 118">
          <a:extLst>
            <a:ext uri="{FF2B5EF4-FFF2-40B4-BE49-F238E27FC236}">
              <a16:creationId xmlns:a16="http://schemas.microsoft.com/office/drawing/2014/main" id="{35E49CEF-820A-46F8-A4E0-915C32886F76}"/>
            </a:ext>
          </a:extLst>
        </xdr:cNvPr>
        <xdr:cNvSpPr/>
      </xdr:nvSpPr>
      <xdr:spPr>
        <a:xfrm>
          <a:off x="8699500" y="6780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89408</xdr:rowOff>
    </xdr:from>
    <xdr:to>
      <xdr:col>41</xdr:col>
      <xdr:colOff>101600</xdr:colOff>
      <xdr:row>40</xdr:row>
      <xdr:rowOff>19558</xdr:rowOff>
    </xdr:to>
    <xdr:sp macro="" textlink="">
      <xdr:nvSpPr>
        <xdr:cNvPr id="120" name="フローチャート: 判断 119">
          <a:extLst>
            <a:ext uri="{FF2B5EF4-FFF2-40B4-BE49-F238E27FC236}">
              <a16:creationId xmlns:a16="http://schemas.microsoft.com/office/drawing/2014/main" id="{2ED7F5BC-E7EB-4B8A-8A9D-91D89B031A4B}"/>
            </a:ext>
          </a:extLst>
        </xdr:cNvPr>
        <xdr:cNvSpPr/>
      </xdr:nvSpPr>
      <xdr:spPr>
        <a:xfrm>
          <a:off x="7810500" y="6775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80195</xdr:rowOff>
    </xdr:from>
    <xdr:to>
      <xdr:col>36</xdr:col>
      <xdr:colOff>165100</xdr:colOff>
      <xdr:row>39</xdr:row>
      <xdr:rowOff>10345</xdr:rowOff>
    </xdr:to>
    <xdr:sp macro="" textlink="">
      <xdr:nvSpPr>
        <xdr:cNvPr id="121" name="フローチャート: 判断 120">
          <a:extLst>
            <a:ext uri="{FF2B5EF4-FFF2-40B4-BE49-F238E27FC236}">
              <a16:creationId xmlns:a16="http://schemas.microsoft.com/office/drawing/2014/main" id="{227E1C4F-1177-4D53-8187-06CE48CD039E}"/>
            </a:ext>
          </a:extLst>
        </xdr:cNvPr>
        <xdr:cNvSpPr/>
      </xdr:nvSpPr>
      <xdr:spPr>
        <a:xfrm>
          <a:off x="6921500" y="6595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2" name="テキスト ボックス 121">
          <a:extLst>
            <a:ext uri="{FF2B5EF4-FFF2-40B4-BE49-F238E27FC236}">
              <a16:creationId xmlns:a16="http://schemas.microsoft.com/office/drawing/2014/main" id="{85B48F7B-F526-4905-87FB-C2A96988B474}"/>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C2282086-47C1-4F1A-B60D-07FF08C63BDD}"/>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BB162783-A07F-421B-A0EB-95681F732F33}"/>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D890A341-10CB-4AD0-8501-8DEC233DBB4E}"/>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ADEE7C71-842A-4E30-9755-BCF777B24DB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90414</xdr:rowOff>
    </xdr:from>
    <xdr:to>
      <xdr:col>55</xdr:col>
      <xdr:colOff>50800</xdr:colOff>
      <xdr:row>38</xdr:row>
      <xdr:rowOff>20564</xdr:rowOff>
    </xdr:to>
    <xdr:sp macro="" textlink="">
      <xdr:nvSpPr>
        <xdr:cNvPr id="127" name="楕円 126">
          <a:extLst>
            <a:ext uri="{FF2B5EF4-FFF2-40B4-BE49-F238E27FC236}">
              <a16:creationId xmlns:a16="http://schemas.microsoft.com/office/drawing/2014/main" id="{F3647322-BD19-4D23-B28D-5252BAEF1B90}"/>
            </a:ext>
          </a:extLst>
        </xdr:cNvPr>
        <xdr:cNvSpPr/>
      </xdr:nvSpPr>
      <xdr:spPr>
        <a:xfrm>
          <a:off x="10426700" y="6434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36</xdr:row>
      <xdr:rowOff>113291</xdr:rowOff>
    </xdr:from>
    <xdr:ext cx="534377" cy="259045"/>
    <xdr:sp macro="" textlink="">
      <xdr:nvSpPr>
        <xdr:cNvPr id="128" name="【道路】&#10;一人当たり延長該当値テキスト">
          <a:extLst>
            <a:ext uri="{FF2B5EF4-FFF2-40B4-BE49-F238E27FC236}">
              <a16:creationId xmlns:a16="http://schemas.microsoft.com/office/drawing/2014/main" id="{07E33902-A4E9-446B-8F2F-BD988769202C}"/>
            </a:ext>
          </a:extLst>
        </xdr:cNvPr>
        <xdr:cNvSpPr txBox="1"/>
      </xdr:nvSpPr>
      <xdr:spPr>
        <a:xfrm>
          <a:off x="10515600" y="6285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102469</xdr:rowOff>
    </xdr:from>
    <xdr:to>
      <xdr:col>50</xdr:col>
      <xdr:colOff>165100</xdr:colOff>
      <xdr:row>38</xdr:row>
      <xdr:rowOff>32618</xdr:rowOff>
    </xdr:to>
    <xdr:sp macro="" textlink="">
      <xdr:nvSpPr>
        <xdr:cNvPr id="129" name="楕円 128">
          <a:extLst>
            <a:ext uri="{FF2B5EF4-FFF2-40B4-BE49-F238E27FC236}">
              <a16:creationId xmlns:a16="http://schemas.microsoft.com/office/drawing/2014/main" id="{87D7CCA7-30A1-46EE-95D8-7A8F4BD0E8D9}"/>
            </a:ext>
          </a:extLst>
        </xdr:cNvPr>
        <xdr:cNvSpPr/>
      </xdr:nvSpPr>
      <xdr:spPr>
        <a:xfrm>
          <a:off x="9588500" y="644611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37</xdr:row>
      <xdr:rowOff>141214</xdr:rowOff>
    </xdr:from>
    <xdr:to>
      <xdr:col>55</xdr:col>
      <xdr:colOff>0</xdr:colOff>
      <xdr:row>37</xdr:row>
      <xdr:rowOff>153269</xdr:rowOff>
    </xdr:to>
    <xdr:cxnSp macro="">
      <xdr:nvCxnSpPr>
        <xdr:cNvPr id="130" name="直線コネクタ 129">
          <a:extLst>
            <a:ext uri="{FF2B5EF4-FFF2-40B4-BE49-F238E27FC236}">
              <a16:creationId xmlns:a16="http://schemas.microsoft.com/office/drawing/2014/main" id="{DE340D78-3296-4251-B14A-E3A154D69E01}"/>
            </a:ext>
          </a:extLst>
        </xdr:cNvPr>
        <xdr:cNvCxnSpPr/>
      </xdr:nvCxnSpPr>
      <xdr:spPr>
        <a:xfrm flipV="1">
          <a:off x="9639300" y="6484864"/>
          <a:ext cx="838200" cy="12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106599</xdr:rowOff>
    </xdr:from>
    <xdr:to>
      <xdr:col>46</xdr:col>
      <xdr:colOff>38100</xdr:colOff>
      <xdr:row>38</xdr:row>
      <xdr:rowOff>36748</xdr:rowOff>
    </xdr:to>
    <xdr:sp macro="" textlink="">
      <xdr:nvSpPr>
        <xdr:cNvPr id="131" name="楕円 130">
          <a:extLst>
            <a:ext uri="{FF2B5EF4-FFF2-40B4-BE49-F238E27FC236}">
              <a16:creationId xmlns:a16="http://schemas.microsoft.com/office/drawing/2014/main" id="{0372530A-81DF-418B-AC7D-C911D083A362}"/>
            </a:ext>
          </a:extLst>
        </xdr:cNvPr>
        <xdr:cNvSpPr/>
      </xdr:nvSpPr>
      <xdr:spPr>
        <a:xfrm>
          <a:off x="8699500" y="645024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153269</xdr:rowOff>
    </xdr:from>
    <xdr:to>
      <xdr:col>50</xdr:col>
      <xdr:colOff>114300</xdr:colOff>
      <xdr:row>37</xdr:row>
      <xdr:rowOff>157399</xdr:rowOff>
    </xdr:to>
    <xdr:cxnSp macro="">
      <xdr:nvCxnSpPr>
        <xdr:cNvPr id="132" name="直線コネクタ 131">
          <a:extLst>
            <a:ext uri="{FF2B5EF4-FFF2-40B4-BE49-F238E27FC236}">
              <a16:creationId xmlns:a16="http://schemas.microsoft.com/office/drawing/2014/main" id="{371B97D5-AB67-4A9A-B936-5EDF6D4BC2FE}"/>
            </a:ext>
          </a:extLst>
        </xdr:cNvPr>
        <xdr:cNvCxnSpPr/>
      </xdr:nvCxnSpPr>
      <xdr:spPr>
        <a:xfrm flipV="1">
          <a:off x="8750300" y="6496919"/>
          <a:ext cx="889000" cy="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97150</xdr:rowOff>
    </xdr:from>
    <xdr:to>
      <xdr:col>41</xdr:col>
      <xdr:colOff>101600</xdr:colOff>
      <xdr:row>38</xdr:row>
      <xdr:rowOff>27300</xdr:rowOff>
    </xdr:to>
    <xdr:sp macro="" textlink="">
      <xdr:nvSpPr>
        <xdr:cNvPr id="133" name="楕円 132">
          <a:extLst>
            <a:ext uri="{FF2B5EF4-FFF2-40B4-BE49-F238E27FC236}">
              <a16:creationId xmlns:a16="http://schemas.microsoft.com/office/drawing/2014/main" id="{806BC85B-41F0-4492-B720-3EB549020BF1}"/>
            </a:ext>
          </a:extLst>
        </xdr:cNvPr>
        <xdr:cNvSpPr/>
      </xdr:nvSpPr>
      <xdr:spPr>
        <a:xfrm>
          <a:off x="7810500" y="644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37</xdr:row>
      <xdr:rowOff>147950</xdr:rowOff>
    </xdr:from>
    <xdr:to>
      <xdr:col>45</xdr:col>
      <xdr:colOff>177800</xdr:colOff>
      <xdr:row>37</xdr:row>
      <xdr:rowOff>157399</xdr:rowOff>
    </xdr:to>
    <xdr:cxnSp macro="">
      <xdr:nvCxnSpPr>
        <xdr:cNvPr id="134" name="直線コネクタ 133">
          <a:extLst>
            <a:ext uri="{FF2B5EF4-FFF2-40B4-BE49-F238E27FC236}">
              <a16:creationId xmlns:a16="http://schemas.microsoft.com/office/drawing/2014/main" id="{1EED8596-891C-45EA-B781-479D6F94D6B9}"/>
            </a:ext>
          </a:extLst>
        </xdr:cNvPr>
        <xdr:cNvCxnSpPr/>
      </xdr:nvCxnSpPr>
      <xdr:spPr>
        <a:xfrm>
          <a:off x="7861300" y="6491600"/>
          <a:ext cx="889000" cy="9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40</xdr:row>
      <xdr:rowOff>20293</xdr:rowOff>
    </xdr:from>
    <xdr:ext cx="534377" cy="259045"/>
    <xdr:sp macro="" textlink="">
      <xdr:nvSpPr>
        <xdr:cNvPr id="135" name="n_1aveValue【道路】&#10;一人当たり延長">
          <a:extLst>
            <a:ext uri="{FF2B5EF4-FFF2-40B4-BE49-F238E27FC236}">
              <a16:creationId xmlns:a16="http://schemas.microsoft.com/office/drawing/2014/main" id="{0F7566DC-C241-473C-8413-BF4B58C15B24}"/>
            </a:ext>
          </a:extLst>
        </xdr:cNvPr>
        <xdr:cNvSpPr txBox="1"/>
      </xdr:nvSpPr>
      <xdr:spPr>
        <a:xfrm>
          <a:off x="9359411" y="6878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15463</xdr:rowOff>
    </xdr:from>
    <xdr:ext cx="534377" cy="259045"/>
    <xdr:sp macro="" textlink="">
      <xdr:nvSpPr>
        <xdr:cNvPr id="136" name="n_2aveValue【道路】&#10;一人当たり延長">
          <a:extLst>
            <a:ext uri="{FF2B5EF4-FFF2-40B4-BE49-F238E27FC236}">
              <a16:creationId xmlns:a16="http://schemas.microsoft.com/office/drawing/2014/main" id="{6224733A-46AD-4780-AAD6-5FEC5AC04A82}"/>
            </a:ext>
          </a:extLst>
        </xdr:cNvPr>
        <xdr:cNvSpPr txBox="1"/>
      </xdr:nvSpPr>
      <xdr:spPr>
        <a:xfrm>
          <a:off x="8483111" y="6873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10685</xdr:rowOff>
    </xdr:from>
    <xdr:ext cx="534377" cy="259045"/>
    <xdr:sp macro="" textlink="">
      <xdr:nvSpPr>
        <xdr:cNvPr id="137" name="n_3aveValue【道路】&#10;一人当たり延長">
          <a:extLst>
            <a:ext uri="{FF2B5EF4-FFF2-40B4-BE49-F238E27FC236}">
              <a16:creationId xmlns:a16="http://schemas.microsoft.com/office/drawing/2014/main" id="{17A3D94B-2B4D-48CD-A434-E9036E3951F0}"/>
            </a:ext>
          </a:extLst>
        </xdr:cNvPr>
        <xdr:cNvSpPr txBox="1"/>
      </xdr:nvSpPr>
      <xdr:spPr>
        <a:xfrm>
          <a:off x="7594111" y="6868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37</xdr:row>
      <xdr:rowOff>26872</xdr:rowOff>
    </xdr:from>
    <xdr:ext cx="534377" cy="259045"/>
    <xdr:sp macro="" textlink="">
      <xdr:nvSpPr>
        <xdr:cNvPr id="138" name="n_4aveValue【道路】&#10;一人当たり延長">
          <a:extLst>
            <a:ext uri="{FF2B5EF4-FFF2-40B4-BE49-F238E27FC236}">
              <a16:creationId xmlns:a16="http://schemas.microsoft.com/office/drawing/2014/main" id="{7061E45A-A782-4756-8131-8FBD1F853022}"/>
            </a:ext>
          </a:extLst>
        </xdr:cNvPr>
        <xdr:cNvSpPr txBox="1"/>
      </xdr:nvSpPr>
      <xdr:spPr>
        <a:xfrm>
          <a:off x="6705111" y="6370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36</xdr:row>
      <xdr:rowOff>49146</xdr:rowOff>
    </xdr:from>
    <xdr:ext cx="534377" cy="259045"/>
    <xdr:sp macro="" textlink="">
      <xdr:nvSpPr>
        <xdr:cNvPr id="139" name="n_1mainValue【道路】&#10;一人当たり延長">
          <a:extLst>
            <a:ext uri="{FF2B5EF4-FFF2-40B4-BE49-F238E27FC236}">
              <a16:creationId xmlns:a16="http://schemas.microsoft.com/office/drawing/2014/main" id="{4F584CC9-34ED-42D7-B9B0-2C73AD38C312}"/>
            </a:ext>
          </a:extLst>
        </xdr:cNvPr>
        <xdr:cNvSpPr txBox="1"/>
      </xdr:nvSpPr>
      <xdr:spPr>
        <a:xfrm>
          <a:off x="9359411" y="6221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36</xdr:row>
      <xdr:rowOff>53276</xdr:rowOff>
    </xdr:from>
    <xdr:ext cx="534377" cy="259045"/>
    <xdr:sp macro="" textlink="">
      <xdr:nvSpPr>
        <xdr:cNvPr id="140" name="n_2mainValue【道路】&#10;一人当たり延長">
          <a:extLst>
            <a:ext uri="{FF2B5EF4-FFF2-40B4-BE49-F238E27FC236}">
              <a16:creationId xmlns:a16="http://schemas.microsoft.com/office/drawing/2014/main" id="{A95FB531-8F1E-4CF8-9362-239CFBD3681D}"/>
            </a:ext>
          </a:extLst>
        </xdr:cNvPr>
        <xdr:cNvSpPr txBox="1"/>
      </xdr:nvSpPr>
      <xdr:spPr>
        <a:xfrm>
          <a:off x="8483111" y="6225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36</xdr:row>
      <xdr:rowOff>43827</xdr:rowOff>
    </xdr:from>
    <xdr:ext cx="534377" cy="259045"/>
    <xdr:sp macro="" textlink="">
      <xdr:nvSpPr>
        <xdr:cNvPr id="141" name="n_3mainValue【道路】&#10;一人当たり延長">
          <a:extLst>
            <a:ext uri="{FF2B5EF4-FFF2-40B4-BE49-F238E27FC236}">
              <a16:creationId xmlns:a16="http://schemas.microsoft.com/office/drawing/2014/main" id="{2316E1A2-A94E-44AE-915B-8146C9219EA4}"/>
            </a:ext>
          </a:extLst>
        </xdr:cNvPr>
        <xdr:cNvSpPr txBox="1"/>
      </xdr:nvSpPr>
      <xdr:spPr>
        <a:xfrm>
          <a:off x="7594111" y="6216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2" name="正方形/長方形 141">
          <a:extLst>
            <a:ext uri="{FF2B5EF4-FFF2-40B4-BE49-F238E27FC236}">
              <a16:creationId xmlns:a16="http://schemas.microsoft.com/office/drawing/2014/main" id="{290FE85C-0E14-46D8-BE5F-34A48C9F445E}"/>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3" name="正方形/長方形 142">
          <a:extLst>
            <a:ext uri="{FF2B5EF4-FFF2-40B4-BE49-F238E27FC236}">
              <a16:creationId xmlns:a16="http://schemas.microsoft.com/office/drawing/2014/main" id="{8010B867-A542-4E90-B79F-65A62B2808E8}"/>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4" name="正方形/長方形 143">
          <a:extLst>
            <a:ext uri="{FF2B5EF4-FFF2-40B4-BE49-F238E27FC236}">
              <a16:creationId xmlns:a16="http://schemas.microsoft.com/office/drawing/2014/main" id="{DCE27358-E0E4-4CC5-9506-D306927EEDB3}"/>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5" name="正方形/長方形 144">
          <a:extLst>
            <a:ext uri="{FF2B5EF4-FFF2-40B4-BE49-F238E27FC236}">
              <a16:creationId xmlns:a16="http://schemas.microsoft.com/office/drawing/2014/main" id="{8D8A5FC6-46B7-4443-8300-2A637FF1C97C}"/>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6" name="正方形/長方形 145">
          <a:extLst>
            <a:ext uri="{FF2B5EF4-FFF2-40B4-BE49-F238E27FC236}">
              <a16:creationId xmlns:a16="http://schemas.microsoft.com/office/drawing/2014/main" id="{671AD845-A016-40F2-BC78-FCC60412FC5A}"/>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7" name="正方形/長方形 146">
          <a:extLst>
            <a:ext uri="{FF2B5EF4-FFF2-40B4-BE49-F238E27FC236}">
              <a16:creationId xmlns:a16="http://schemas.microsoft.com/office/drawing/2014/main" id="{67626703-85A3-4317-B777-61F197929C2A}"/>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8" name="正方形/長方形 147">
          <a:extLst>
            <a:ext uri="{FF2B5EF4-FFF2-40B4-BE49-F238E27FC236}">
              <a16:creationId xmlns:a16="http://schemas.microsoft.com/office/drawing/2014/main" id="{469CE531-8EFC-4433-B4FE-EDD7A422894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9" name="正方形/長方形 148">
          <a:extLst>
            <a:ext uri="{FF2B5EF4-FFF2-40B4-BE49-F238E27FC236}">
              <a16:creationId xmlns:a16="http://schemas.microsoft.com/office/drawing/2014/main" id="{387F34B8-E440-4C9B-8598-9ABC0AE8541E}"/>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0" name="テキスト ボックス 149">
          <a:extLst>
            <a:ext uri="{FF2B5EF4-FFF2-40B4-BE49-F238E27FC236}">
              <a16:creationId xmlns:a16="http://schemas.microsoft.com/office/drawing/2014/main" id="{B8B39EF7-0B91-4DE1-B461-209ECF57BAE5}"/>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1" name="直線コネクタ 150">
          <a:extLst>
            <a:ext uri="{FF2B5EF4-FFF2-40B4-BE49-F238E27FC236}">
              <a16:creationId xmlns:a16="http://schemas.microsoft.com/office/drawing/2014/main" id="{8F098929-A7CD-4784-9757-3A8D82E6D2E7}"/>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2" name="テキスト ボックス 151">
          <a:extLst>
            <a:ext uri="{FF2B5EF4-FFF2-40B4-BE49-F238E27FC236}">
              <a16:creationId xmlns:a16="http://schemas.microsoft.com/office/drawing/2014/main" id="{ACEA6549-B819-43E2-AE93-AA18ACC4DE5B}"/>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53" name="直線コネクタ 152">
          <a:extLst>
            <a:ext uri="{FF2B5EF4-FFF2-40B4-BE49-F238E27FC236}">
              <a16:creationId xmlns:a16="http://schemas.microsoft.com/office/drawing/2014/main" id="{25F70DE1-6E28-4F4E-88AB-D860D2838AC3}"/>
            </a:ext>
          </a:extLst>
        </xdr:cNvPr>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54" name="テキスト ボックス 153">
          <a:extLst>
            <a:ext uri="{FF2B5EF4-FFF2-40B4-BE49-F238E27FC236}">
              <a16:creationId xmlns:a16="http://schemas.microsoft.com/office/drawing/2014/main" id="{604BE305-A603-42C3-935B-57D9D31DABCC}"/>
            </a:ext>
          </a:extLst>
        </xdr:cNvPr>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55" name="直線コネクタ 154">
          <a:extLst>
            <a:ext uri="{FF2B5EF4-FFF2-40B4-BE49-F238E27FC236}">
              <a16:creationId xmlns:a16="http://schemas.microsoft.com/office/drawing/2014/main" id="{21D95943-D38C-42CE-B8A6-9284B9C71DF4}"/>
            </a:ext>
          </a:extLst>
        </xdr:cNvPr>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56" name="テキスト ボックス 155">
          <a:extLst>
            <a:ext uri="{FF2B5EF4-FFF2-40B4-BE49-F238E27FC236}">
              <a16:creationId xmlns:a16="http://schemas.microsoft.com/office/drawing/2014/main" id="{C0A37FCD-CDA3-4537-B977-21C6345734C7}"/>
            </a:ext>
          </a:extLst>
        </xdr:cNvPr>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57" name="直線コネクタ 156">
          <a:extLst>
            <a:ext uri="{FF2B5EF4-FFF2-40B4-BE49-F238E27FC236}">
              <a16:creationId xmlns:a16="http://schemas.microsoft.com/office/drawing/2014/main" id="{DE946135-D0C3-443E-9ADE-D055A0D15FF7}"/>
            </a:ext>
          </a:extLst>
        </xdr:cNvPr>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58" name="テキスト ボックス 157">
          <a:extLst>
            <a:ext uri="{FF2B5EF4-FFF2-40B4-BE49-F238E27FC236}">
              <a16:creationId xmlns:a16="http://schemas.microsoft.com/office/drawing/2014/main" id="{69654EBA-A84A-4298-9EE1-4CA71E0061DA}"/>
            </a:ext>
          </a:extLst>
        </xdr:cNvPr>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59" name="直線コネクタ 158">
          <a:extLst>
            <a:ext uri="{FF2B5EF4-FFF2-40B4-BE49-F238E27FC236}">
              <a16:creationId xmlns:a16="http://schemas.microsoft.com/office/drawing/2014/main" id="{43D2BA57-BB7F-49A3-A802-63A1719512E8}"/>
            </a:ext>
          </a:extLst>
        </xdr:cNvPr>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60" name="テキスト ボックス 159">
          <a:extLst>
            <a:ext uri="{FF2B5EF4-FFF2-40B4-BE49-F238E27FC236}">
              <a16:creationId xmlns:a16="http://schemas.microsoft.com/office/drawing/2014/main" id="{C703A0DC-43AB-47C2-8EAC-4628291F3A49}"/>
            </a:ext>
          </a:extLst>
        </xdr:cNvPr>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1" name="直線コネクタ 160">
          <a:extLst>
            <a:ext uri="{FF2B5EF4-FFF2-40B4-BE49-F238E27FC236}">
              <a16:creationId xmlns:a16="http://schemas.microsoft.com/office/drawing/2014/main" id="{290F8EA3-6D07-480E-AD7F-8B27B22061A1}"/>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2" name="テキスト ボックス 161">
          <a:extLst>
            <a:ext uri="{FF2B5EF4-FFF2-40B4-BE49-F238E27FC236}">
              <a16:creationId xmlns:a16="http://schemas.microsoft.com/office/drawing/2014/main" id="{C02E1939-38DC-49AF-85D3-A824730BCBF9}"/>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3" name="【橋りょう・トンネル】&#10;有形固定資産減価償却率グラフ枠">
          <a:extLst>
            <a:ext uri="{FF2B5EF4-FFF2-40B4-BE49-F238E27FC236}">
              <a16:creationId xmlns:a16="http://schemas.microsoft.com/office/drawing/2014/main" id="{34B0B4B8-66C0-44A5-A268-DED663D820F6}"/>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57</xdr:row>
      <xdr:rowOff>4572</xdr:rowOff>
    </xdr:from>
    <xdr:to>
      <xdr:col>24</xdr:col>
      <xdr:colOff>62865</xdr:colOff>
      <xdr:row>63</xdr:row>
      <xdr:rowOff>162306</xdr:rowOff>
    </xdr:to>
    <xdr:cxnSp macro="">
      <xdr:nvCxnSpPr>
        <xdr:cNvPr id="164" name="直線コネクタ 163">
          <a:extLst>
            <a:ext uri="{FF2B5EF4-FFF2-40B4-BE49-F238E27FC236}">
              <a16:creationId xmlns:a16="http://schemas.microsoft.com/office/drawing/2014/main" id="{2D8346A4-6470-4AC8-A209-3060464355AF}"/>
            </a:ext>
          </a:extLst>
        </xdr:cNvPr>
        <xdr:cNvCxnSpPr/>
      </xdr:nvCxnSpPr>
      <xdr:spPr>
        <a:xfrm flipV="1">
          <a:off x="4634865" y="9777222"/>
          <a:ext cx="0" cy="11864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166133</xdr:rowOff>
    </xdr:from>
    <xdr:ext cx="405111" cy="259045"/>
    <xdr:sp macro="" textlink="">
      <xdr:nvSpPr>
        <xdr:cNvPr id="165" name="【橋りょう・トンネル】&#10;有形固定資産減価償却率最小値テキスト">
          <a:extLst>
            <a:ext uri="{FF2B5EF4-FFF2-40B4-BE49-F238E27FC236}">
              <a16:creationId xmlns:a16="http://schemas.microsoft.com/office/drawing/2014/main" id="{89C0A608-D78B-4C23-BB01-6C987BEB8E3B}"/>
            </a:ext>
          </a:extLst>
        </xdr:cNvPr>
        <xdr:cNvSpPr txBox="1"/>
      </xdr:nvSpPr>
      <xdr:spPr>
        <a:xfrm>
          <a:off x="4673600" y="109674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162306</xdr:rowOff>
    </xdr:from>
    <xdr:to>
      <xdr:col>24</xdr:col>
      <xdr:colOff>152400</xdr:colOff>
      <xdr:row>63</xdr:row>
      <xdr:rowOff>162306</xdr:rowOff>
    </xdr:to>
    <xdr:cxnSp macro="">
      <xdr:nvCxnSpPr>
        <xdr:cNvPr id="166" name="直線コネクタ 165">
          <a:extLst>
            <a:ext uri="{FF2B5EF4-FFF2-40B4-BE49-F238E27FC236}">
              <a16:creationId xmlns:a16="http://schemas.microsoft.com/office/drawing/2014/main" id="{B7DB65C9-31EE-4C97-B773-32EA9893E358}"/>
            </a:ext>
          </a:extLst>
        </xdr:cNvPr>
        <xdr:cNvCxnSpPr/>
      </xdr:nvCxnSpPr>
      <xdr:spPr>
        <a:xfrm>
          <a:off x="4546600" y="10963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122699</xdr:rowOff>
    </xdr:from>
    <xdr:ext cx="405111" cy="259045"/>
    <xdr:sp macro="" textlink="">
      <xdr:nvSpPr>
        <xdr:cNvPr id="167" name="【橋りょう・トンネル】&#10;有形固定資産減価償却率最大値テキスト">
          <a:extLst>
            <a:ext uri="{FF2B5EF4-FFF2-40B4-BE49-F238E27FC236}">
              <a16:creationId xmlns:a16="http://schemas.microsoft.com/office/drawing/2014/main" id="{CF419396-3057-43DC-83E3-2904B676E2F3}"/>
            </a:ext>
          </a:extLst>
        </xdr:cNvPr>
        <xdr:cNvSpPr txBox="1"/>
      </xdr:nvSpPr>
      <xdr:spPr>
        <a:xfrm>
          <a:off x="4673600" y="95524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4572</xdr:rowOff>
    </xdr:from>
    <xdr:to>
      <xdr:col>24</xdr:col>
      <xdr:colOff>152400</xdr:colOff>
      <xdr:row>57</xdr:row>
      <xdr:rowOff>4572</xdr:rowOff>
    </xdr:to>
    <xdr:cxnSp macro="">
      <xdr:nvCxnSpPr>
        <xdr:cNvPr id="168" name="直線コネクタ 167">
          <a:extLst>
            <a:ext uri="{FF2B5EF4-FFF2-40B4-BE49-F238E27FC236}">
              <a16:creationId xmlns:a16="http://schemas.microsoft.com/office/drawing/2014/main" id="{3624845C-2BCD-432D-B630-5BED3379B3FE}"/>
            </a:ext>
          </a:extLst>
        </xdr:cNvPr>
        <xdr:cNvCxnSpPr/>
      </xdr:nvCxnSpPr>
      <xdr:spPr>
        <a:xfrm>
          <a:off x="4546600" y="9777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101363</xdr:rowOff>
    </xdr:from>
    <xdr:ext cx="405111" cy="259045"/>
    <xdr:sp macro="" textlink="">
      <xdr:nvSpPr>
        <xdr:cNvPr id="169" name="【橋りょう・トンネル】&#10;有形固定資産減価償却率平均値テキスト">
          <a:extLst>
            <a:ext uri="{FF2B5EF4-FFF2-40B4-BE49-F238E27FC236}">
              <a16:creationId xmlns:a16="http://schemas.microsoft.com/office/drawing/2014/main" id="{77007D89-5DDC-481D-9707-35F8378272FB}"/>
            </a:ext>
          </a:extLst>
        </xdr:cNvPr>
        <xdr:cNvSpPr txBox="1"/>
      </xdr:nvSpPr>
      <xdr:spPr>
        <a:xfrm>
          <a:off x="4673600" y="105598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122936</xdr:rowOff>
    </xdr:from>
    <xdr:to>
      <xdr:col>24</xdr:col>
      <xdr:colOff>114300</xdr:colOff>
      <xdr:row>62</xdr:row>
      <xdr:rowOff>53086</xdr:rowOff>
    </xdr:to>
    <xdr:sp macro="" textlink="">
      <xdr:nvSpPr>
        <xdr:cNvPr id="170" name="フローチャート: 判断 169">
          <a:extLst>
            <a:ext uri="{FF2B5EF4-FFF2-40B4-BE49-F238E27FC236}">
              <a16:creationId xmlns:a16="http://schemas.microsoft.com/office/drawing/2014/main" id="{A1BB05FD-E514-4A3B-B7BC-0A659DBDEAF2}"/>
            </a:ext>
          </a:extLst>
        </xdr:cNvPr>
        <xdr:cNvSpPr/>
      </xdr:nvSpPr>
      <xdr:spPr>
        <a:xfrm>
          <a:off x="4584700" y="10581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52070</xdr:rowOff>
    </xdr:from>
    <xdr:to>
      <xdr:col>20</xdr:col>
      <xdr:colOff>38100</xdr:colOff>
      <xdr:row>61</xdr:row>
      <xdr:rowOff>153670</xdr:rowOff>
    </xdr:to>
    <xdr:sp macro="" textlink="">
      <xdr:nvSpPr>
        <xdr:cNvPr id="171" name="フローチャート: 判断 170">
          <a:extLst>
            <a:ext uri="{FF2B5EF4-FFF2-40B4-BE49-F238E27FC236}">
              <a16:creationId xmlns:a16="http://schemas.microsoft.com/office/drawing/2014/main" id="{FF602434-A046-4B3A-9D1D-297BE72992B1}"/>
            </a:ext>
          </a:extLst>
        </xdr:cNvPr>
        <xdr:cNvSpPr/>
      </xdr:nvSpPr>
      <xdr:spPr>
        <a:xfrm>
          <a:off x="3746500" y="1051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13208</xdr:rowOff>
    </xdr:from>
    <xdr:to>
      <xdr:col>15</xdr:col>
      <xdr:colOff>101600</xdr:colOff>
      <xdr:row>61</xdr:row>
      <xdr:rowOff>114808</xdr:rowOff>
    </xdr:to>
    <xdr:sp macro="" textlink="">
      <xdr:nvSpPr>
        <xdr:cNvPr id="172" name="フローチャート: 判断 171">
          <a:extLst>
            <a:ext uri="{FF2B5EF4-FFF2-40B4-BE49-F238E27FC236}">
              <a16:creationId xmlns:a16="http://schemas.microsoft.com/office/drawing/2014/main" id="{3787C426-2B14-416F-82D2-48530748B569}"/>
            </a:ext>
          </a:extLst>
        </xdr:cNvPr>
        <xdr:cNvSpPr/>
      </xdr:nvSpPr>
      <xdr:spPr>
        <a:xfrm>
          <a:off x="2857500" y="10471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24638</xdr:rowOff>
    </xdr:from>
    <xdr:to>
      <xdr:col>10</xdr:col>
      <xdr:colOff>165100</xdr:colOff>
      <xdr:row>61</xdr:row>
      <xdr:rowOff>126238</xdr:rowOff>
    </xdr:to>
    <xdr:sp macro="" textlink="">
      <xdr:nvSpPr>
        <xdr:cNvPr id="173" name="フローチャート: 判断 172">
          <a:extLst>
            <a:ext uri="{FF2B5EF4-FFF2-40B4-BE49-F238E27FC236}">
              <a16:creationId xmlns:a16="http://schemas.microsoft.com/office/drawing/2014/main" id="{03726916-13F0-4341-B8FD-B362D16A3961}"/>
            </a:ext>
          </a:extLst>
        </xdr:cNvPr>
        <xdr:cNvSpPr/>
      </xdr:nvSpPr>
      <xdr:spPr>
        <a:xfrm>
          <a:off x="1968500" y="10483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36068</xdr:rowOff>
    </xdr:from>
    <xdr:to>
      <xdr:col>6</xdr:col>
      <xdr:colOff>38100</xdr:colOff>
      <xdr:row>60</xdr:row>
      <xdr:rowOff>137668</xdr:rowOff>
    </xdr:to>
    <xdr:sp macro="" textlink="">
      <xdr:nvSpPr>
        <xdr:cNvPr id="174" name="フローチャート: 判断 173">
          <a:extLst>
            <a:ext uri="{FF2B5EF4-FFF2-40B4-BE49-F238E27FC236}">
              <a16:creationId xmlns:a16="http://schemas.microsoft.com/office/drawing/2014/main" id="{30E8888E-489B-4E70-8088-9B9B801313DC}"/>
            </a:ext>
          </a:extLst>
        </xdr:cNvPr>
        <xdr:cNvSpPr/>
      </xdr:nvSpPr>
      <xdr:spPr>
        <a:xfrm>
          <a:off x="1079500" y="10323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5" name="テキスト ボックス 174">
          <a:extLst>
            <a:ext uri="{FF2B5EF4-FFF2-40B4-BE49-F238E27FC236}">
              <a16:creationId xmlns:a16="http://schemas.microsoft.com/office/drawing/2014/main" id="{35C05A38-DEA8-4FC6-B230-A7FC4D08DF79}"/>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6" name="テキスト ボックス 175">
          <a:extLst>
            <a:ext uri="{FF2B5EF4-FFF2-40B4-BE49-F238E27FC236}">
              <a16:creationId xmlns:a16="http://schemas.microsoft.com/office/drawing/2014/main" id="{3A0025A8-6B6E-451F-86F3-A3B69F3CF317}"/>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7" name="テキスト ボックス 176">
          <a:extLst>
            <a:ext uri="{FF2B5EF4-FFF2-40B4-BE49-F238E27FC236}">
              <a16:creationId xmlns:a16="http://schemas.microsoft.com/office/drawing/2014/main" id="{04AF6BB1-E08F-47B4-AAD5-AB1D86BB0362}"/>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8" name="テキスト ボックス 177">
          <a:extLst>
            <a:ext uri="{FF2B5EF4-FFF2-40B4-BE49-F238E27FC236}">
              <a16:creationId xmlns:a16="http://schemas.microsoft.com/office/drawing/2014/main" id="{7232FA84-DB7A-4DB7-A28D-4EC37D70E2AC}"/>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9" name="テキスト ボックス 178">
          <a:extLst>
            <a:ext uri="{FF2B5EF4-FFF2-40B4-BE49-F238E27FC236}">
              <a16:creationId xmlns:a16="http://schemas.microsoft.com/office/drawing/2014/main" id="{D2D069C3-F64F-489A-B399-69360E4930F6}"/>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6350</xdr:rowOff>
    </xdr:from>
    <xdr:to>
      <xdr:col>24</xdr:col>
      <xdr:colOff>114300</xdr:colOff>
      <xdr:row>58</xdr:row>
      <xdr:rowOff>107950</xdr:rowOff>
    </xdr:to>
    <xdr:sp macro="" textlink="">
      <xdr:nvSpPr>
        <xdr:cNvPr id="180" name="楕円 179">
          <a:extLst>
            <a:ext uri="{FF2B5EF4-FFF2-40B4-BE49-F238E27FC236}">
              <a16:creationId xmlns:a16="http://schemas.microsoft.com/office/drawing/2014/main" id="{1C352021-F5E4-45F2-9F5F-4CA866C3565A}"/>
            </a:ext>
          </a:extLst>
        </xdr:cNvPr>
        <xdr:cNvSpPr/>
      </xdr:nvSpPr>
      <xdr:spPr>
        <a:xfrm>
          <a:off x="4584700" y="9950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29227</xdr:rowOff>
    </xdr:from>
    <xdr:ext cx="405111" cy="259045"/>
    <xdr:sp macro="" textlink="">
      <xdr:nvSpPr>
        <xdr:cNvPr id="181" name="【橋りょう・トンネル】&#10;有形固定資産減価償却率該当値テキスト">
          <a:extLst>
            <a:ext uri="{FF2B5EF4-FFF2-40B4-BE49-F238E27FC236}">
              <a16:creationId xmlns:a16="http://schemas.microsoft.com/office/drawing/2014/main" id="{4B82D14C-8C7B-4CC1-9C6C-A046FADA3F28}"/>
            </a:ext>
          </a:extLst>
        </xdr:cNvPr>
        <xdr:cNvSpPr txBox="1"/>
      </xdr:nvSpPr>
      <xdr:spPr>
        <a:xfrm>
          <a:off x="4673600" y="9801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138938</xdr:rowOff>
    </xdr:from>
    <xdr:to>
      <xdr:col>20</xdr:col>
      <xdr:colOff>38100</xdr:colOff>
      <xdr:row>58</xdr:row>
      <xdr:rowOff>69088</xdr:rowOff>
    </xdr:to>
    <xdr:sp macro="" textlink="">
      <xdr:nvSpPr>
        <xdr:cNvPr id="182" name="楕円 181">
          <a:extLst>
            <a:ext uri="{FF2B5EF4-FFF2-40B4-BE49-F238E27FC236}">
              <a16:creationId xmlns:a16="http://schemas.microsoft.com/office/drawing/2014/main" id="{88413B40-3637-4642-ABF4-AA1F3BDA2721}"/>
            </a:ext>
          </a:extLst>
        </xdr:cNvPr>
        <xdr:cNvSpPr/>
      </xdr:nvSpPr>
      <xdr:spPr>
        <a:xfrm>
          <a:off x="3746500" y="9911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18288</xdr:rowOff>
    </xdr:from>
    <xdr:to>
      <xdr:col>24</xdr:col>
      <xdr:colOff>63500</xdr:colOff>
      <xdr:row>58</xdr:row>
      <xdr:rowOff>57150</xdr:rowOff>
    </xdr:to>
    <xdr:cxnSp macro="">
      <xdr:nvCxnSpPr>
        <xdr:cNvPr id="183" name="直線コネクタ 182">
          <a:extLst>
            <a:ext uri="{FF2B5EF4-FFF2-40B4-BE49-F238E27FC236}">
              <a16:creationId xmlns:a16="http://schemas.microsoft.com/office/drawing/2014/main" id="{17D0F585-FDA4-41CC-844C-39DFAA5625DF}"/>
            </a:ext>
          </a:extLst>
        </xdr:cNvPr>
        <xdr:cNvCxnSpPr/>
      </xdr:nvCxnSpPr>
      <xdr:spPr>
        <a:xfrm>
          <a:off x="3797300" y="9962388"/>
          <a:ext cx="8382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100076</xdr:rowOff>
    </xdr:from>
    <xdr:to>
      <xdr:col>15</xdr:col>
      <xdr:colOff>101600</xdr:colOff>
      <xdr:row>58</xdr:row>
      <xdr:rowOff>30226</xdr:rowOff>
    </xdr:to>
    <xdr:sp macro="" textlink="">
      <xdr:nvSpPr>
        <xdr:cNvPr id="184" name="楕円 183">
          <a:extLst>
            <a:ext uri="{FF2B5EF4-FFF2-40B4-BE49-F238E27FC236}">
              <a16:creationId xmlns:a16="http://schemas.microsoft.com/office/drawing/2014/main" id="{20FD3294-0278-4557-8967-9E590E2D1CEC}"/>
            </a:ext>
          </a:extLst>
        </xdr:cNvPr>
        <xdr:cNvSpPr/>
      </xdr:nvSpPr>
      <xdr:spPr>
        <a:xfrm>
          <a:off x="2857500" y="9872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150876</xdr:rowOff>
    </xdr:from>
    <xdr:to>
      <xdr:col>19</xdr:col>
      <xdr:colOff>177800</xdr:colOff>
      <xdr:row>58</xdr:row>
      <xdr:rowOff>18288</xdr:rowOff>
    </xdr:to>
    <xdr:cxnSp macro="">
      <xdr:nvCxnSpPr>
        <xdr:cNvPr id="185" name="直線コネクタ 184">
          <a:extLst>
            <a:ext uri="{FF2B5EF4-FFF2-40B4-BE49-F238E27FC236}">
              <a16:creationId xmlns:a16="http://schemas.microsoft.com/office/drawing/2014/main" id="{9ED78BCB-D6DE-4E40-BFCF-A92B2581F035}"/>
            </a:ext>
          </a:extLst>
        </xdr:cNvPr>
        <xdr:cNvCxnSpPr/>
      </xdr:nvCxnSpPr>
      <xdr:spPr>
        <a:xfrm>
          <a:off x="2908300" y="9923526"/>
          <a:ext cx="8890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61214</xdr:rowOff>
    </xdr:from>
    <xdr:to>
      <xdr:col>10</xdr:col>
      <xdr:colOff>165100</xdr:colOff>
      <xdr:row>57</xdr:row>
      <xdr:rowOff>162814</xdr:rowOff>
    </xdr:to>
    <xdr:sp macro="" textlink="">
      <xdr:nvSpPr>
        <xdr:cNvPr id="186" name="楕円 185">
          <a:extLst>
            <a:ext uri="{FF2B5EF4-FFF2-40B4-BE49-F238E27FC236}">
              <a16:creationId xmlns:a16="http://schemas.microsoft.com/office/drawing/2014/main" id="{B7B74A6E-7DC7-4927-A5A6-3E74C7A83569}"/>
            </a:ext>
          </a:extLst>
        </xdr:cNvPr>
        <xdr:cNvSpPr/>
      </xdr:nvSpPr>
      <xdr:spPr>
        <a:xfrm>
          <a:off x="1968500" y="9833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57</xdr:row>
      <xdr:rowOff>112014</xdr:rowOff>
    </xdr:from>
    <xdr:to>
      <xdr:col>15</xdr:col>
      <xdr:colOff>50800</xdr:colOff>
      <xdr:row>57</xdr:row>
      <xdr:rowOff>150876</xdr:rowOff>
    </xdr:to>
    <xdr:cxnSp macro="">
      <xdr:nvCxnSpPr>
        <xdr:cNvPr id="187" name="直線コネクタ 186">
          <a:extLst>
            <a:ext uri="{FF2B5EF4-FFF2-40B4-BE49-F238E27FC236}">
              <a16:creationId xmlns:a16="http://schemas.microsoft.com/office/drawing/2014/main" id="{C56DCAE2-E8AB-4825-B718-99EF45562429}"/>
            </a:ext>
          </a:extLst>
        </xdr:cNvPr>
        <xdr:cNvCxnSpPr/>
      </xdr:nvCxnSpPr>
      <xdr:spPr>
        <a:xfrm>
          <a:off x="2019300" y="9884664"/>
          <a:ext cx="8890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144797</xdr:rowOff>
    </xdr:from>
    <xdr:ext cx="405111" cy="259045"/>
    <xdr:sp macro="" textlink="">
      <xdr:nvSpPr>
        <xdr:cNvPr id="188" name="n_1aveValue【橋りょう・トンネル】&#10;有形固定資産減価償却率">
          <a:extLst>
            <a:ext uri="{FF2B5EF4-FFF2-40B4-BE49-F238E27FC236}">
              <a16:creationId xmlns:a16="http://schemas.microsoft.com/office/drawing/2014/main" id="{304C2901-9CE5-4CD7-9C1A-97CE8A8F5E11}"/>
            </a:ext>
          </a:extLst>
        </xdr:cNvPr>
        <xdr:cNvSpPr txBox="1"/>
      </xdr:nvSpPr>
      <xdr:spPr>
        <a:xfrm>
          <a:off x="3582044" y="10603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105935</xdr:rowOff>
    </xdr:from>
    <xdr:ext cx="405111" cy="259045"/>
    <xdr:sp macro="" textlink="">
      <xdr:nvSpPr>
        <xdr:cNvPr id="189" name="n_2aveValue【橋りょう・トンネル】&#10;有形固定資産減価償却率">
          <a:extLst>
            <a:ext uri="{FF2B5EF4-FFF2-40B4-BE49-F238E27FC236}">
              <a16:creationId xmlns:a16="http://schemas.microsoft.com/office/drawing/2014/main" id="{78A56F9A-7440-4EBA-ABE2-86000A9580D9}"/>
            </a:ext>
          </a:extLst>
        </xdr:cNvPr>
        <xdr:cNvSpPr txBox="1"/>
      </xdr:nvSpPr>
      <xdr:spPr>
        <a:xfrm>
          <a:off x="2705744" y="105643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117365</xdr:rowOff>
    </xdr:from>
    <xdr:ext cx="405111" cy="259045"/>
    <xdr:sp macro="" textlink="">
      <xdr:nvSpPr>
        <xdr:cNvPr id="190" name="n_3aveValue【橋りょう・トンネル】&#10;有形固定資産減価償却率">
          <a:extLst>
            <a:ext uri="{FF2B5EF4-FFF2-40B4-BE49-F238E27FC236}">
              <a16:creationId xmlns:a16="http://schemas.microsoft.com/office/drawing/2014/main" id="{1C3FA4B5-DF7E-4307-B227-EE6A6C289E5A}"/>
            </a:ext>
          </a:extLst>
        </xdr:cNvPr>
        <xdr:cNvSpPr txBox="1"/>
      </xdr:nvSpPr>
      <xdr:spPr>
        <a:xfrm>
          <a:off x="1816744" y="105758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154195</xdr:rowOff>
    </xdr:from>
    <xdr:ext cx="405111" cy="259045"/>
    <xdr:sp macro="" textlink="">
      <xdr:nvSpPr>
        <xdr:cNvPr id="191" name="n_4aveValue【橋りょう・トンネル】&#10;有形固定資産減価償却率">
          <a:extLst>
            <a:ext uri="{FF2B5EF4-FFF2-40B4-BE49-F238E27FC236}">
              <a16:creationId xmlns:a16="http://schemas.microsoft.com/office/drawing/2014/main" id="{C435923F-9748-41E7-B743-37FF3B3705A2}"/>
            </a:ext>
          </a:extLst>
        </xdr:cNvPr>
        <xdr:cNvSpPr txBox="1"/>
      </xdr:nvSpPr>
      <xdr:spPr>
        <a:xfrm>
          <a:off x="927744" y="100982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85615</xdr:rowOff>
    </xdr:from>
    <xdr:ext cx="405111" cy="259045"/>
    <xdr:sp macro="" textlink="">
      <xdr:nvSpPr>
        <xdr:cNvPr id="192" name="n_1mainValue【橋りょう・トンネル】&#10;有形固定資産減価償却率">
          <a:extLst>
            <a:ext uri="{FF2B5EF4-FFF2-40B4-BE49-F238E27FC236}">
              <a16:creationId xmlns:a16="http://schemas.microsoft.com/office/drawing/2014/main" id="{9E5D51C3-6DCF-40D0-BB10-3E74FDB8C569}"/>
            </a:ext>
          </a:extLst>
        </xdr:cNvPr>
        <xdr:cNvSpPr txBox="1"/>
      </xdr:nvSpPr>
      <xdr:spPr>
        <a:xfrm>
          <a:off x="3582044" y="96868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46753</xdr:rowOff>
    </xdr:from>
    <xdr:ext cx="405111" cy="259045"/>
    <xdr:sp macro="" textlink="">
      <xdr:nvSpPr>
        <xdr:cNvPr id="193" name="n_2mainValue【橋りょう・トンネル】&#10;有形固定資産減価償却率">
          <a:extLst>
            <a:ext uri="{FF2B5EF4-FFF2-40B4-BE49-F238E27FC236}">
              <a16:creationId xmlns:a16="http://schemas.microsoft.com/office/drawing/2014/main" id="{EEDADCFB-BFC2-40CF-A1E3-D402206E98ED}"/>
            </a:ext>
          </a:extLst>
        </xdr:cNvPr>
        <xdr:cNvSpPr txBox="1"/>
      </xdr:nvSpPr>
      <xdr:spPr>
        <a:xfrm>
          <a:off x="2705744" y="96479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7891</xdr:rowOff>
    </xdr:from>
    <xdr:ext cx="405111" cy="259045"/>
    <xdr:sp macro="" textlink="">
      <xdr:nvSpPr>
        <xdr:cNvPr id="194" name="n_3mainValue【橋りょう・トンネル】&#10;有形固定資産減価償却率">
          <a:extLst>
            <a:ext uri="{FF2B5EF4-FFF2-40B4-BE49-F238E27FC236}">
              <a16:creationId xmlns:a16="http://schemas.microsoft.com/office/drawing/2014/main" id="{9EB9C377-EE64-4EF5-9337-4FFC828DACF1}"/>
            </a:ext>
          </a:extLst>
        </xdr:cNvPr>
        <xdr:cNvSpPr txBox="1"/>
      </xdr:nvSpPr>
      <xdr:spPr>
        <a:xfrm>
          <a:off x="1816744" y="9609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5" name="正方形/長方形 194">
          <a:extLst>
            <a:ext uri="{FF2B5EF4-FFF2-40B4-BE49-F238E27FC236}">
              <a16:creationId xmlns:a16="http://schemas.microsoft.com/office/drawing/2014/main" id="{CCBED346-8AA5-439C-9E0E-D3DED8BA4D15}"/>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6" name="正方形/長方形 195">
          <a:extLst>
            <a:ext uri="{FF2B5EF4-FFF2-40B4-BE49-F238E27FC236}">
              <a16:creationId xmlns:a16="http://schemas.microsoft.com/office/drawing/2014/main" id="{614426D3-82C2-4792-B79C-2D16EAEAA871}"/>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7" name="正方形/長方形 196">
          <a:extLst>
            <a:ext uri="{FF2B5EF4-FFF2-40B4-BE49-F238E27FC236}">
              <a16:creationId xmlns:a16="http://schemas.microsoft.com/office/drawing/2014/main" id="{FC26BBAF-33B3-4398-8B8E-867B71E573FE}"/>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8" name="正方形/長方形 197">
          <a:extLst>
            <a:ext uri="{FF2B5EF4-FFF2-40B4-BE49-F238E27FC236}">
              <a16:creationId xmlns:a16="http://schemas.microsoft.com/office/drawing/2014/main" id="{95E48E3C-E349-47F6-9177-4E026F4FCD0E}"/>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9" name="正方形/長方形 198">
          <a:extLst>
            <a:ext uri="{FF2B5EF4-FFF2-40B4-BE49-F238E27FC236}">
              <a16:creationId xmlns:a16="http://schemas.microsoft.com/office/drawing/2014/main" id="{11FC6BA9-CF73-409B-B6A7-EB9F3B7A0CC4}"/>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0" name="正方形/長方形 199">
          <a:extLst>
            <a:ext uri="{FF2B5EF4-FFF2-40B4-BE49-F238E27FC236}">
              <a16:creationId xmlns:a16="http://schemas.microsoft.com/office/drawing/2014/main" id="{A0A3A990-24F5-4AF0-9BE5-243D22D4E876}"/>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1" name="正方形/長方形 200">
          <a:extLst>
            <a:ext uri="{FF2B5EF4-FFF2-40B4-BE49-F238E27FC236}">
              <a16:creationId xmlns:a16="http://schemas.microsoft.com/office/drawing/2014/main" id="{EC2A52E7-0484-4386-BF27-790255A9633B}"/>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2" name="正方形/長方形 201">
          <a:extLst>
            <a:ext uri="{FF2B5EF4-FFF2-40B4-BE49-F238E27FC236}">
              <a16:creationId xmlns:a16="http://schemas.microsoft.com/office/drawing/2014/main" id="{4D879247-C7D4-4DE2-971A-D56FABFBA4C6}"/>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3" name="テキスト ボックス 202">
          <a:extLst>
            <a:ext uri="{FF2B5EF4-FFF2-40B4-BE49-F238E27FC236}">
              <a16:creationId xmlns:a16="http://schemas.microsoft.com/office/drawing/2014/main" id="{2A7A04D7-A362-4202-8789-B6AF8468EACA}"/>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4" name="直線コネクタ 203">
          <a:extLst>
            <a:ext uri="{FF2B5EF4-FFF2-40B4-BE49-F238E27FC236}">
              <a16:creationId xmlns:a16="http://schemas.microsoft.com/office/drawing/2014/main" id="{6EFD824C-EF3C-41AC-A454-E1290FFC482C}"/>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05" name="直線コネクタ 204">
          <a:extLst>
            <a:ext uri="{FF2B5EF4-FFF2-40B4-BE49-F238E27FC236}">
              <a16:creationId xmlns:a16="http://schemas.microsoft.com/office/drawing/2014/main" id="{19AD2CC6-F1EA-45BC-A2CA-02D71FC820B1}"/>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06" name="テキスト ボックス 205">
          <a:extLst>
            <a:ext uri="{FF2B5EF4-FFF2-40B4-BE49-F238E27FC236}">
              <a16:creationId xmlns:a16="http://schemas.microsoft.com/office/drawing/2014/main" id="{EF063875-C6A9-46CF-A7CC-1AB9D2C5CE30}"/>
            </a:ext>
          </a:extLst>
        </xdr:cNvPr>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07" name="直線コネクタ 206">
          <a:extLst>
            <a:ext uri="{FF2B5EF4-FFF2-40B4-BE49-F238E27FC236}">
              <a16:creationId xmlns:a16="http://schemas.microsoft.com/office/drawing/2014/main" id="{A263CFB0-EA39-4178-835D-276D62DDE7C9}"/>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62</xdr:row>
      <xdr:rowOff>4734</xdr:rowOff>
    </xdr:from>
    <xdr:ext cx="685572" cy="259045"/>
    <xdr:sp macro="" textlink="">
      <xdr:nvSpPr>
        <xdr:cNvPr id="208" name="テキスト ボックス 207">
          <a:extLst>
            <a:ext uri="{FF2B5EF4-FFF2-40B4-BE49-F238E27FC236}">
              <a16:creationId xmlns:a16="http://schemas.microsoft.com/office/drawing/2014/main" id="{31126732-D114-491D-9C83-CD416B4EF218}"/>
            </a:ext>
          </a:extLst>
        </xdr:cNvPr>
        <xdr:cNvSpPr txBox="1"/>
      </xdr:nvSpPr>
      <xdr:spPr>
        <a:xfrm>
          <a:off x="5918428" y="10634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09" name="直線コネクタ 208">
          <a:extLst>
            <a:ext uri="{FF2B5EF4-FFF2-40B4-BE49-F238E27FC236}">
              <a16:creationId xmlns:a16="http://schemas.microsoft.com/office/drawing/2014/main" id="{D7935C09-30EB-4414-AFAE-5B107DC67FB0}"/>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21062</xdr:rowOff>
    </xdr:from>
    <xdr:ext cx="685572" cy="259045"/>
    <xdr:sp macro="" textlink="">
      <xdr:nvSpPr>
        <xdr:cNvPr id="210" name="テキスト ボックス 209">
          <a:extLst>
            <a:ext uri="{FF2B5EF4-FFF2-40B4-BE49-F238E27FC236}">
              <a16:creationId xmlns:a16="http://schemas.microsoft.com/office/drawing/2014/main" id="{599F087D-AA73-4131-A55E-3E5DC16D2E26}"/>
            </a:ext>
          </a:extLst>
        </xdr:cNvPr>
        <xdr:cNvSpPr txBox="1"/>
      </xdr:nvSpPr>
      <xdr:spPr>
        <a:xfrm>
          <a:off x="5918428" y="10308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11" name="直線コネクタ 210">
          <a:extLst>
            <a:ext uri="{FF2B5EF4-FFF2-40B4-BE49-F238E27FC236}">
              <a16:creationId xmlns:a16="http://schemas.microsoft.com/office/drawing/2014/main" id="{0D231256-C37C-458B-A31B-B2FCB0D329E0}"/>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58</xdr:row>
      <xdr:rowOff>37392</xdr:rowOff>
    </xdr:from>
    <xdr:ext cx="685572" cy="259045"/>
    <xdr:sp macro="" textlink="">
      <xdr:nvSpPr>
        <xdr:cNvPr id="212" name="テキスト ボックス 211">
          <a:extLst>
            <a:ext uri="{FF2B5EF4-FFF2-40B4-BE49-F238E27FC236}">
              <a16:creationId xmlns:a16="http://schemas.microsoft.com/office/drawing/2014/main" id="{41F186D9-D431-4069-A7C1-E4528BCA0FF5}"/>
            </a:ext>
          </a:extLst>
        </xdr:cNvPr>
        <xdr:cNvSpPr txBox="1"/>
      </xdr:nvSpPr>
      <xdr:spPr>
        <a:xfrm>
          <a:off x="5918428" y="998149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13" name="直線コネクタ 212">
          <a:extLst>
            <a:ext uri="{FF2B5EF4-FFF2-40B4-BE49-F238E27FC236}">
              <a16:creationId xmlns:a16="http://schemas.microsoft.com/office/drawing/2014/main" id="{ED50947C-0DD4-4C70-8914-1A8F0D16CCB6}"/>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214" name="テキスト ボックス 213">
          <a:extLst>
            <a:ext uri="{FF2B5EF4-FFF2-40B4-BE49-F238E27FC236}">
              <a16:creationId xmlns:a16="http://schemas.microsoft.com/office/drawing/2014/main" id="{73B5B943-B456-4265-B367-54C9D4A77C35}"/>
            </a:ext>
          </a:extLst>
        </xdr:cNvPr>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15" name="直線コネクタ 214">
          <a:extLst>
            <a:ext uri="{FF2B5EF4-FFF2-40B4-BE49-F238E27FC236}">
              <a16:creationId xmlns:a16="http://schemas.microsoft.com/office/drawing/2014/main" id="{1881E29B-C6C2-464D-A2BB-9670416C6C14}"/>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54</xdr:row>
      <xdr:rowOff>70049</xdr:rowOff>
    </xdr:from>
    <xdr:ext cx="749692" cy="259045"/>
    <xdr:sp macro="" textlink="">
      <xdr:nvSpPr>
        <xdr:cNvPr id="216" name="テキスト ボックス 215">
          <a:extLst>
            <a:ext uri="{FF2B5EF4-FFF2-40B4-BE49-F238E27FC236}">
              <a16:creationId xmlns:a16="http://schemas.microsoft.com/office/drawing/2014/main" id="{D8979A2E-686B-46DD-B464-ECF432B98253}"/>
            </a:ext>
          </a:extLst>
        </xdr:cNvPr>
        <xdr:cNvSpPr txBox="1"/>
      </xdr:nvSpPr>
      <xdr:spPr>
        <a:xfrm>
          <a:off x="5854308" y="9328349"/>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7" name="直線コネクタ 216">
          <a:extLst>
            <a:ext uri="{FF2B5EF4-FFF2-40B4-BE49-F238E27FC236}">
              <a16:creationId xmlns:a16="http://schemas.microsoft.com/office/drawing/2014/main" id="{DF9CD6BB-E27D-40ED-88A7-4E6E977D3C6F}"/>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52</xdr:row>
      <xdr:rowOff>86377</xdr:rowOff>
    </xdr:from>
    <xdr:ext cx="749692" cy="259045"/>
    <xdr:sp macro="" textlink="">
      <xdr:nvSpPr>
        <xdr:cNvPr id="218" name="テキスト ボックス 217">
          <a:extLst>
            <a:ext uri="{FF2B5EF4-FFF2-40B4-BE49-F238E27FC236}">
              <a16:creationId xmlns:a16="http://schemas.microsoft.com/office/drawing/2014/main" id="{71A5E77E-9CB9-4701-9E5E-D1C9075FBC32}"/>
            </a:ext>
          </a:extLst>
        </xdr:cNvPr>
        <xdr:cNvSpPr txBox="1"/>
      </xdr:nvSpPr>
      <xdr:spPr>
        <a:xfrm>
          <a:off x="5854308" y="900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9" name="【橋りょう・トンネル】&#10;一人当たり有形固定資産（償却資産）額グラフ枠">
          <a:extLst>
            <a:ext uri="{FF2B5EF4-FFF2-40B4-BE49-F238E27FC236}">
              <a16:creationId xmlns:a16="http://schemas.microsoft.com/office/drawing/2014/main" id="{80D2CB7E-CEE2-4E77-A187-8C6C9DCC8B3F}"/>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67717</xdr:rowOff>
    </xdr:from>
    <xdr:to>
      <xdr:col>54</xdr:col>
      <xdr:colOff>189865</xdr:colOff>
      <xdr:row>64</xdr:row>
      <xdr:rowOff>128712</xdr:rowOff>
    </xdr:to>
    <xdr:cxnSp macro="">
      <xdr:nvCxnSpPr>
        <xdr:cNvPr id="220" name="直線コネクタ 219">
          <a:extLst>
            <a:ext uri="{FF2B5EF4-FFF2-40B4-BE49-F238E27FC236}">
              <a16:creationId xmlns:a16="http://schemas.microsoft.com/office/drawing/2014/main" id="{20425712-FC03-403E-80CD-2AC469F29F7C}"/>
            </a:ext>
          </a:extLst>
        </xdr:cNvPr>
        <xdr:cNvCxnSpPr/>
      </xdr:nvCxnSpPr>
      <xdr:spPr>
        <a:xfrm flipV="1">
          <a:off x="10476865" y="9668917"/>
          <a:ext cx="0" cy="1432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132539</xdr:rowOff>
    </xdr:from>
    <xdr:ext cx="534377" cy="259045"/>
    <xdr:sp macro="" textlink="">
      <xdr:nvSpPr>
        <xdr:cNvPr id="221" name="【橋りょう・トンネル】&#10;一人当たり有形固定資産（償却資産）額最小値テキスト">
          <a:extLst>
            <a:ext uri="{FF2B5EF4-FFF2-40B4-BE49-F238E27FC236}">
              <a16:creationId xmlns:a16="http://schemas.microsoft.com/office/drawing/2014/main" id="{C2219B02-4F6E-463A-B8BF-F58C4602F64C}"/>
            </a:ext>
          </a:extLst>
        </xdr:cNvPr>
        <xdr:cNvSpPr txBox="1"/>
      </xdr:nvSpPr>
      <xdr:spPr>
        <a:xfrm>
          <a:off x="10515600" y="11105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128712</xdr:rowOff>
    </xdr:from>
    <xdr:to>
      <xdr:col>55</xdr:col>
      <xdr:colOff>88900</xdr:colOff>
      <xdr:row>64</xdr:row>
      <xdr:rowOff>128712</xdr:rowOff>
    </xdr:to>
    <xdr:cxnSp macro="">
      <xdr:nvCxnSpPr>
        <xdr:cNvPr id="222" name="直線コネクタ 221">
          <a:extLst>
            <a:ext uri="{FF2B5EF4-FFF2-40B4-BE49-F238E27FC236}">
              <a16:creationId xmlns:a16="http://schemas.microsoft.com/office/drawing/2014/main" id="{A5782680-551D-4615-A222-2F3A45E4EF28}"/>
            </a:ext>
          </a:extLst>
        </xdr:cNvPr>
        <xdr:cNvCxnSpPr/>
      </xdr:nvCxnSpPr>
      <xdr:spPr>
        <a:xfrm>
          <a:off x="10388600" y="11101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14394</xdr:rowOff>
    </xdr:from>
    <xdr:ext cx="690189" cy="259045"/>
    <xdr:sp macro="" textlink="">
      <xdr:nvSpPr>
        <xdr:cNvPr id="223" name="【橋りょう・トンネル】&#10;一人当たり有形固定資産（償却資産）額最大値テキスト">
          <a:extLst>
            <a:ext uri="{FF2B5EF4-FFF2-40B4-BE49-F238E27FC236}">
              <a16:creationId xmlns:a16="http://schemas.microsoft.com/office/drawing/2014/main" id="{97765F79-943F-406A-A166-0B58A018A162}"/>
            </a:ext>
          </a:extLst>
        </xdr:cNvPr>
        <xdr:cNvSpPr txBox="1"/>
      </xdr:nvSpPr>
      <xdr:spPr>
        <a:xfrm>
          <a:off x="10515600" y="944414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8,785,288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67717</xdr:rowOff>
    </xdr:from>
    <xdr:to>
      <xdr:col>55</xdr:col>
      <xdr:colOff>88900</xdr:colOff>
      <xdr:row>56</xdr:row>
      <xdr:rowOff>67717</xdr:rowOff>
    </xdr:to>
    <xdr:cxnSp macro="">
      <xdr:nvCxnSpPr>
        <xdr:cNvPr id="224" name="直線コネクタ 223">
          <a:extLst>
            <a:ext uri="{FF2B5EF4-FFF2-40B4-BE49-F238E27FC236}">
              <a16:creationId xmlns:a16="http://schemas.microsoft.com/office/drawing/2014/main" id="{005C4E39-01ED-4FF2-9A86-787729D80A61}"/>
            </a:ext>
          </a:extLst>
        </xdr:cNvPr>
        <xdr:cNvCxnSpPr/>
      </xdr:nvCxnSpPr>
      <xdr:spPr>
        <a:xfrm>
          <a:off x="10388600" y="9668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68632</xdr:rowOff>
    </xdr:from>
    <xdr:ext cx="690189" cy="259045"/>
    <xdr:sp macro="" textlink="">
      <xdr:nvSpPr>
        <xdr:cNvPr id="225" name="【橋りょう・トンネル】&#10;一人当たり有形固定資産（償却資産）額平均値テキスト">
          <a:extLst>
            <a:ext uri="{FF2B5EF4-FFF2-40B4-BE49-F238E27FC236}">
              <a16:creationId xmlns:a16="http://schemas.microsoft.com/office/drawing/2014/main" id="{B71825FB-E4DB-4200-AE0A-F8AB2144E30D}"/>
            </a:ext>
          </a:extLst>
        </xdr:cNvPr>
        <xdr:cNvSpPr txBox="1"/>
      </xdr:nvSpPr>
      <xdr:spPr>
        <a:xfrm>
          <a:off x="10515600" y="10698532"/>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1,258,678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45755</xdr:rowOff>
    </xdr:from>
    <xdr:to>
      <xdr:col>55</xdr:col>
      <xdr:colOff>50800</xdr:colOff>
      <xdr:row>63</xdr:row>
      <xdr:rowOff>147355</xdr:rowOff>
    </xdr:to>
    <xdr:sp macro="" textlink="">
      <xdr:nvSpPr>
        <xdr:cNvPr id="226" name="フローチャート: 判断 225">
          <a:extLst>
            <a:ext uri="{FF2B5EF4-FFF2-40B4-BE49-F238E27FC236}">
              <a16:creationId xmlns:a16="http://schemas.microsoft.com/office/drawing/2014/main" id="{533D6D9C-CFBB-4738-9635-228E8146F348}"/>
            </a:ext>
          </a:extLst>
        </xdr:cNvPr>
        <xdr:cNvSpPr/>
      </xdr:nvSpPr>
      <xdr:spPr>
        <a:xfrm>
          <a:off x="10426700" y="10847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95665</xdr:rowOff>
    </xdr:from>
    <xdr:to>
      <xdr:col>50</xdr:col>
      <xdr:colOff>165100</xdr:colOff>
      <xdr:row>64</xdr:row>
      <xdr:rowOff>25815</xdr:rowOff>
    </xdr:to>
    <xdr:sp macro="" textlink="">
      <xdr:nvSpPr>
        <xdr:cNvPr id="227" name="フローチャート: 判断 226">
          <a:extLst>
            <a:ext uri="{FF2B5EF4-FFF2-40B4-BE49-F238E27FC236}">
              <a16:creationId xmlns:a16="http://schemas.microsoft.com/office/drawing/2014/main" id="{E5CC5027-5250-431E-A4CA-5C16C4D723A9}"/>
            </a:ext>
          </a:extLst>
        </xdr:cNvPr>
        <xdr:cNvSpPr/>
      </xdr:nvSpPr>
      <xdr:spPr>
        <a:xfrm>
          <a:off x="9588500" y="1089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100186</xdr:rowOff>
    </xdr:from>
    <xdr:to>
      <xdr:col>46</xdr:col>
      <xdr:colOff>38100</xdr:colOff>
      <xdr:row>64</xdr:row>
      <xdr:rowOff>30336</xdr:rowOff>
    </xdr:to>
    <xdr:sp macro="" textlink="">
      <xdr:nvSpPr>
        <xdr:cNvPr id="228" name="フローチャート: 判断 227">
          <a:extLst>
            <a:ext uri="{FF2B5EF4-FFF2-40B4-BE49-F238E27FC236}">
              <a16:creationId xmlns:a16="http://schemas.microsoft.com/office/drawing/2014/main" id="{105EC736-3A04-4E87-92B0-18F3A71F86EC}"/>
            </a:ext>
          </a:extLst>
        </xdr:cNvPr>
        <xdr:cNvSpPr/>
      </xdr:nvSpPr>
      <xdr:spPr>
        <a:xfrm>
          <a:off x="8699500" y="10901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62985</xdr:rowOff>
    </xdr:from>
    <xdr:to>
      <xdr:col>41</xdr:col>
      <xdr:colOff>101600</xdr:colOff>
      <xdr:row>63</xdr:row>
      <xdr:rowOff>164585</xdr:rowOff>
    </xdr:to>
    <xdr:sp macro="" textlink="">
      <xdr:nvSpPr>
        <xdr:cNvPr id="229" name="フローチャート: 判断 228">
          <a:extLst>
            <a:ext uri="{FF2B5EF4-FFF2-40B4-BE49-F238E27FC236}">
              <a16:creationId xmlns:a16="http://schemas.microsoft.com/office/drawing/2014/main" id="{E862AA19-B9F0-4BED-953C-94DE127A388A}"/>
            </a:ext>
          </a:extLst>
        </xdr:cNvPr>
        <xdr:cNvSpPr/>
      </xdr:nvSpPr>
      <xdr:spPr>
        <a:xfrm>
          <a:off x="7810500" y="10864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102829</xdr:rowOff>
    </xdr:from>
    <xdr:to>
      <xdr:col>36</xdr:col>
      <xdr:colOff>165100</xdr:colOff>
      <xdr:row>64</xdr:row>
      <xdr:rowOff>32979</xdr:rowOff>
    </xdr:to>
    <xdr:sp macro="" textlink="">
      <xdr:nvSpPr>
        <xdr:cNvPr id="230" name="フローチャート: 判断 229">
          <a:extLst>
            <a:ext uri="{FF2B5EF4-FFF2-40B4-BE49-F238E27FC236}">
              <a16:creationId xmlns:a16="http://schemas.microsoft.com/office/drawing/2014/main" id="{562A50F1-885F-411D-9C07-B2CE0C72AE93}"/>
            </a:ext>
          </a:extLst>
        </xdr:cNvPr>
        <xdr:cNvSpPr/>
      </xdr:nvSpPr>
      <xdr:spPr>
        <a:xfrm>
          <a:off x="6921500" y="10904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1" name="テキスト ボックス 230">
          <a:extLst>
            <a:ext uri="{FF2B5EF4-FFF2-40B4-BE49-F238E27FC236}">
              <a16:creationId xmlns:a16="http://schemas.microsoft.com/office/drawing/2014/main" id="{850C5B07-6B38-4A00-8FCA-A0D33B58459F}"/>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2" name="テキスト ボックス 231">
          <a:extLst>
            <a:ext uri="{FF2B5EF4-FFF2-40B4-BE49-F238E27FC236}">
              <a16:creationId xmlns:a16="http://schemas.microsoft.com/office/drawing/2014/main" id="{AAA41D40-6D33-45F7-BF0C-2777123EE1CF}"/>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3" name="テキスト ボックス 232">
          <a:extLst>
            <a:ext uri="{FF2B5EF4-FFF2-40B4-BE49-F238E27FC236}">
              <a16:creationId xmlns:a16="http://schemas.microsoft.com/office/drawing/2014/main" id="{F0DE1D15-21A7-42B0-83BC-44C6384DDCAD}"/>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4" name="テキスト ボックス 233">
          <a:extLst>
            <a:ext uri="{FF2B5EF4-FFF2-40B4-BE49-F238E27FC236}">
              <a16:creationId xmlns:a16="http://schemas.microsoft.com/office/drawing/2014/main" id="{A97DF89F-1319-4B31-BDD7-B8AFD2B0ADA1}"/>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5" name="テキスト ボックス 234">
          <a:extLst>
            <a:ext uri="{FF2B5EF4-FFF2-40B4-BE49-F238E27FC236}">
              <a16:creationId xmlns:a16="http://schemas.microsoft.com/office/drawing/2014/main" id="{1A73E923-CF7E-4F4B-A34F-45390CC1870E}"/>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64622</xdr:rowOff>
    </xdr:from>
    <xdr:to>
      <xdr:col>55</xdr:col>
      <xdr:colOff>50800</xdr:colOff>
      <xdr:row>63</xdr:row>
      <xdr:rowOff>166222</xdr:rowOff>
    </xdr:to>
    <xdr:sp macro="" textlink="">
      <xdr:nvSpPr>
        <xdr:cNvPr id="236" name="楕円 235">
          <a:extLst>
            <a:ext uri="{FF2B5EF4-FFF2-40B4-BE49-F238E27FC236}">
              <a16:creationId xmlns:a16="http://schemas.microsoft.com/office/drawing/2014/main" id="{5429ACEE-AF20-4942-9B65-ED9D22E543CB}"/>
            </a:ext>
          </a:extLst>
        </xdr:cNvPr>
        <xdr:cNvSpPr/>
      </xdr:nvSpPr>
      <xdr:spPr>
        <a:xfrm>
          <a:off x="10426700" y="10865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43049</xdr:rowOff>
    </xdr:from>
    <xdr:ext cx="690189" cy="259045"/>
    <xdr:sp macro="" textlink="">
      <xdr:nvSpPr>
        <xdr:cNvPr id="237" name="【橋りょう・トンネル】&#10;一人当たり有形固定資産（償却資産）額該当値テキスト">
          <a:extLst>
            <a:ext uri="{FF2B5EF4-FFF2-40B4-BE49-F238E27FC236}">
              <a16:creationId xmlns:a16="http://schemas.microsoft.com/office/drawing/2014/main" id="{60872DEA-86E4-4785-B9A6-3B14270CAA38}"/>
            </a:ext>
          </a:extLst>
        </xdr:cNvPr>
        <xdr:cNvSpPr txBox="1"/>
      </xdr:nvSpPr>
      <xdr:spPr>
        <a:xfrm>
          <a:off x="10515600" y="1084439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1,143,128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67606</xdr:rowOff>
    </xdr:from>
    <xdr:to>
      <xdr:col>50</xdr:col>
      <xdr:colOff>165100</xdr:colOff>
      <xdr:row>63</xdr:row>
      <xdr:rowOff>169206</xdr:rowOff>
    </xdr:to>
    <xdr:sp macro="" textlink="">
      <xdr:nvSpPr>
        <xdr:cNvPr id="238" name="楕円 237">
          <a:extLst>
            <a:ext uri="{FF2B5EF4-FFF2-40B4-BE49-F238E27FC236}">
              <a16:creationId xmlns:a16="http://schemas.microsoft.com/office/drawing/2014/main" id="{93EAB888-7067-4333-A3ED-6E0D656E4389}"/>
            </a:ext>
          </a:extLst>
        </xdr:cNvPr>
        <xdr:cNvSpPr/>
      </xdr:nvSpPr>
      <xdr:spPr>
        <a:xfrm>
          <a:off x="9588500" y="10868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115422</xdr:rowOff>
    </xdr:from>
    <xdr:to>
      <xdr:col>55</xdr:col>
      <xdr:colOff>0</xdr:colOff>
      <xdr:row>63</xdr:row>
      <xdr:rowOff>118406</xdr:rowOff>
    </xdr:to>
    <xdr:cxnSp macro="">
      <xdr:nvCxnSpPr>
        <xdr:cNvPr id="239" name="直線コネクタ 238">
          <a:extLst>
            <a:ext uri="{FF2B5EF4-FFF2-40B4-BE49-F238E27FC236}">
              <a16:creationId xmlns:a16="http://schemas.microsoft.com/office/drawing/2014/main" id="{F9014D59-541D-4345-9FD5-C27851743C06}"/>
            </a:ext>
          </a:extLst>
        </xdr:cNvPr>
        <xdr:cNvCxnSpPr/>
      </xdr:nvCxnSpPr>
      <xdr:spPr>
        <a:xfrm flipV="1">
          <a:off x="9639300" y="10916772"/>
          <a:ext cx="838200" cy="2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68628</xdr:rowOff>
    </xdr:from>
    <xdr:to>
      <xdr:col>46</xdr:col>
      <xdr:colOff>38100</xdr:colOff>
      <xdr:row>63</xdr:row>
      <xdr:rowOff>170228</xdr:rowOff>
    </xdr:to>
    <xdr:sp macro="" textlink="">
      <xdr:nvSpPr>
        <xdr:cNvPr id="240" name="楕円 239">
          <a:extLst>
            <a:ext uri="{FF2B5EF4-FFF2-40B4-BE49-F238E27FC236}">
              <a16:creationId xmlns:a16="http://schemas.microsoft.com/office/drawing/2014/main" id="{9AE49C5A-587F-427C-9D68-4E6FFD0B1A63}"/>
            </a:ext>
          </a:extLst>
        </xdr:cNvPr>
        <xdr:cNvSpPr/>
      </xdr:nvSpPr>
      <xdr:spPr>
        <a:xfrm>
          <a:off x="8699500" y="10869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118406</xdr:rowOff>
    </xdr:from>
    <xdr:to>
      <xdr:col>50</xdr:col>
      <xdr:colOff>114300</xdr:colOff>
      <xdr:row>63</xdr:row>
      <xdr:rowOff>119428</xdr:rowOff>
    </xdr:to>
    <xdr:cxnSp macro="">
      <xdr:nvCxnSpPr>
        <xdr:cNvPr id="241" name="直線コネクタ 240">
          <a:extLst>
            <a:ext uri="{FF2B5EF4-FFF2-40B4-BE49-F238E27FC236}">
              <a16:creationId xmlns:a16="http://schemas.microsoft.com/office/drawing/2014/main" id="{317B1E85-22DF-4926-AC60-14309FF0D53E}"/>
            </a:ext>
          </a:extLst>
        </xdr:cNvPr>
        <xdr:cNvCxnSpPr/>
      </xdr:nvCxnSpPr>
      <xdr:spPr>
        <a:xfrm flipV="1">
          <a:off x="8750300" y="10919756"/>
          <a:ext cx="889000" cy="1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70069</xdr:rowOff>
    </xdr:from>
    <xdr:to>
      <xdr:col>41</xdr:col>
      <xdr:colOff>101600</xdr:colOff>
      <xdr:row>64</xdr:row>
      <xdr:rowOff>219</xdr:rowOff>
    </xdr:to>
    <xdr:sp macro="" textlink="">
      <xdr:nvSpPr>
        <xdr:cNvPr id="242" name="楕円 241">
          <a:extLst>
            <a:ext uri="{FF2B5EF4-FFF2-40B4-BE49-F238E27FC236}">
              <a16:creationId xmlns:a16="http://schemas.microsoft.com/office/drawing/2014/main" id="{603C10E9-596B-4A0B-90A0-09C338818E90}"/>
            </a:ext>
          </a:extLst>
        </xdr:cNvPr>
        <xdr:cNvSpPr/>
      </xdr:nvSpPr>
      <xdr:spPr>
        <a:xfrm>
          <a:off x="7810500" y="10871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119428</xdr:rowOff>
    </xdr:from>
    <xdr:to>
      <xdr:col>45</xdr:col>
      <xdr:colOff>177800</xdr:colOff>
      <xdr:row>63</xdr:row>
      <xdr:rowOff>120869</xdr:rowOff>
    </xdr:to>
    <xdr:cxnSp macro="">
      <xdr:nvCxnSpPr>
        <xdr:cNvPr id="243" name="直線コネクタ 242">
          <a:extLst>
            <a:ext uri="{FF2B5EF4-FFF2-40B4-BE49-F238E27FC236}">
              <a16:creationId xmlns:a16="http://schemas.microsoft.com/office/drawing/2014/main" id="{8CF6DC0E-E496-4253-8D53-B6A81B6D0E87}"/>
            </a:ext>
          </a:extLst>
        </xdr:cNvPr>
        <xdr:cNvCxnSpPr/>
      </xdr:nvCxnSpPr>
      <xdr:spPr>
        <a:xfrm flipV="1">
          <a:off x="7861300" y="10920778"/>
          <a:ext cx="889000" cy="1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64</xdr:row>
      <xdr:rowOff>16942</xdr:rowOff>
    </xdr:from>
    <xdr:ext cx="599010" cy="259045"/>
    <xdr:sp macro="" textlink="">
      <xdr:nvSpPr>
        <xdr:cNvPr id="244" name="n_1aveValue【橋りょう・トンネル】&#10;一人当たり有形固定資産（償却資産）額">
          <a:extLst>
            <a:ext uri="{FF2B5EF4-FFF2-40B4-BE49-F238E27FC236}">
              <a16:creationId xmlns:a16="http://schemas.microsoft.com/office/drawing/2014/main" id="{7D4A18F0-144F-4119-BEF4-5C2FC314ED4E}"/>
            </a:ext>
          </a:extLst>
        </xdr:cNvPr>
        <xdr:cNvSpPr txBox="1"/>
      </xdr:nvSpPr>
      <xdr:spPr>
        <a:xfrm>
          <a:off x="9327095" y="109897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64</xdr:row>
      <xdr:rowOff>21463</xdr:rowOff>
    </xdr:from>
    <xdr:ext cx="599010" cy="259045"/>
    <xdr:sp macro="" textlink="">
      <xdr:nvSpPr>
        <xdr:cNvPr id="245" name="n_2aveValue【橋りょう・トンネル】&#10;一人当たり有形固定資産（償却資産）額">
          <a:extLst>
            <a:ext uri="{FF2B5EF4-FFF2-40B4-BE49-F238E27FC236}">
              <a16:creationId xmlns:a16="http://schemas.microsoft.com/office/drawing/2014/main" id="{D9768F64-E790-4EE0-AF7A-866C6B6B7F23}"/>
            </a:ext>
          </a:extLst>
        </xdr:cNvPr>
        <xdr:cNvSpPr txBox="1"/>
      </xdr:nvSpPr>
      <xdr:spPr>
        <a:xfrm>
          <a:off x="8450795" y="109942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62</xdr:row>
      <xdr:rowOff>9662</xdr:rowOff>
    </xdr:from>
    <xdr:ext cx="690189" cy="259045"/>
    <xdr:sp macro="" textlink="">
      <xdr:nvSpPr>
        <xdr:cNvPr id="246" name="n_3aveValue【橋りょう・トンネル】&#10;一人当たり有形固定資産（償却資産）額">
          <a:extLst>
            <a:ext uri="{FF2B5EF4-FFF2-40B4-BE49-F238E27FC236}">
              <a16:creationId xmlns:a16="http://schemas.microsoft.com/office/drawing/2014/main" id="{3783AE57-E3F2-45B8-9B68-01CEB208FF48}"/>
            </a:ext>
          </a:extLst>
        </xdr:cNvPr>
        <xdr:cNvSpPr txBox="1"/>
      </xdr:nvSpPr>
      <xdr:spPr>
        <a:xfrm>
          <a:off x="7516205" y="1063956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1,153,150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49506</xdr:rowOff>
    </xdr:from>
    <xdr:ext cx="599010" cy="259045"/>
    <xdr:sp macro="" textlink="">
      <xdr:nvSpPr>
        <xdr:cNvPr id="247" name="n_4aveValue【橋りょう・トンネル】&#10;一人当たり有形固定資産（償却資産）額">
          <a:extLst>
            <a:ext uri="{FF2B5EF4-FFF2-40B4-BE49-F238E27FC236}">
              <a16:creationId xmlns:a16="http://schemas.microsoft.com/office/drawing/2014/main" id="{0BB53057-A707-4035-B81E-55032EDE1996}"/>
            </a:ext>
          </a:extLst>
        </xdr:cNvPr>
        <xdr:cNvSpPr txBox="1"/>
      </xdr:nvSpPr>
      <xdr:spPr>
        <a:xfrm>
          <a:off x="6672795" y="106794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137505</xdr:colOff>
      <xdr:row>62</xdr:row>
      <xdr:rowOff>14283</xdr:rowOff>
    </xdr:from>
    <xdr:ext cx="690189" cy="259045"/>
    <xdr:sp macro="" textlink="">
      <xdr:nvSpPr>
        <xdr:cNvPr id="248" name="n_1mainValue【橋りょう・トンネル】&#10;一人当たり有形固定資産（償却資産）額">
          <a:extLst>
            <a:ext uri="{FF2B5EF4-FFF2-40B4-BE49-F238E27FC236}">
              <a16:creationId xmlns:a16="http://schemas.microsoft.com/office/drawing/2014/main" id="{D7DA6D62-0A50-4B88-82BB-9481F8AB3ECB}"/>
            </a:ext>
          </a:extLst>
        </xdr:cNvPr>
        <xdr:cNvSpPr txBox="1"/>
      </xdr:nvSpPr>
      <xdr:spPr>
        <a:xfrm>
          <a:off x="9281505" y="1064418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1,124,853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62</xdr:row>
      <xdr:rowOff>15305</xdr:rowOff>
    </xdr:from>
    <xdr:ext cx="690189" cy="259045"/>
    <xdr:sp macro="" textlink="">
      <xdr:nvSpPr>
        <xdr:cNvPr id="249" name="n_2mainValue【橋りょう・トンネル】&#10;一人当たり有形固定資産（償却資産）額">
          <a:extLst>
            <a:ext uri="{FF2B5EF4-FFF2-40B4-BE49-F238E27FC236}">
              <a16:creationId xmlns:a16="http://schemas.microsoft.com/office/drawing/2014/main" id="{DFB0562D-A1FB-447C-80AB-ADA9B2E41E9D}"/>
            </a:ext>
          </a:extLst>
        </xdr:cNvPr>
        <xdr:cNvSpPr txBox="1"/>
      </xdr:nvSpPr>
      <xdr:spPr>
        <a:xfrm>
          <a:off x="8405205" y="1064520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1,118,594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63</xdr:row>
      <xdr:rowOff>162796</xdr:rowOff>
    </xdr:from>
    <xdr:ext cx="690189" cy="259045"/>
    <xdr:sp macro="" textlink="">
      <xdr:nvSpPr>
        <xdr:cNvPr id="250" name="n_3mainValue【橋りょう・トンネル】&#10;一人当たり有形固定資産（償却資産）額">
          <a:extLst>
            <a:ext uri="{FF2B5EF4-FFF2-40B4-BE49-F238E27FC236}">
              <a16:creationId xmlns:a16="http://schemas.microsoft.com/office/drawing/2014/main" id="{33A5A9EC-87C1-4E4A-B5F3-49F4071D04BE}"/>
            </a:ext>
          </a:extLst>
        </xdr:cNvPr>
        <xdr:cNvSpPr txBox="1"/>
      </xdr:nvSpPr>
      <xdr:spPr>
        <a:xfrm>
          <a:off x="7516205" y="1096414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1,109,772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1" name="正方形/長方形 250">
          <a:extLst>
            <a:ext uri="{FF2B5EF4-FFF2-40B4-BE49-F238E27FC236}">
              <a16:creationId xmlns:a16="http://schemas.microsoft.com/office/drawing/2014/main" id="{79889C5D-1F9D-4642-AC8B-2574D50FE30E}"/>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2" name="正方形/長方形 251">
          <a:extLst>
            <a:ext uri="{FF2B5EF4-FFF2-40B4-BE49-F238E27FC236}">
              <a16:creationId xmlns:a16="http://schemas.microsoft.com/office/drawing/2014/main" id="{C56CC22B-D20D-4117-9D8B-922EF3B6EBBA}"/>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3" name="正方形/長方形 252">
          <a:extLst>
            <a:ext uri="{FF2B5EF4-FFF2-40B4-BE49-F238E27FC236}">
              <a16:creationId xmlns:a16="http://schemas.microsoft.com/office/drawing/2014/main" id="{B18B11A4-4E6C-4673-9A75-372B4E1EFDBC}"/>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4" name="正方形/長方形 253">
          <a:extLst>
            <a:ext uri="{FF2B5EF4-FFF2-40B4-BE49-F238E27FC236}">
              <a16:creationId xmlns:a16="http://schemas.microsoft.com/office/drawing/2014/main" id="{B7EDCB16-9853-4A36-8E9F-4B4D191B1FD1}"/>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5" name="正方形/長方形 254">
          <a:extLst>
            <a:ext uri="{FF2B5EF4-FFF2-40B4-BE49-F238E27FC236}">
              <a16:creationId xmlns:a16="http://schemas.microsoft.com/office/drawing/2014/main" id="{C028BE76-F7B5-4A71-9FD1-0240679848CB}"/>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6" name="正方形/長方形 255">
          <a:extLst>
            <a:ext uri="{FF2B5EF4-FFF2-40B4-BE49-F238E27FC236}">
              <a16:creationId xmlns:a16="http://schemas.microsoft.com/office/drawing/2014/main" id="{3AB39868-4BE4-445E-9669-44BE8F23F2C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7" name="正方形/長方形 256">
          <a:extLst>
            <a:ext uri="{FF2B5EF4-FFF2-40B4-BE49-F238E27FC236}">
              <a16:creationId xmlns:a16="http://schemas.microsoft.com/office/drawing/2014/main" id="{82C7C14F-80F5-4A7C-A454-84848EFE8A74}"/>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8" name="正方形/長方形 257">
          <a:extLst>
            <a:ext uri="{FF2B5EF4-FFF2-40B4-BE49-F238E27FC236}">
              <a16:creationId xmlns:a16="http://schemas.microsoft.com/office/drawing/2014/main" id="{AC61279E-C20C-4F85-997F-168FB937B5D4}"/>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9" name="テキスト ボックス 258">
          <a:extLst>
            <a:ext uri="{FF2B5EF4-FFF2-40B4-BE49-F238E27FC236}">
              <a16:creationId xmlns:a16="http://schemas.microsoft.com/office/drawing/2014/main" id="{70371B43-3BFF-4827-A3DD-2C30870CEB96}"/>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0" name="直線コネクタ 259">
          <a:extLst>
            <a:ext uri="{FF2B5EF4-FFF2-40B4-BE49-F238E27FC236}">
              <a16:creationId xmlns:a16="http://schemas.microsoft.com/office/drawing/2014/main" id="{5A91AC32-C302-437B-A802-85C5CBF221F7}"/>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1" name="テキスト ボックス 260">
          <a:extLst>
            <a:ext uri="{FF2B5EF4-FFF2-40B4-BE49-F238E27FC236}">
              <a16:creationId xmlns:a16="http://schemas.microsoft.com/office/drawing/2014/main" id="{8DDA665D-5F3A-461E-AA85-DAC70F1DBF58}"/>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62" name="直線コネクタ 261">
          <a:extLst>
            <a:ext uri="{FF2B5EF4-FFF2-40B4-BE49-F238E27FC236}">
              <a16:creationId xmlns:a16="http://schemas.microsoft.com/office/drawing/2014/main" id="{DB294009-77A7-4983-A705-621EB261396D}"/>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63" name="テキスト ボックス 262">
          <a:extLst>
            <a:ext uri="{FF2B5EF4-FFF2-40B4-BE49-F238E27FC236}">
              <a16:creationId xmlns:a16="http://schemas.microsoft.com/office/drawing/2014/main" id="{376310E0-25AF-4298-8537-4093A9FD4C1B}"/>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64" name="直線コネクタ 263">
          <a:extLst>
            <a:ext uri="{FF2B5EF4-FFF2-40B4-BE49-F238E27FC236}">
              <a16:creationId xmlns:a16="http://schemas.microsoft.com/office/drawing/2014/main" id="{D9CBA3D8-E25C-4353-887B-0E77A18E2234}"/>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65" name="テキスト ボックス 264">
          <a:extLst>
            <a:ext uri="{FF2B5EF4-FFF2-40B4-BE49-F238E27FC236}">
              <a16:creationId xmlns:a16="http://schemas.microsoft.com/office/drawing/2014/main" id="{35B05D81-E424-4A7F-A378-11B5915573F1}"/>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66" name="直線コネクタ 265">
          <a:extLst>
            <a:ext uri="{FF2B5EF4-FFF2-40B4-BE49-F238E27FC236}">
              <a16:creationId xmlns:a16="http://schemas.microsoft.com/office/drawing/2014/main" id="{2EBD8734-E4AA-4744-92E3-6C64390EB2D5}"/>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67" name="テキスト ボックス 266">
          <a:extLst>
            <a:ext uri="{FF2B5EF4-FFF2-40B4-BE49-F238E27FC236}">
              <a16:creationId xmlns:a16="http://schemas.microsoft.com/office/drawing/2014/main" id="{3B6987ED-44BE-40C0-8A9F-8569B591878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68" name="直線コネクタ 267">
          <a:extLst>
            <a:ext uri="{FF2B5EF4-FFF2-40B4-BE49-F238E27FC236}">
              <a16:creationId xmlns:a16="http://schemas.microsoft.com/office/drawing/2014/main" id="{D00014E5-CF48-4D3C-9EB9-57C251DF4A27}"/>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69" name="テキスト ボックス 268">
          <a:extLst>
            <a:ext uri="{FF2B5EF4-FFF2-40B4-BE49-F238E27FC236}">
              <a16:creationId xmlns:a16="http://schemas.microsoft.com/office/drawing/2014/main" id="{7E4D0DE1-991C-4A11-A41D-5C871AFCF8AD}"/>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70" name="直線コネクタ 269">
          <a:extLst>
            <a:ext uri="{FF2B5EF4-FFF2-40B4-BE49-F238E27FC236}">
              <a16:creationId xmlns:a16="http://schemas.microsoft.com/office/drawing/2014/main" id="{52A45489-9815-43B7-BF1B-D752049DB38F}"/>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71" name="テキスト ボックス 270">
          <a:extLst>
            <a:ext uri="{FF2B5EF4-FFF2-40B4-BE49-F238E27FC236}">
              <a16:creationId xmlns:a16="http://schemas.microsoft.com/office/drawing/2014/main" id="{FBA6C14F-C5FF-44D3-8894-BE699022BBCF}"/>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2" name="直線コネクタ 271">
          <a:extLst>
            <a:ext uri="{FF2B5EF4-FFF2-40B4-BE49-F238E27FC236}">
              <a16:creationId xmlns:a16="http://schemas.microsoft.com/office/drawing/2014/main" id="{A7F82CD2-A95D-4AC6-AFE0-BE43E911F341}"/>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73" name="テキスト ボックス 272">
          <a:extLst>
            <a:ext uri="{FF2B5EF4-FFF2-40B4-BE49-F238E27FC236}">
              <a16:creationId xmlns:a16="http://schemas.microsoft.com/office/drawing/2014/main" id="{E0745CDD-F370-4876-A6F0-B0B9E3A58DA1}"/>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74" name="【公営住宅】&#10;有形固定資産減価償却率グラフ枠">
          <a:extLst>
            <a:ext uri="{FF2B5EF4-FFF2-40B4-BE49-F238E27FC236}">
              <a16:creationId xmlns:a16="http://schemas.microsoft.com/office/drawing/2014/main" id="{E34E5E7F-4C55-444F-A404-DA3A4FA8D7B2}"/>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163830</xdr:rowOff>
    </xdr:from>
    <xdr:to>
      <xdr:col>24</xdr:col>
      <xdr:colOff>62865</xdr:colOff>
      <xdr:row>86</xdr:row>
      <xdr:rowOff>30480</xdr:rowOff>
    </xdr:to>
    <xdr:cxnSp macro="">
      <xdr:nvCxnSpPr>
        <xdr:cNvPr id="275" name="直線コネクタ 274">
          <a:extLst>
            <a:ext uri="{FF2B5EF4-FFF2-40B4-BE49-F238E27FC236}">
              <a16:creationId xmlns:a16="http://schemas.microsoft.com/office/drawing/2014/main" id="{666C5DA7-73E8-4D3A-8A2D-7D3E25E363D7}"/>
            </a:ext>
          </a:extLst>
        </xdr:cNvPr>
        <xdr:cNvCxnSpPr/>
      </xdr:nvCxnSpPr>
      <xdr:spPr>
        <a:xfrm flipV="1">
          <a:off x="4634865" y="1336548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34307</xdr:rowOff>
    </xdr:from>
    <xdr:ext cx="405111" cy="259045"/>
    <xdr:sp macro="" textlink="">
      <xdr:nvSpPr>
        <xdr:cNvPr id="276" name="【公営住宅】&#10;有形固定資産減価償却率最小値テキスト">
          <a:extLst>
            <a:ext uri="{FF2B5EF4-FFF2-40B4-BE49-F238E27FC236}">
              <a16:creationId xmlns:a16="http://schemas.microsoft.com/office/drawing/2014/main" id="{2D6F5E9B-5202-48F7-8A2B-1C6746324A90}"/>
            </a:ext>
          </a:extLst>
        </xdr:cNvPr>
        <xdr:cNvSpPr txBox="1"/>
      </xdr:nvSpPr>
      <xdr:spPr>
        <a:xfrm>
          <a:off x="4673600" y="14779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30480</xdr:rowOff>
    </xdr:from>
    <xdr:to>
      <xdr:col>24</xdr:col>
      <xdr:colOff>152400</xdr:colOff>
      <xdr:row>86</xdr:row>
      <xdr:rowOff>30480</xdr:rowOff>
    </xdr:to>
    <xdr:cxnSp macro="">
      <xdr:nvCxnSpPr>
        <xdr:cNvPr id="277" name="直線コネクタ 276">
          <a:extLst>
            <a:ext uri="{FF2B5EF4-FFF2-40B4-BE49-F238E27FC236}">
              <a16:creationId xmlns:a16="http://schemas.microsoft.com/office/drawing/2014/main" id="{8B9935E5-84C6-4B76-A387-0A3BF09A6D1B}"/>
            </a:ext>
          </a:extLst>
        </xdr:cNvPr>
        <xdr:cNvCxnSpPr/>
      </xdr:nvCxnSpPr>
      <xdr:spPr>
        <a:xfrm>
          <a:off x="4546600" y="14775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110507</xdr:rowOff>
    </xdr:from>
    <xdr:ext cx="405111" cy="259045"/>
    <xdr:sp macro="" textlink="">
      <xdr:nvSpPr>
        <xdr:cNvPr id="278" name="【公営住宅】&#10;有形固定資産減価償却率最大値テキスト">
          <a:extLst>
            <a:ext uri="{FF2B5EF4-FFF2-40B4-BE49-F238E27FC236}">
              <a16:creationId xmlns:a16="http://schemas.microsoft.com/office/drawing/2014/main" id="{4DFD2246-D46D-4A54-A54C-199641C40A7A}"/>
            </a:ext>
          </a:extLst>
        </xdr:cNvPr>
        <xdr:cNvSpPr txBox="1"/>
      </xdr:nvSpPr>
      <xdr:spPr>
        <a:xfrm>
          <a:off x="4673600" y="13140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163830</xdr:rowOff>
    </xdr:from>
    <xdr:to>
      <xdr:col>24</xdr:col>
      <xdr:colOff>152400</xdr:colOff>
      <xdr:row>77</xdr:row>
      <xdr:rowOff>163830</xdr:rowOff>
    </xdr:to>
    <xdr:cxnSp macro="">
      <xdr:nvCxnSpPr>
        <xdr:cNvPr id="279" name="直線コネクタ 278">
          <a:extLst>
            <a:ext uri="{FF2B5EF4-FFF2-40B4-BE49-F238E27FC236}">
              <a16:creationId xmlns:a16="http://schemas.microsoft.com/office/drawing/2014/main" id="{E35E1DC5-7631-424E-B36A-378C75301043}"/>
            </a:ext>
          </a:extLst>
        </xdr:cNvPr>
        <xdr:cNvCxnSpPr/>
      </xdr:nvCxnSpPr>
      <xdr:spPr>
        <a:xfrm>
          <a:off x="4546600" y="1336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66691</xdr:rowOff>
    </xdr:from>
    <xdr:ext cx="405111" cy="259045"/>
    <xdr:sp macro="" textlink="">
      <xdr:nvSpPr>
        <xdr:cNvPr id="280" name="【公営住宅】&#10;有形固定資産減価償却率平均値テキスト">
          <a:extLst>
            <a:ext uri="{FF2B5EF4-FFF2-40B4-BE49-F238E27FC236}">
              <a16:creationId xmlns:a16="http://schemas.microsoft.com/office/drawing/2014/main" id="{BBDDAFC8-1F60-4DD4-966E-4A8B95C6D3F1}"/>
            </a:ext>
          </a:extLst>
        </xdr:cNvPr>
        <xdr:cNvSpPr txBox="1"/>
      </xdr:nvSpPr>
      <xdr:spPr>
        <a:xfrm>
          <a:off x="4673600" y="141255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88264</xdr:rowOff>
    </xdr:from>
    <xdr:to>
      <xdr:col>24</xdr:col>
      <xdr:colOff>114300</xdr:colOff>
      <xdr:row>83</xdr:row>
      <xdr:rowOff>18414</xdr:rowOff>
    </xdr:to>
    <xdr:sp macro="" textlink="">
      <xdr:nvSpPr>
        <xdr:cNvPr id="281" name="フローチャート: 判断 280">
          <a:extLst>
            <a:ext uri="{FF2B5EF4-FFF2-40B4-BE49-F238E27FC236}">
              <a16:creationId xmlns:a16="http://schemas.microsoft.com/office/drawing/2014/main" id="{F57844A1-6F0B-440F-974C-190E52CE142A}"/>
            </a:ext>
          </a:extLst>
        </xdr:cNvPr>
        <xdr:cNvSpPr/>
      </xdr:nvSpPr>
      <xdr:spPr>
        <a:xfrm>
          <a:off x="4584700" y="14147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103505</xdr:rowOff>
    </xdr:from>
    <xdr:to>
      <xdr:col>20</xdr:col>
      <xdr:colOff>38100</xdr:colOff>
      <xdr:row>83</xdr:row>
      <xdr:rowOff>33655</xdr:rowOff>
    </xdr:to>
    <xdr:sp macro="" textlink="">
      <xdr:nvSpPr>
        <xdr:cNvPr id="282" name="フローチャート: 判断 281">
          <a:extLst>
            <a:ext uri="{FF2B5EF4-FFF2-40B4-BE49-F238E27FC236}">
              <a16:creationId xmlns:a16="http://schemas.microsoft.com/office/drawing/2014/main" id="{B1B97346-EDDC-4D11-ADC5-8C2F13FEC677}"/>
            </a:ext>
          </a:extLst>
        </xdr:cNvPr>
        <xdr:cNvSpPr/>
      </xdr:nvSpPr>
      <xdr:spPr>
        <a:xfrm>
          <a:off x="3746500" y="14162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4445</xdr:rowOff>
    </xdr:from>
    <xdr:to>
      <xdr:col>15</xdr:col>
      <xdr:colOff>101600</xdr:colOff>
      <xdr:row>82</xdr:row>
      <xdr:rowOff>106045</xdr:rowOff>
    </xdr:to>
    <xdr:sp macro="" textlink="">
      <xdr:nvSpPr>
        <xdr:cNvPr id="283" name="フローチャート: 判断 282">
          <a:extLst>
            <a:ext uri="{FF2B5EF4-FFF2-40B4-BE49-F238E27FC236}">
              <a16:creationId xmlns:a16="http://schemas.microsoft.com/office/drawing/2014/main" id="{3C51D5FE-C38C-4F35-8CA6-CFE0DFEAD256}"/>
            </a:ext>
          </a:extLst>
        </xdr:cNvPr>
        <xdr:cNvSpPr/>
      </xdr:nvSpPr>
      <xdr:spPr>
        <a:xfrm>
          <a:off x="2857500" y="1406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61595</xdr:rowOff>
    </xdr:from>
    <xdr:to>
      <xdr:col>10</xdr:col>
      <xdr:colOff>165100</xdr:colOff>
      <xdr:row>82</xdr:row>
      <xdr:rowOff>163195</xdr:rowOff>
    </xdr:to>
    <xdr:sp macro="" textlink="">
      <xdr:nvSpPr>
        <xdr:cNvPr id="284" name="フローチャート: 判断 283">
          <a:extLst>
            <a:ext uri="{FF2B5EF4-FFF2-40B4-BE49-F238E27FC236}">
              <a16:creationId xmlns:a16="http://schemas.microsoft.com/office/drawing/2014/main" id="{C6956292-D3C9-4F05-8EE0-920DF8C70686}"/>
            </a:ext>
          </a:extLst>
        </xdr:cNvPr>
        <xdr:cNvSpPr/>
      </xdr:nvSpPr>
      <xdr:spPr>
        <a:xfrm>
          <a:off x="1968500" y="1412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73025</xdr:rowOff>
    </xdr:from>
    <xdr:to>
      <xdr:col>6</xdr:col>
      <xdr:colOff>38100</xdr:colOff>
      <xdr:row>82</xdr:row>
      <xdr:rowOff>3175</xdr:rowOff>
    </xdr:to>
    <xdr:sp macro="" textlink="">
      <xdr:nvSpPr>
        <xdr:cNvPr id="285" name="フローチャート: 判断 284">
          <a:extLst>
            <a:ext uri="{FF2B5EF4-FFF2-40B4-BE49-F238E27FC236}">
              <a16:creationId xmlns:a16="http://schemas.microsoft.com/office/drawing/2014/main" id="{ED2E3A07-5B7D-417D-BD44-F35A2BB9C5B1}"/>
            </a:ext>
          </a:extLst>
        </xdr:cNvPr>
        <xdr:cNvSpPr/>
      </xdr:nvSpPr>
      <xdr:spPr>
        <a:xfrm>
          <a:off x="1079500" y="13960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6" name="テキスト ボックス 285">
          <a:extLst>
            <a:ext uri="{FF2B5EF4-FFF2-40B4-BE49-F238E27FC236}">
              <a16:creationId xmlns:a16="http://schemas.microsoft.com/office/drawing/2014/main" id="{1D65B9DF-77A4-4634-89BE-FA59CD5EE18D}"/>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7" name="テキスト ボックス 286">
          <a:extLst>
            <a:ext uri="{FF2B5EF4-FFF2-40B4-BE49-F238E27FC236}">
              <a16:creationId xmlns:a16="http://schemas.microsoft.com/office/drawing/2014/main" id="{7F71D3D2-9500-4928-BEF5-17D74B5EEFC1}"/>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8" name="テキスト ボックス 287">
          <a:extLst>
            <a:ext uri="{FF2B5EF4-FFF2-40B4-BE49-F238E27FC236}">
              <a16:creationId xmlns:a16="http://schemas.microsoft.com/office/drawing/2014/main" id="{5C4EE60E-D36F-40CB-B00D-FC8AF9C5C218}"/>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9" name="テキスト ボックス 288">
          <a:extLst>
            <a:ext uri="{FF2B5EF4-FFF2-40B4-BE49-F238E27FC236}">
              <a16:creationId xmlns:a16="http://schemas.microsoft.com/office/drawing/2014/main" id="{3AEFF4BC-7BD9-46AA-A251-1E4D642D1856}"/>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0" name="テキスト ボックス 289">
          <a:extLst>
            <a:ext uri="{FF2B5EF4-FFF2-40B4-BE49-F238E27FC236}">
              <a16:creationId xmlns:a16="http://schemas.microsoft.com/office/drawing/2014/main" id="{CB3E51E9-52D5-4128-8F75-F71147272DF7}"/>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12064</xdr:rowOff>
    </xdr:from>
    <xdr:to>
      <xdr:col>24</xdr:col>
      <xdr:colOff>114300</xdr:colOff>
      <xdr:row>80</xdr:row>
      <xdr:rowOff>113664</xdr:rowOff>
    </xdr:to>
    <xdr:sp macro="" textlink="">
      <xdr:nvSpPr>
        <xdr:cNvPr id="291" name="楕円 290">
          <a:extLst>
            <a:ext uri="{FF2B5EF4-FFF2-40B4-BE49-F238E27FC236}">
              <a16:creationId xmlns:a16="http://schemas.microsoft.com/office/drawing/2014/main" id="{D55B3405-0903-42EC-ACF7-BAE8CB719566}"/>
            </a:ext>
          </a:extLst>
        </xdr:cNvPr>
        <xdr:cNvSpPr/>
      </xdr:nvSpPr>
      <xdr:spPr>
        <a:xfrm>
          <a:off x="4584700" y="13728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34941</xdr:rowOff>
    </xdr:from>
    <xdr:ext cx="405111" cy="259045"/>
    <xdr:sp macro="" textlink="">
      <xdr:nvSpPr>
        <xdr:cNvPr id="292" name="【公営住宅】&#10;有形固定資産減価償却率該当値テキスト">
          <a:extLst>
            <a:ext uri="{FF2B5EF4-FFF2-40B4-BE49-F238E27FC236}">
              <a16:creationId xmlns:a16="http://schemas.microsoft.com/office/drawing/2014/main" id="{FEF72074-1167-42F2-93E9-6ECC5AA39111}"/>
            </a:ext>
          </a:extLst>
        </xdr:cNvPr>
        <xdr:cNvSpPr txBox="1"/>
      </xdr:nvSpPr>
      <xdr:spPr>
        <a:xfrm>
          <a:off x="4673600" y="13579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162561</xdr:rowOff>
    </xdr:from>
    <xdr:to>
      <xdr:col>20</xdr:col>
      <xdr:colOff>38100</xdr:colOff>
      <xdr:row>80</xdr:row>
      <xdr:rowOff>92711</xdr:rowOff>
    </xdr:to>
    <xdr:sp macro="" textlink="">
      <xdr:nvSpPr>
        <xdr:cNvPr id="293" name="楕円 292">
          <a:extLst>
            <a:ext uri="{FF2B5EF4-FFF2-40B4-BE49-F238E27FC236}">
              <a16:creationId xmlns:a16="http://schemas.microsoft.com/office/drawing/2014/main" id="{B6FD553C-6A0B-4966-AD13-7BA5692D79C8}"/>
            </a:ext>
          </a:extLst>
        </xdr:cNvPr>
        <xdr:cNvSpPr/>
      </xdr:nvSpPr>
      <xdr:spPr>
        <a:xfrm>
          <a:off x="3746500" y="13707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41911</xdr:rowOff>
    </xdr:from>
    <xdr:to>
      <xdr:col>24</xdr:col>
      <xdr:colOff>63500</xdr:colOff>
      <xdr:row>80</xdr:row>
      <xdr:rowOff>62864</xdr:rowOff>
    </xdr:to>
    <xdr:cxnSp macro="">
      <xdr:nvCxnSpPr>
        <xdr:cNvPr id="294" name="直線コネクタ 293">
          <a:extLst>
            <a:ext uri="{FF2B5EF4-FFF2-40B4-BE49-F238E27FC236}">
              <a16:creationId xmlns:a16="http://schemas.microsoft.com/office/drawing/2014/main" id="{09B57A3F-5717-4004-B150-7787F47F4110}"/>
            </a:ext>
          </a:extLst>
        </xdr:cNvPr>
        <xdr:cNvCxnSpPr/>
      </xdr:nvCxnSpPr>
      <xdr:spPr>
        <a:xfrm>
          <a:off x="3797300" y="13757911"/>
          <a:ext cx="838200" cy="20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79</xdr:row>
      <xdr:rowOff>118745</xdr:rowOff>
    </xdr:from>
    <xdr:to>
      <xdr:col>15</xdr:col>
      <xdr:colOff>101600</xdr:colOff>
      <xdr:row>80</xdr:row>
      <xdr:rowOff>48895</xdr:rowOff>
    </xdr:to>
    <xdr:sp macro="" textlink="">
      <xdr:nvSpPr>
        <xdr:cNvPr id="295" name="楕円 294">
          <a:extLst>
            <a:ext uri="{FF2B5EF4-FFF2-40B4-BE49-F238E27FC236}">
              <a16:creationId xmlns:a16="http://schemas.microsoft.com/office/drawing/2014/main" id="{8BDE31A4-49FC-4739-A353-A5843E65293C}"/>
            </a:ext>
          </a:extLst>
        </xdr:cNvPr>
        <xdr:cNvSpPr/>
      </xdr:nvSpPr>
      <xdr:spPr>
        <a:xfrm>
          <a:off x="2857500" y="13663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169545</xdr:rowOff>
    </xdr:from>
    <xdr:to>
      <xdr:col>19</xdr:col>
      <xdr:colOff>177800</xdr:colOff>
      <xdr:row>80</xdr:row>
      <xdr:rowOff>41911</xdr:rowOff>
    </xdr:to>
    <xdr:cxnSp macro="">
      <xdr:nvCxnSpPr>
        <xdr:cNvPr id="296" name="直線コネクタ 295">
          <a:extLst>
            <a:ext uri="{FF2B5EF4-FFF2-40B4-BE49-F238E27FC236}">
              <a16:creationId xmlns:a16="http://schemas.microsoft.com/office/drawing/2014/main" id="{00C30BF6-3381-44DA-8DBA-76FCACA72B35}"/>
            </a:ext>
          </a:extLst>
        </xdr:cNvPr>
        <xdr:cNvCxnSpPr/>
      </xdr:nvCxnSpPr>
      <xdr:spPr>
        <a:xfrm>
          <a:off x="2908300" y="13714095"/>
          <a:ext cx="889000" cy="43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79</xdr:row>
      <xdr:rowOff>74930</xdr:rowOff>
    </xdr:from>
    <xdr:to>
      <xdr:col>10</xdr:col>
      <xdr:colOff>165100</xdr:colOff>
      <xdr:row>80</xdr:row>
      <xdr:rowOff>5080</xdr:rowOff>
    </xdr:to>
    <xdr:sp macro="" textlink="">
      <xdr:nvSpPr>
        <xdr:cNvPr id="297" name="楕円 296">
          <a:extLst>
            <a:ext uri="{FF2B5EF4-FFF2-40B4-BE49-F238E27FC236}">
              <a16:creationId xmlns:a16="http://schemas.microsoft.com/office/drawing/2014/main" id="{FADDB793-98C1-4036-8001-AC05D0B54401}"/>
            </a:ext>
          </a:extLst>
        </xdr:cNvPr>
        <xdr:cNvSpPr/>
      </xdr:nvSpPr>
      <xdr:spPr>
        <a:xfrm>
          <a:off x="1968500" y="13619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79</xdr:row>
      <xdr:rowOff>125730</xdr:rowOff>
    </xdr:from>
    <xdr:to>
      <xdr:col>15</xdr:col>
      <xdr:colOff>50800</xdr:colOff>
      <xdr:row>79</xdr:row>
      <xdr:rowOff>169545</xdr:rowOff>
    </xdr:to>
    <xdr:cxnSp macro="">
      <xdr:nvCxnSpPr>
        <xdr:cNvPr id="298" name="直線コネクタ 297">
          <a:extLst>
            <a:ext uri="{FF2B5EF4-FFF2-40B4-BE49-F238E27FC236}">
              <a16:creationId xmlns:a16="http://schemas.microsoft.com/office/drawing/2014/main" id="{A272653A-9C66-403F-B0A8-6AED80040738}"/>
            </a:ext>
          </a:extLst>
        </xdr:cNvPr>
        <xdr:cNvCxnSpPr/>
      </xdr:nvCxnSpPr>
      <xdr:spPr>
        <a:xfrm>
          <a:off x="2019300" y="13670280"/>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24782</xdr:rowOff>
    </xdr:from>
    <xdr:ext cx="405111" cy="259045"/>
    <xdr:sp macro="" textlink="">
      <xdr:nvSpPr>
        <xdr:cNvPr id="299" name="n_1aveValue【公営住宅】&#10;有形固定資産減価償却率">
          <a:extLst>
            <a:ext uri="{FF2B5EF4-FFF2-40B4-BE49-F238E27FC236}">
              <a16:creationId xmlns:a16="http://schemas.microsoft.com/office/drawing/2014/main" id="{01C57B37-2B22-4D12-B476-E5296BB854B7}"/>
            </a:ext>
          </a:extLst>
        </xdr:cNvPr>
        <xdr:cNvSpPr txBox="1"/>
      </xdr:nvSpPr>
      <xdr:spPr>
        <a:xfrm>
          <a:off x="3582044" y="14255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97172</xdr:rowOff>
    </xdr:from>
    <xdr:ext cx="405111" cy="259045"/>
    <xdr:sp macro="" textlink="">
      <xdr:nvSpPr>
        <xdr:cNvPr id="300" name="n_2aveValue【公営住宅】&#10;有形固定資産減価償却率">
          <a:extLst>
            <a:ext uri="{FF2B5EF4-FFF2-40B4-BE49-F238E27FC236}">
              <a16:creationId xmlns:a16="http://schemas.microsoft.com/office/drawing/2014/main" id="{A293D307-95AC-4EFD-84F5-0B94FDE2CDFF}"/>
            </a:ext>
          </a:extLst>
        </xdr:cNvPr>
        <xdr:cNvSpPr txBox="1"/>
      </xdr:nvSpPr>
      <xdr:spPr>
        <a:xfrm>
          <a:off x="2705744" y="14156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154322</xdr:rowOff>
    </xdr:from>
    <xdr:ext cx="405111" cy="259045"/>
    <xdr:sp macro="" textlink="">
      <xdr:nvSpPr>
        <xdr:cNvPr id="301" name="n_3aveValue【公営住宅】&#10;有形固定資産減価償却率">
          <a:extLst>
            <a:ext uri="{FF2B5EF4-FFF2-40B4-BE49-F238E27FC236}">
              <a16:creationId xmlns:a16="http://schemas.microsoft.com/office/drawing/2014/main" id="{1AC5CC87-4397-45D4-B4F5-EE710F2F1D3B}"/>
            </a:ext>
          </a:extLst>
        </xdr:cNvPr>
        <xdr:cNvSpPr txBox="1"/>
      </xdr:nvSpPr>
      <xdr:spPr>
        <a:xfrm>
          <a:off x="1816744" y="14213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19702</xdr:rowOff>
    </xdr:from>
    <xdr:ext cx="405111" cy="259045"/>
    <xdr:sp macro="" textlink="">
      <xdr:nvSpPr>
        <xdr:cNvPr id="302" name="n_4aveValue【公営住宅】&#10;有形固定資産減価償却率">
          <a:extLst>
            <a:ext uri="{FF2B5EF4-FFF2-40B4-BE49-F238E27FC236}">
              <a16:creationId xmlns:a16="http://schemas.microsoft.com/office/drawing/2014/main" id="{1C6E4CC1-636B-4D0D-A082-8744BBA69E95}"/>
            </a:ext>
          </a:extLst>
        </xdr:cNvPr>
        <xdr:cNvSpPr txBox="1"/>
      </xdr:nvSpPr>
      <xdr:spPr>
        <a:xfrm>
          <a:off x="927744" y="13735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109238</xdr:rowOff>
    </xdr:from>
    <xdr:ext cx="405111" cy="259045"/>
    <xdr:sp macro="" textlink="">
      <xdr:nvSpPr>
        <xdr:cNvPr id="303" name="n_1mainValue【公営住宅】&#10;有形固定資産減価償却率">
          <a:extLst>
            <a:ext uri="{FF2B5EF4-FFF2-40B4-BE49-F238E27FC236}">
              <a16:creationId xmlns:a16="http://schemas.microsoft.com/office/drawing/2014/main" id="{2FBB7659-2837-4EA8-BE73-B064DCF90905}"/>
            </a:ext>
          </a:extLst>
        </xdr:cNvPr>
        <xdr:cNvSpPr txBox="1"/>
      </xdr:nvSpPr>
      <xdr:spPr>
        <a:xfrm>
          <a:off x="3582044" y="13482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65422</xdr:rowOff>
    </xdr:from>
    <xdr:ext cx="405111" cy="259045"/>
    <xdr:sp macro="" textlink="">
      <xdr:nvSpPr>
        <xdr:cNvPr id="304" name="n_2mainValue【公営住宅】&#10;有形固定資産減価償却率">
          <a:extLst>
            <a:ext uri="{FF2B5EF4-FFF2-40B4-BE49-F238E27FC236}">
              <a16:creationId xmlns:a16="http://schemas.microsoft.com/office/drawing/2014/main" id="{0FC6A90C-2316-4059-BE9D-9599B1F26D79}"/>
            </a:ext>
          </a:extLst>
        </xdr:cNvPr>
        <xdr:cNvSpPr txBox="1"/>
      </xdr:nvSpPr>
      <xdr:spPr>
        <a:xfrm>
          <a:off x="2705744" y="13438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21607</xdr:rowOff>
    </xdr:from>
    <xdr:ext cx="405111" cy="259045"/>
    <xdr:sp macro="" textlink="">
      <xdr:nvSpPr>
        <xdr:cNvPr id="305" name="n_3mainValue【公営住宅】&#10;有形固定資産減価償却率">
          <a:extLst>
            <a:ext uri="{FF2B5EF4-FFF2-40B4-BE49-F238E27FC236}">
              <a16:creationId xmlns:a16="http://schemas.microsoft.com/office/drawing/2014/main" id="{4F3F6823-E4B4-44F3-B46B-3053AB0AED91}"/>
            </a:ext>
          </a:extLst>
        </xdr:cNvPr>
        <xdr:cNvSpPr txBox="1"/>
      </xdr:nvSpPr>
      <xdr:spPr>
        <a:xfrm>
          <a:off x="1816744" y="13394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6" name="正方形/長方形 305">
          <a:extLst>
            <a:ext uri="{FF2B5EF4-FFF2-40B4-BE49-F238E27FC236}">
              <a16:creationId xmlns:a16="http://schemas.microsoft.com/office/drawing/2014/main" id="{DE69616D-CDFB-434B-BAFF-7325D71C6DB1}"/>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7" name="正方形/長方形 306">
          <a:extLst>
            <a:ext uri="{FF2B5EF4-FFF2-40B4-BE49-F238E27FC236}">
              <a16:creationId xmlns:a16="http://schemas.microsoft.com/office/drawing/2014/main" id="{06FC70AB-13CC-4D3A-82E0-25FCCBB5F9AF}"/>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8" name="正方形/長方形 307">
          <a:extLst>
            <a:ext uri="{FF2B5EF4-FFF2-40B4-BE49-F238E27FC236}">
              <a16:creationId xmlns:a16="http://schemas.microsoft.com/office/drawing/2014/main" id="{A5001078-FDA2-470D-86CB-B7E84AF95C56}"/>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9" name="正方形/長方形 308">
          <a:extLst>
            <a:ext uri="{FF2B5EF4-FFF2-40B4-BE49-F238E27FC236}">
              <a16:creationId xmlns:a16="http://schemas.microsoft.com/office/drawing/2014/main" id="{ACF4CFC3-B9A0-4EAA-8500-2B700E96DEA7}"/>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0" name="正方形/長方形 309">
          <a:extLst>
            <a:ext uri="{FF2B5EF4-FFF2-40B4-BE49-F238E27FC236}">
              <a16:creationId xmlns:a16="http://schemas.microsoft.com/office/drawing/2014/main" id="{E8BE9DDC-441A-48DC-988F-91E6325E919E}"/>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11" name="正方形/長方形 310">
          <a:extLst>
            <a:ext uri="{FF2B5EF4-FFF2-40B4-BE49-F238E27FC236}">
              <a16:creationId xmlns:a16="http://schemas.microsoft.com/office/drawing/2014/main" id="{8C910F10-2462-45D0-AE7B-B58F448C02E4}"/>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12" name="正方形/長方形 311">
          <a:extLst>
            <a:ext uri="{FF2B5EF4-FFF2-40B4-BE49-F238E27FC236}">
              <a16:creationId xmlns:a16="http://schemas.microsoft.com/office/drawing/2014/main" id="{3CEF54E0-3370-4E35-9489-ECAD744532B3}"/>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3" name="正方形/長方形 312">
          <a:extLst>
            <a:ext uri="{FF2B5EF4-FFF2-40B4-BE49-F238E27FC236}">
              <a16:creationId xmlns:a16="http://schemas.microsoft.com/office/drawing/2014/main" id="{94D826FF-6820-4DEA-9995-60462F9A22F1}"/>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4" name="テキスト ボックス 313">
          <a:extLst>
            <a:ext uri="{FF2B5EF4-FFF2-40B4-BE49-F238E27FC236}">
              <a16:creationId xmlns:a16="http://schemas.microsoft.com/office/drawing/2014/main" id="{839F31E2-4632-439E-AA0F-6C0E85C14F4C}"/>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5" name="直線コネクタ 314">
          <a:extLst>
            <a:ext uri="{FF2B5EF4-FFF2-40B4-BE49-F238E27FC236}">
              <a16:creationId xmlns:a16="http://schemas.microsoft.com/office/drawing/2014/main" id="{6836BCF7-DEC8-47C9-B565-91DBA486C225}"/>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16" name="直線コネクタ 315">
          <a:extLst>
            <a:ext uri="{FF2B5EF4-FFF2-40B4-BE49-F238E27FC236}">
              <a16:creationId xmlns:a16="http://schemas.microsoft.com/office/drawing/2014/main" id="{B2BDDA91-DD85-4C9E-9280-73F2AE2BC905}"/>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17" name="テキスト ボックス 316">
          <a:extLst>
            <a:ext uri="{FF2B5EF4-FFF2-40B4-BE49-F238E27FC236}">
              <a16:creationId xmlns:a16="http://schemas.microsoft.com/office/drawing/2014/main" id="{91636468-9423-45CD-B620-A4615C449EC4}"/>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18" name="直線コネクタ 317">
          <a:extLst>
            <a:ext uri="{FF2B5EF4-FFF2-40B4-BE49-F238E27FC236}">
              <a16:creationId xmlns:a16="http://schemas.microsoft.com/office/drawing/2014/main" id="{7DA6FC46-7385-4B99-8C5F-A850E816F14E}"/>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19" name="テキスト ボックス 318">
          <a:extLst>
            <a:ext uri="{FF2B5EF4-FFF2-40B4-BE49-F238E27FC236}">
              <a16:creationId xmlns:a16="http://schemas.microsoft.com/office/drawing/2014/main" id="{E1995F0E-FE42-400E-93C9-800AE54AC05B}"/>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20" name="直線コネクタ 319">
          <a:extLst>
            <a:ext uri="{FF2B5EF4-FFF2-40B4-BE49-F238E27FC236}">
              <a16:creationId xmlns:a16="http://schemas.microsoft.com/office/drawing/2014/main" id="{EFFAFE0A-C71E-468B-855A-051D3C2E79CE}"/>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21" name="テキスト ボックス 320">
          <a:extLst>
            <a:ext uri="{FF2B5EF4-FFF2-40B4-BE49-F238E27FC236}">
              <a16:creationId xmlns:a16="http://schemas.microsoft.com/office/drawing/2014/main" id="{92059A76-BEF3-454A-ADA2-2ADBC842AA84}"/>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22" name="直線コネクタ 321">
          <a:extLst>
            <a:ext uri="{FF2B5EF4-FFF2-40B4-BE49-F238E27FC236}">
              <a16:creationId xmlns:a16="http://schemas.microsoft.com/office/drawing/2014/main" id="{9F33201F-1899-44AD-B45E-1370B1C6C3FF}"/>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23" name="テキスト ボックス 322">
          <a:extLst>
            <a:ext uri="{FF2B5EF4-FFF2-40B4-BE49-F238E27FC236}">
              <a16:creationId xmlns:a16="http://schemas.microsoft.com/office/drawing/2014/main" id="{C6436456-1236-4856-A40E-0B40E8C11111}"/>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24" name="直線コネクタ 323">
          <a:extLst>
            <a:ext uri="{FF2B5EF4-FFF2-40B4-BE49-F238E27FC236}">
              <a16:creationId xmlns:a16="http://schemas.microsoft.com/office/drawing/2014/main" id="{97DE2186-22BC-4B08-A5F0-66F8025A68DD}"/>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325" name="テキスト ボックス 324">
          <a:extLst>
            <a:ext uri="{FF2B5EF4-FFF2-40B4-BE49-F238E27FC236}">
              <a16:creationId xmlns:a16="http://schemas.microsoft.com/office/drawing/2014/main" id="{4991C994-DB4A-4D32-9D4F-62F2A3BA13BB}"/>
            </a:ext>
          </a:extLst>
        </xdr:cNvPr>
        <xdr:cNvSpPr txBox="1"/>
      </xdr:nvSpPr>
      <xdr:spPr>
        <a:xfrm>
          <a:off x="6072701" y="1319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6" name="直線コネクタ 325">
          <a:extLst>
            <a:ext uri="{FF2B5EF4-FFF2-40B4-BE49-F238E27FC236}">
              <a16:creationId xmlns:a16="http://schemas.microsoft.com/office/drawing/2014/main" id="{5441FFA2-309A-47ED-A594-BE6D8F3DE8B9}"/>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27" name="テキスト ボックス 326">
          <a:extLst>
            <a:ext uri="{FF2B5EF4-FFF2-40B4-BE49-F238E27FC236}">
              <a16:creationId xmlns:a16="http://schemas.microsoft.com/office/drawing/2014/main" id="{300F7B19-0BD5-4F32-B0FB-C18473893ABD}"/>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8" name="【公営住宅】&#10;一人当たり面積グラフ枠">
          <a:extLst>
            <a:ext uri="{FF2B5EF4-FFF2-40B4-BE49-F238E27FC236}">
              <a16:creationId xmlns:a16="http://schemas.microsoft.com/office/drawing/2014/main" id="{7C58E531-017F-43AF-A721-8C11182DBCCF}"/>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60452</xdr:rowOff>
    </xdr:from>
    <xdr:to>
      <xdr:col>54</xdr:col>
      <xdr:colOff>189865</xdr:colOff>
      <xdr:row>85</xdr:row>
      <xdr:rowOff>166370</xdr:rowOff>
    </xdr:to>
    <xdr:cxnSp macro="">
      <xdr:nvCxnSpPr>
        <xdr:cNvPr id="329" name="直線コネクタ 328">
          <a:extLst>
            <a:ext uri="{FF2B5EF4-FFF2-40B4-BE49-F238E27FC236}">
              <a16:creationId xmlns:a16="http://schemas.microsoft.com/office/drawing/2014/main" id="{920A414A-199E-4E9D-9B38-F0B9F759E725}"/>
            </a:ext>
          </a:extLst>
        </xdr:cNvPr>
        <xdr:cNvCxnSpPr/>
      </xdr:nvCxnSpPr>
      <xdr:spPr>
        <a:xfrm flipV="1">
          <a:off x="10476865" y="13262102"/>
          <a:ext cx="0" cy="14775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170197</xdr:rowOff>
    </xdr:from>
    <xdr:ext cx="469744" cy="259045"/>
    <xdr:sp macro="" textlink="">
      <xdr:nvSpPr>
        <xdr:cNvPr id="330" name="【公営住宅】&#10;一人当たり面積最小値テキスト">
          <a:extLst>
            <a:ext uri="{FF2B5EF4-FFF2-40B4-BE49-F238E27FC236}">
              <a16:creationId xmlns:a16="http://schemas.microsoft.com/office/drawing/2014/main" id="{7626E190-E6FE-4120-BB0D-E21916482322}"/>
            </a:ext>
          </a:extLst>
        </xdr:cNvPr>
        <xdr:cNvSpPr txBox="1"/>
      </xdr:nvSpPr>
      <xdr:spPr>
        <a:xfrm>
          <a:off x="10515600" y="14743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166370</xdr:rowOff>
    </xdr:from>
    <xdr:to>
      <xdr:col>55</xdr:col>
      <xdr:colOff>88900</xdr:colOff>
      <xdr:row>85</xdr:row>
      <xdr:rowOff>166370</xdr:rowOff>
    </xdr:to>
    <xdr:cxnSp macro="">
      <xdr:nvCxnSpPr>
        <xdr:cNvPr id="331" name="直線コネクタ 330">
          <a:extLst>
            <a:ext uri="{FF2B5EF4-FFF2-40B4-BE49-F238E27FC236}">
              <a16:creationId xmlns:a16="http://schemas.microsoft.com/office/drawing/2014/main" id="{E3792100-B076-4696-BAAB-E850A85745B8}"/>
            </a:ext>
          </a:extLst>
        </xdr:cNvPr>
        <xdr:cNvCxnSpPr/>
      </xdr:nvCxnSpPr>
      <xdr:spPr>
        <a:xfrm>
          <a:off x="10388600" y="14739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7129</xdr:rowOff>
    </xdr:from>
    <xdr:ext cx="534377" cy="259045"/>
    <xdr:sp macro="" textlink="">
      <xdr:nvSpPr>
        <xdr:cNvPr id="332" name="【公営住宅】&#10;一人当たり面積最大値テキスト">
          <a:extLst>
            <a:ext uri="{FF2B5EF4-FFF2-40B4-BE49-F238E27FC236}">
              <a16:creationId xmlns:a16="http://schemas.microsoft.com/office/drawing/2014/main" id="{27D43F0F-93E1-4DEB-8658-7EEFA2A2C114}"/>
            </a:ext>
          </a:extLst>
        </xdr:cNvPr>
        <xdr:cNvSpPr txBox="1"/>
      </xdr:nvSpPr>
      <xdr:spPr>
        <a:xfrm>
          <a:off x="10515600" y="13037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60452</xdr:rowOff>
    </xdr:from>
    <xdr:to>
      <xdr:col>55</xdr:col>
      <xdr:colOff>88900</xdr:colOff>
      <xdr:row>77</xdr:row>
      <xdr:rowOff>60452</xdr:rowOff>
    </xdr:to>
    <xdr:cxnSp macro="">
      <xdr:nvCxnSpPr>
        <xdr:cNvPr id="333" name="直線コネクタ 332">
          <a:extLst>
            <a:ext uri="{FF2B5EF4-FFF2-40B4-BE49-F238E27FC236}">
              <a16:creationId xmlns:a16="http://schemas.microsoft.com/office/drawing/2014/main" id="{E3AF1DCB-3E5B-4FF4-9E45-80E91B0201AD}"/>
            </a:ext>
          </a:extLst>
        </xdr:cNvPr>
        <xdr:cNvCxnSpPr/>
      </xdr:nvCxnSpPr>
      <xdr:spPr>
        <a:xfrm>
          <a:off x="10388600" y="132621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39515</xdr:rowOff>
    </xdr:from>
    <xdr:ext cx="469744" cy="259045"/>
    <xdr:sp macro="" textlink="">
      <xdr:nvSpPr>
        <xdr:cNvPr id="334" name="【公営住宅】&#10;一人当たり面積平均値テキスト">
          <a:extLst>
            <a:ext uri="{FF2B5EF4-FFF2-40B4-BE49-F238E27FC236}">
              <a16:creationId xmlns:a16="http://schemas.microsoft.com/office/drawing/2014/main" id="{DD5EC116-EDB3-4720-8BAD-41907418260F}"/>
            </a:ext>
          </a:extLst>
        </xdr:cNvPr>
        <xdr:cNvSpPr txBox="1"/>
      </xdr:nvSpPr>
      <xdr:spPr>
        <a:xfrm>
          <a:off x="10515600" y="144413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61088</xdr:rowOff>
    </xdr:from>
    <xdr:to>
      <xdr:col>55</xdr:col>
      <xdr:colOff>50800</xdr:colOff>
      <xdr:row>84</xdr:row>
      <xdr:rowOff>162688</xdr:rowOff>
    </xdr:to>
    <xdr:sp macro="" textlink="">
      <xdr:nvSpPr>
        <xdr:cNvPr id="335" name="フローチャート: 判断 334">
          <a:extLst>
            <a:ext uri="{FF2B5EF4-FFF2-40B4-BE49-F238E27FC236}">
              <a16:creationId xmlns:a16="http://schemas.microsoft.com/office/drawing/2014/main" id="{50988509-AA86-41ED-9C48-E539F73166AE}"/>
            </a:ext>
          </a:extLst>
        </xdr:cNvPr>
        <xdr:cNvSpPr/>
      </xdr:nvSpPr>
      <xdr:spPr>
        <a:xfrm>
          <a:off x="10426700" y="14462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43435</xdr:rowOff>
    </xdr:from>
    <xdr:to>
      <xdr:col>50</xdr:col>
      <xdr:colOff>165100</xdr:colOff>
      <xdr:row>84</xdr:row>
      <xdr:rowOff>145035</xdr:rowOff>
    </xdr:to>
    <xdr:sp macro="" textlink="">
      <xdr:nvSpPr>
        <xdr:cNvPr id="336" name="フローチャート: 判断 335">
          <a:extLst>
            <a:ext uri="{FF2B5EF4-FFF2-40B4-BE49-F238E27FC236}">
              <a16:creationId xmlns:a16="http://schemas.microsoft.com/office/drawing/2014/main" id="{D4418A10-B2D5-425A-A8A0-6A3F9EC4ABE6}"/>
            </a:ext>
          </a:extLst>
        </xdr:cNvPr>
        <xdr:cNvSpPr/>
      </xdr:nvSpPr>
      <xdr:spPr>
        <a:xfrm>
          <a:off x="9588500" y="14445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84328</xdr:rowOff>
    </xdr:from>
    <xdr:to>
      <xdr:col>46</xdr:col>
      <xdr:colOff>38100</xdr:colOff>
      <xdr:row>85</xdr:row>
      <xdr:rowOff>14478</xdr:rowOff>
    </xdr:to>
    <xdr:sp macro="" textlink="">
      <xdr:nvSpPr>
        <xdr:cNvPr id="337" name="フローチャート: 判断 336">
          <a:extLst>
            <a:ext uri="{FF2B5EF4-FFF2-40B4-BE49-F238E27FC236}">
              <a16:creationId xmlns:a16="http://schemas.microsoft.com/office/drawing/2014/main" id="{1EE6711F-8300-46AF-B1B0-B9126E3B4CBB}"/>
            </a:ext>
          </a:extLst>
        </xdr:cNvPr>
        <xdr:cNvSpPr/>
      </xdr:nvSpPr>
      <xdr:spPr>
        <a:xfrm>
          <a:off x="8699500" y="1448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102997</xdr:rowOff>
    </xdr:from>
    <xdr:to>
      <xdr:col>41</xdr:col>
      <xdr:colOff>101600</xdr:colOff>
      <xdr:row>85</xdr:row>
      <xdr:rowOff>33147</xdr:rowOff>
    </xdr:to>
    <xdr:sp macro="" textlink="">
      <xdr:nvSpPr>
        <xdr:cNvPr id="338" name="フローチャート: 判断 337">
          <a:extLst>
            <a:ext uri="{FF2B5EF4-FFF2-40B4-BE49-F238E27FC236}">
              <a16:creationId xmlns:a16="http://schemas.microsoft.com/office/drawing/2014/main" id="{8F01FC59-D53D-4832-8EC0-7195B2525B00}"/>
            </a:ext>
          </a:extLst>
        </xdr:cNvPr>
        <xdr:cNvSpPr/>
      </xdr:nvSpPr>
      <xdr:spPr>
        <a:xfrm>
          <a:off x="7810500" y="14504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118111</xdr:rowOff>
    </xdr:from>
    <xdr:to>
      <xdr:col>36</xdr:col>
      <xdr:colOff>165100</xdr:colOff>
      <xdr:row>84</xdr:row>
      <xdr:rowOff>48261</xdr:rowOff>
    </xdr:to>
    <xdr:sp macro="" textlink="">
      <xdr:nvSpPr>
        <xdr:cNvPr id="339" name="フローチャート: 判断 338">
          <a:extLst>
            <a:ext uri="{FF2B5EF4-FFF2-40B4-BE49-F238E27FC236}">
              <a16:creationId xmlns:a16="http://schemas.microsoft.com/office/drawing/2014/main" id="{EE538A41-F8E2-4510-983D-7211C806A430}"/>
            </a:ext>
          </a:extLst>
        </xdr:cNvPr>
        <xdr:cNvSpPr/>
      </xdr:nvSpPr>
      <xdr:spPr>
        <a:xfrm>
          <a:off x="6921500" y="14348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0" name="テキスト ボックス 339">
          <a:extLst>
            <a:ext uri="{FF2B5EF4-FFF2-40B4-BE49-F238E27FC236}">
              <a16:creationId xmlns:a16="http://schemas.microsoft.com/office/drawing/2014/main" id="{ABF9A0DD-4AEE-431B-B8EB-9708F180854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1" name="テキスト ボックス 340">
          <a:extLst>
            <a:ext uri="{FF2B5EF4-FFF2-40B4-BE49-F238E27FC236}">
              <a16:creationId xmlns:a16="http://schemas.microsoft.com/office/drawing/2014/main" id="{98C8D899-7B57-4279-A47A-48BE92EAF13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42" name="テキスト ボックス 341">
          <a:extLst>
            <a:ext uri="{FF2B5EF4-FFF2-40B4-BE49-F238E27FC236}">
              <a16:creationId xmlns:a16="http://schemas.microsoft.com/office/drawing/2014/main" id="{03ABB0CD-EF5A-4093-8C3D-7E205EFCA966}"/>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3" name="テキスト ボックス 342">
          <a:extLst>
            <a:ext uri="{FF2B5EF4-FFF2-40B4-BE49-F238E27FC236}">
              <a16:creationId xmlns:a16="http://schemas.microsoft.com/office/drawing/2014/main" id="{C2C15AEE-CD09-4034-95D3-BB9889603813}"/>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4" name="テキスト ボックス 343">
          <a:extLst>
            <a:ext uri="{FF2B5EF4-FFF2-40B4-BE49-F238E27FC236}">
              <a16:creationId xmlns:a16="http://schemas.microsoft.com/office/drawing/2014/main" id="{D7D9E72A-E242-4CCD-9CBB-31B7652B7128}"/>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81</xdr:row>
      <xdr:rowOff>90678</xdr:rowOff>
    </xdr:from>
    <xdr:to>
      <xdr:col>55</xdr:col>
      <xdr:colOff>50800</xdr:colOff>
      <xdr:row>82</xdr:row>
      <xdr:rowOff>20828</xdr:rowOff>
    </xdr:to>
    <xdr:sp macro="" textlink="">
      <xdr:nvSpPr>
        <xdr:cNvPr id="345" name="楕円 344">
          <a:extLst>
            <a:ext uri="{FF2B5EF4-FFF2-40B4-BE49-F238E27FC236}">
              <a16:creationId xmlns:a16="http://schemas.microsoft.com/office/drawing/2014/main" id="{9003A047-D2D5-48B9-84DA-C219F9E4FBF0}"/>
            </a:ext>
          </a:extLst>
        </xdr:cNvPr>
        <xdr:cNvSpPr/>
      </xdr:nvSpPr>
      <xdr:spPr>
        <a:xfrm>
          <a:off x="10426700" y="13978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80</xdr:row>
      <xdr:rowOff>113555</xdr:rowOff>
    </xdr:from>
    <xdr:ext cx="469744" cy="259045"/>
    <xdr:sp macro="" textlink="">
      <xdr:nvSpPr>
        <xdr:cNvPr id="346" name="【公営住宅】&#10;一人当たり面積該当値テキスト">
          <a:extLst>
            <a:ext uri="{FF2B5EF4-FFF2-40B4-BE49-F238E27FC236}">
              <a16:creationId xmlns:a16="http://schemas.microsoft.com/office/drawing/2014/main" id="{8E3D0AAF-4DE5-40D2-91EF-DFF45AB49346}"/>
            </a:ext>
          </a:extLst>
        </xdr:cNvPr>
        <xdr:cNvSpPr txBox="1"/>
      </xdr:nvSpPr>
      <xdr:spPr>
        <a:xfrm>
          <a:off x="10515600" y="13829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81</xdr:row>
      <xdr:rowOff>66421</xdr:rowOff>
    </xdr:from>
    <xdr:to>
      <xdr:col>50</xdr:col>
      <xdr:colOff>165100</xdr:colOff>
      <xdr:row>81</xdr:row>
      <xdr:rowOff>168021</xdr:rowOff>
    </xdr:to>
    <xdr:sp macro="" textlink="">
      <xdr:nvSpPr>
        <xdr:cNvPr id="347" name="楕円 346">
          <a:extLst>
            <a:ext uri="{FF2B5EF4-FFF2-40B4-BE49-F238E27FC236}">
              <a16:creationId xmlns:a16="http://schemas.microsoft.com/office/drawing/2014/main" id="{A210AB74-EB6C-45AE-A516-7E39E1D5292D}"/>
            </a:ext>
          </a:extLst>
        </xdr:cNvPr>
        <xdr:cNvSpPr/>
      </xdr:nvSpPr>
      <xdr:spPr>
        <a:xfrm>
          <a:off x="9588500" y="13953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81</xdr:row>
      <xdr:rowOff>117221</xdr:rowOff>
    </xdr:from>
    <xdr:to>
      <xdr:col>55</xdr:col>
      <xdr:colOff>0</xdr:colOff>
      <xdr:row>81</xdr:row>
      <xdr:rowOff>141478</xdr:rowOff>
    </xdr:to>
    <xdr:cxnSp macro="">
      <xdr:nvCxnSpPr>
        <xdr:cNvPr id="348" name="直線コネクタ 347">
          <a:extLst>
            <a:ext uri="{FF2B5EF4-FFF2-40B4-BE49-F238E27FC236}">
              <a16:creationId xmlns:a16="http://schemas.microsoft.com/office/drawing/2014/main" id="{6952D393-2775-419D-9289-365F9C65F9C4}"/>
            </a:ext>
          </a:extLst>
        </xdr:cNvPr>
        <xdr:cNvCxnSpPr/>
      </xdr:nvCxnSpPr>
      <xdr:spPr>
        <a:xfrm>
          <a:off x="9639300" y="14004671"/>
          <a:ext cx="838200" cy="24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81</xdr:row>
      <xdr:rowOff>71120</xdr:rowOff>
    </xdr:from>
    <xdr:to>
      <xdr:col>46</xdr:col>
      <xdr:colOff>38100</xdr:colOff>
      <xdr:row>82</xdr:row>
      <xdr:rowOff>1270</xdr:rowOff>
    </xdr:to>
    <xdr:sp macro="" textlink="">
      <xdr:nvSpPr>
        <xdr:cNvPr id="349" name="楕円 348">
          <a:extLst>
            <a:ext uri="{FF2B5EF4-FFF2-40B4-BE49-F238E27FC236}">
              <a16:creationId xmlns:a16="http://schemas.microsoft.com/office/drawing/2014/main" id="{098A9ABE-E772-4704-86BE-FA75FBEF0222}"/>
            </a:ext>
          </a:extLst>
        </xdr:cNvPr>
        <xdr:cNvSpPr/>
      </xdr:nvSpPr>
      <xdr:spPr>
        <a:xfrm>
          <a:off x="8699500" y="13958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81</xdr:row>
      <xdr:rowOff>117221</xdr:rowOff>
    </xdr:from>
    <xdr:to>
      <xdr:col>50</xdr:col>
      <xdr:colOff>114300</xdr:colOff>
      <xdr:row>81</xdr:row>
      <xdr:rowOff>121920</xdr:rowOff>
    </xdr:to>
    <xdr:cxnSp macro="">
      <xdr:nvCxnSpPr>
        <xdr:cNvPr id="350" name="直線コネクタ 349">
          <a:extLst>
            <a:ext uri="{FF2B5EF4-FFF2-40B4-BE49-F238E27FC236}">
              <a16:creationId xmlns:a16="http://schemas.microsoft.com/office/drawing/2014/main" id="{6809E422-C5FD-4EC3-8692-7670607F303A}"/>
            </a:ext>
          </a:extLst>
        </xdr:cNvPr>
        <xdr:cNvCxnSpPr/>
      </xdr:nvCxnSpPr>
      <xdr:spPr>
        <a:xfrm flipV="1">
          <a:off x="8750300" y="14004671"/>
          <a:ext cx="889000" cy="4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81</xdr:row>
      <xdr:rowOff>77724</xdr:rowOff>
    </xdr:from>
    <xdr:to>
      <xdr:col>41</xdr:col>
      <xdr:colOff>101600</xdr:colOff>
      <xdr:row>82</xdr:row>
      <xdr:rowOff>7874</xdr:rowOff>
    </xdr:to>
    <xdr:sp macro="" textlink="">
      <xdr:nvSpPr>
        <xdr:cNvPr id="351" name="楕円 350">
          <a:extLst>
            <a:ext uri="{FF2B5EF4-FFF2-40B4-BE49-F238E27FC236}">
              <a16:creationId xmlns:a16="http://schemas.microsoft.com/office/drawing/2014/main" id="{1A8A5441-EE46-4526-BADC-E2F19B7F2FB4}"/>
            </a:ext>
          </a:extLst>
        </xdr:cNvPr>
        <xdr:cNvSpPr/>
      </xdr:nvSpPr>
      <xdr:spPr>
        <a:xfrm>
          <a:off x="7810500" y="13965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81</xdr:row>
      <xdr:rowOff>121920</xdr:rowOff>
    </xdr:from>
    <xdr:to>
      <xdr:col>45</xdr:col>
      <xdr:colOff>177800</xdr:colOff>
      <xdr:row>81</xdr:row>
      <xdr:rowOff>128524</xdr:rowOff>
    </xdr:to>
    <xdr:cxnSp macro="">
      <xdr:nvCxnSpPr>
        <xdr:cNvPr id="352" name="直線コネクタ 351">
          <a:extLst>
            <a:ext uri="{FF2B5EF4-FFF2-40B4-BE49-F238E27FC236}">
              <a16:creationId xmlns:a16="http://schemas.microsoft.com/office/drawing/2014/main" id="{69FB38D2-5CED-4692-9EFB-8664026D1E46}"/>
            </a:ext>
          </a:extLst>
        </xdr:cNvPr>
        <xdr:cNvCxnSpPr/>
      </xdr:nvCxnSpPr>
      <xdr:spPr>
        <a:xfrm flipV="1">
          <a:off x="7861300" y="14009370"/>
          <a:ext cx="889000" cy="6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136162</xdr:rowOff>
    </xdr:from>
    <xdr:ext cx="469744" cy="259045"/>
    <xdr:sp macro="" textlink="">
      <xdr:nvSpPr>
        <xdr:cNvPr id="353" name="n_1aveValue【公営住宅】&#10;一人当たり面積">
          <a:extLst>
            <a:ext uri="{FF2B5EF4-FFF2-40B4-BE49-F238E27FC236}">
              <a16:creationId xmlns:a16="http://schemas.microsoft.com/office/drawing/2014/main" id="{D176A4BB-EC40-43B0-9C5C-C31BDCC5FDFF}"/>
            </a:ext>
          </a:extLst>
        </xdr:cNvPr>
        <xdr:cNvSpPr txBox="1"/>
      </xdr:nvSpPr>
      <xdr:spPr>
        <a:xfrm>
          <a:off x="9391727" y="14537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5605</xdr:rowOff>
    </xdr:from>
    <xdr:ext cx="469744" cy="259045"/>
    <xdr:sp macro="" textlink="">
      <xdr:nvSpPr>
        <xdr:cNvPr id="354" name="n_2aveValue【公営住宅】&#10;一人当たり面積">
          <a:extLst>
            <a:ext uri="{FF2B5EF4-FFF2-40B4-BE49-F238E27FC236}">
              <a16:creationId xmlns:a16="http://schemas.microsoft.com/office/drawing/2014/main" id="{72EE5215-9FCB-4B7B-9B58-8725F8604D03}"/>
            </a:ext>
          </a:extLst>
        </xdr:cNvPr>
        <xdr:cNvSpPr txBox="1"/>
      </xdr:nvSpPr>
      <xdr:spPr>
        <a:xfrm>
          <a:off x="8515427" y="14578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24274</xdr:rowOff>
    </xdr:from>
    <xdr:ext cx="469744" cy="259045"/>
    <xdr:sp macro="" textlink="">
      <xdr:nvSpPr>
        <xdr:cNvPr id="355" name="n_3aveValue【公営住宅】&#10;一人当たり面積">
          <a:extLst>
            <a:ext uri="{FF2B5EF4-FFF2-40B4-BE49-F238E27FC236}">
              <a16:creationId xmlns:a16="http://schemas.microsoft.com/office/drawing/2014/main" id="{EC59B65C-38BE-421A-80A7-55DC60C2FF63}"/>
            </a:ext>
          </a:extLst>
        </xdr:cNvPr>
        <xdr:cNvSpPr txBox="1"/>
      </xdr:nvSpPr>
      <xdr:spPr>
        <a:xfrm>
          <a:off x="7626427" y="14597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64788</xdr:rowOff>
    </xdr:from>
    <xdr:ext cx="469744" cy="259045"/>
    <xdr:sp macro="" textlink="">
      <xdr:nvSpPr>
        <xdr:cNvPr id="356" name="n_4aveValue【公営住宅】&#10;一人当たり面積">
          <a:extLst>
            <a:ext uri="{FF2B5EF4-FFF2-40B4-BE49-F238E27FC236}">
              <a16:creationId xmlns:a16="http://schemas.microsoft.com/office/drawing/2014/main" id="{74B55E4B-D6C6-4FA2-98C1-0A59B193433A}"/>
            </a:ext>
          </a:extLst>
        </xdr:cNvPr>
        <xdr:cNvSpPr txBox="1"/>
      </xdr:nvSpPr>
      <xdr:spPr>
        <a:xfrm>
          <a:off x="6737427" y="14123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80</xdr:row>
      <xdr:rowOff>13098</xdr:rowOff>
    </xdr:from>
    <xdr:ext cx="469744" cy="259045"/>
    <xdr:sp macro="" textlink="">
      <xdr:nvSpPr>
        <xdr:cNvPr id="357" name="n_1mainValue【公営住宅】&#10;一人当たり面積">
          <a:extLst>
            <a:ext uri="{FF2B5EF4-FFF2-40B4-BE49-F238E27FC236}">
              <a16:creationId xmlns:a16="http://schemas.microsoft.com/office/drawing/2014/main" id="{640BE2B3-3587-4789-A5DD-FED8EAE369A0}"/>
            </a:ext>
          </a:extLst>
        </xdr:cNvPr>
        <xdr:cNvSpPr txBox="1"/>
      </xdr:nvSpPr>
      <xdr:spPr>
        <a:xfrm>
          <a:off x="9391727" y="13729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80</xdr:row>
      <xdr:rowOff>17797</xdr:rowOff>
    </xdr:from>
    <xdr:ext cx="469744" cy="259045"/>
    <xdr:sp macro="" textlink="">
      <xdr:nvSpPr>
        <xdr:cNvPr id="358" name="n_2mainValue【公営住宅】&#10;一人当たり面積">
          <a:extLst>
            <a:ext uri="{FF2B5EF4-FFF2-40B4-BE49-F238E27FC236}">
              <a16:creationId xmlns:a16="http://schemas.microsoft.com/office/drawing/2014/main" id="{5917CA46-16BB-4E2D-A5EF-7C9E59732FD6}"/>
            </a:ext>
          </a:extLst>
        </xdr:cNvPr>
        <xdr:cNvSpPr txBox="1"/>
      </xdr:nvSpPr>
      <xdr:spPr>
        <a:xfrm>
          <a:off x="8515427" y="13733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80</xdr:row>
      <xdr:rowOff>24401</xdr:rowOff>
    </xdr:from>
    <xdr:ext cx="469744" cy="259045"/>
    <xdr:sp macro="" textlink="">
      <xdr:nvSpPr>
        <xdr:cNvPr id="359" name="n_3mainValue【公営住宅】&#10;一人当たり面積">
          <a:extLst>
            <a:ext uri="{FF2B5EF4-FFF2-40B4-BE49-F238E27FC236}">
              <a16:creationId xmlns:a16="http://schemas.microsoft.com/office/drawing/2014/main" id="{001F2691-1794-4DD6-82FD-E55EAE908999}"/>
            </a:ext>
          </a:extLst>
        </xdr:cNvPr>
        <xdr:cNvSpPr txBox="1"/>
      </xdr:nvSpPr>
      <xdr:spPr>
        <a:xfrm>
          <a:off x="7626427" y="13740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60" name="正方形/長方形 359">
          <a:extLst>
            <a:ext uri="{FF2B5EF4-FFF2-40B4-BE49-F238E27FC236}">
              <a16:creationId xmlns:a16="http://schemas.microsoft.com/office/drawing/2014/main" id="{9A202589-52D6-4424-ADAD-51E718AADB0F}"/>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61" name="正方形/長方形 360">
          <a:extLst>
            <a:ext uri="{FF2B5EF4-FFF2-40B4-BE49-F238E27FC236}">
              <a16:creationId xmlns:a16="http://schemas.microsoft.com/office/drawing/2014/main" id="{CDDA5A54-70B1-4F83-A643-FB374FF7904B}"/>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62" name="正方形/長方形 361">
          <a:extLst>
            <a:ext uri="{FF2B5EF4-FFF2-40B4-BE49-F238E27FC236}">
              <a16:creationId xmlns:a16="http://schemas.microsoft.com/office/drawing/2014/main" id="{3D034BCF-3546-4240-A6A0-50A0AD01CDC6}"/>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63" name="正方形/長方形 362">
          <a:extLst>
            <a:ext uri="{FF2B5EF4-FFF2-40B4-BE49-F238E27FC236}">
              <a16:creationId xmlns:a16="http://schemas.microsoft.com/office/drawing/2014/main" id="{99794F5A-F8C4-4299-B339-8455E9732694}"/>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64" name="正方形/長方形 363">
          <a:extLst>
            <a:ext uri="{FF2B5EF4-FFF2-40B4-BE49-F238E27FC236}">
              <a16:creationId xmlns:a16="http://schemas.microsoft.com/office/drawing/2014/main" id="{19B31509-4324-4EE1-8C7D-9F8D5C450CD7}"/>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5" name="正方形/長方形 364">
          <a:extLst>
            <a:ext uri="{FF2B5EF4-FFF2-40B4-BE49-F238E27FC236}">
              <a16:creationId xmlns:a16="http://schemas.microsoft.com/office/drawing/2014/main" id="{D17D7ADB-6ABF-4DDA-B572-40762907760C}"/>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6" name="正方形/長方形 365">
          <a:extLst>
            <a:ext uri="{FF2B5EF4-FFF2-40B4-BE49-F238E27FC236}">
              <a16:creationId xmlns:a16="http://schemas.microsoft.com/office/drawing/2014/main" id="{E6F666C9-5B65-4231-9F68-C8C7125FD99D}"/>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7" name="正方形/長方形 366">
          <a:extLst>
            <a:ext uri="{FF2B5EF4-FFF2-40B4-BE49-F238E27FC236}">
              <a16:creationId xmlns:a16="http://schemas.microsoft.com/office/drawing/2014/main" id="{F3A631C4-4642-4D35-B151-625108824481}"/>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68" name="テキスト ボックス 367">
          <a:extLst>
            <a:ext uri="{FF2B5EF4-FFF2-40B4-BE49-F238E27FC236}">
              <a16:creationId xmlns:a16="http://schemas.microsoft.com/office/drawing/2014/main" id="{A6BF8C46-6C7F-4857-B8C4-12C90ABCE2F9}"/>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69" name="直線コネクタ 368">
          <a:extLst>
            <a:ext uri="{FF2B5EF4-FFF2-40B4-BE49-F238E27FC236}">
              <a16:creationId xmlns:a16="http://schemas.microsoft.com/office/drawing/2014/main" id="{76AFB398-ADA0-4DA6-B53E-3F04F7CC7FFA}"/>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70" name="テキスト ボックス 369">
          <a:extLst>
            <a:ext uri="{FF2B5EF4-FFF2-40B4-BE49-F238E27FC236}">
              <a16:creationId xmlns:a16="http://schemas.microsoft.com/office/drawing/2014/main" id="{20436B69-D5D6-4E1C-8EDD-716CE7162EC8}"/>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71" name="直線コネクタ 370">
          <a:extLst>
            <a:ext uri="{FF2B5EF4-FFF2-40B4-BE49-F238E27FC236}">
              <a16:creationId xmlns:a16="http://schemas.microsoft.com/office/drawing/2014/main" id="{10FE6003-FD69-4814-9B1A-DE280291D195}"/>
            </a:ext>
          </a:extLst>
        </xdr:cNvPr>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372" name="テキスト ボックス 371">
          <a:extLst>
            <a:ext uri="{FF2B5EF4-FFF2-40B4-BE49-F238E27FC236}">
              <a16:creationId xmlns:a16="http://schemas.microsoft.com/office/drawing/2014/main" id="{5220A4E9-6771-4764-8802-8E9332F055B0}"/>
            </a:ext>
          </a:extLst>
        </xdr:cNvPr>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73" name="直線コネクタ 372">
          <a:extLst>
            <a:ext uri="{FF2B5EF4-FFF2-40B4-BE49-F238E27FC236}">
              <a16:creationId xmlns:a16="http://schemas.microsoft.com/office/drawing/2014/main" id="{0C577C91-6BD9-41C4-9A81-E15DE851265D}"/>
            </a:ext>
          </a:extLst>
        </xdr:cNvPr>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74" name="テキスト ボックス 373">
          <a:extLst>
            <a:ext uri="{FF2B5EF4-FFF2-40B4-BE49-F238E27FC236}">
              <a16:creationId xmlns:a16="http://schemas.microsoft.com/office/drawing/2014/main" id="{3000C3BF-9A95-4B42-87F6-8E2A5261CB48}"/>
            </a:ext>
          </a:extLst>
        </xdr:cNvPr>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75" name="直線コネクタ 374">
          <a:extLst>
            <a:ext uri="{FF2B5EF4-FFF2-40B4-BE49-F238E27FC236}">
              <a16:creationId xmlns:a16="http://schemas.microsoft.com/office/drawing/2014/main" id="{4A4AE658-FC3E-451F-9890-2BA2A7BF9C5F}"/>
            </a:ext>
          </a:extLst>
        </xdr:cNvPr>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76" name="テキスト ボックス 375">
          <a:extLst>
            <a:ext uri="{FF2B5EF4-FFF2-40B4-BE49-F238E27FC236}">
              <a16:creationId xmlns:a16="http://schemas.microsoft.com/office/drawing/2014/main" id="{E898BBDF-35E0-4185-8064-57C50649EA0D}"/>
            </a:ext>
          </a:extLst>
        </xdr:cNvPr>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77" name="直線コネクタ 376">
          <a:extLst>
            <a:ext uri="{FF2B5EF4-FFF2-40B4-BE49-F238E27FC236}">
              <a16:creationId xmlns:a16="http://schemas.microsoft.com/office/drawing/2014/main" id="{D602EA0F-71A1-41A7-B6D4-A2660F35E25D}"/>
            </a:ext>
          </a:extLst>
        </xdr:cNvPr>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78" name="テキスト ボックス 377">
          <a:extLst>
            <a:ext uri="{FF2B5EF4-FFF2-40B4-BE49-F238E27FC236}">
              <a16:creationId xmlns:a16="http://schemas.microsoft.com/office/drawing/2014/main" id="{92652647-2689-49BB-8A4F-824EEBD6CF9F}"/>
            </a:ext>
          </a:extLst>
        </xdr:cNvPr>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79" name="直線コネクタ 378">
          <a:extLst>
            <a:ext uri="{FF2B5EF4-FFF2-40B4-BE49-F238E27FC236}">
              <a16:creationId xmlns:a16="http://schemas.microsoft.com/office/drawing/2014/main" id="{40B1BB06-5E01-40F5-9A50-293C1F05A2B6}"/>
            </a:ext>
          </a:extLst>
        </xdr:cNvPr>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99</xdr:row>
      <xdr:rowOff>29227</xdr:rowOff>
    </xdr:from>
    <xdr:ext cx="338939" cy="259045"/>
    <xdr:sp macro="" textlink="">
      <xdr:nvSpPr>
        <xdr:cNvPr id="380" name="テキスト ボックス 379">
          <a:extLst>
            <a:ext uri="{FF2B5EF4-FFF2-40B4-BE49-F238E27FC236}">
              <a16:creationId xmlns:a16="http://schemas.microsoft.com/office/drawing/2014/main" id="{ACBD21D0-50C0-48DB-9097-C2DB3F942B89}"/>
            </a:ext>
          </a:extLst>
        </xdr:cNvPr>
        <xdr:cNvSpPr txBox="1"/>
      </xdr:nvSpPr>
      <xdr:spPr>
        <a:xfrm>
          <a:off x="423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81" name="直線コネクタ 380">
          <a:extLst>
            <a:ext uri="{FF2B5EF4-FFF2-40B4-BE49-F238E27FC236}">
              <a16:creationId xmlns:a16="http://schemas.microsoft.com/office/drawing/2014/main" id="{2E57C10C-69CB-434B-AA50-A97D909571BB}"/>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82" name="【港湾・漁港】&#10;有形固定資産減価償却率グラフ枠">
          <a:extLst>
            <a:ext uri="{FF2B5EF4-FFF2-40B4-BE49-F238E27FC236}">
              <a16:creationId xmlns:a16="http://schemas.microsoft.com/office/drawing/2014/main" id="{4BAE3CDE-A97C-49A7-83C9-CE0302F9250C}"/>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99061</xdr:rowOff>
    </xdr:from>
    <xdr:to>
      <xdr:col>24</xdr:col>
      <xdr:colOff>62865</xdr:colOff>
      <xdr:row>107</xdr:row>
      <xdr:rowOff>80011</xdr:rowOff>
    </xdr:to>
    <xdr:cxnSp macro="">
      <xdr:nvCxnSpPr>
        <xdr:cNvPr id="383" name="直線コネクタ 382">
          <a:extLst>
            <a:ext uri="{FF2B5EF4-FFF2-40B4-BE49-F238E27FC236}">
              <a16:creationId xmlns:a16="http://schemas.microsoft.com/office/drawing/2014/main" id="{CBD9FB59-3E12-4D1D-86F8-70BA37FFC465}"/>
            </a:ext>
          </a:extLst>
        </xdr:cNvPr>
        <xdr:cNvCxnSpPr/>
      </xdr:nvCxnSpPr>
      <xdr:spPr>
        <a:xfrm flipV="1">
          <a:off x="4634865" y="17244061"/>
          <a:ext cx="0" cy="1181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83838</xdr:rowOff>
    </xdr:from>
    <xdr:ext cx="405111" cy="259045"/>
    <xdr:sp macro="" textlink="">
      <xdr:nvSpPr>
        <xdr:cNvPr id="384" name="【港湾・漁港】&#10;有形固定資産減価償却率最小値テキスト">
          <a:extLst>
            <a:ext uri="{FF2B5EF4-FFF2-40B4-BE49-F238E27FC236}">
              <a16:creationId xmlns:a16="http://schemas.microsoft.com/office/drawing/2014/main" id="{649C52D9-C7B7-45A9-BFF5-8D938113F1AD}"/>
            </a:ext>
          </a:extLst>
        </xdr:cNvPr>
        <xdr:cNvSpPr txBox="1"/>
      </xdr:nvSpPr>
      <xdr:spPr>
        <a:xfrm>
          <a:off x="4673600" y="18428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80011</xdr:rowOff>
    </xdr:from>
    <xdr:to>
      <xdr:col>24</xdr:col>
      <xdr:colOff>152400</xdr:colOff>
      <xdr:row>107</xdr:row>
      <xdr:rowOff>80011</xdr:rowOff>
    </xdr:to>
    <xdr:cxnSp macro="">
      <xdr:nvCxnSpPr>
        <xdr:cNvPr id="385" name="直線コネクタ 384">
          <a:extLst>
            <a:ext uri="{FF2B5EF4-FFF2-40B4-BE49-F238E27FC236}">
              <a16:creationId xmlns:a16="http://schemas.microsoft.com/office/drawing/2014/main" id="{16651FF3-7A45-492B-A1A3-4D56E887529F}"/>
            </a:ext>
          </a:extLst>
        </xdr:cNvPr>
        <xdr:cNvCxnSpPr/>
      </xdr:nvCxnSpPr>
      <xdr:spPr>
        <a:xfrm>
          <a:off x="4546600" y="18425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45738</xdr:rowOff>
    </xdr:from>
    <xdr:ext cx="340478" cy="259045"/>
    <xdr:sp macro="" textlink="">
      <xdr:nvSpPr>
        <xdr:cNvPr id="386" name="【港湾・漁港】&#10;有形固定資産減価償却率最大値テキスト">
          <a:extLst>
            <a:ext uri="{FF2B5EF4-FFF2-40B4-BE49-F238E27FC236}">
              <a16:creationId xmlns:a16="http://schemas.microsoft.com/office/drawing/2014/main" id="{A5175DBE-1683-451B-AF9A-8A7C49FBC54F}"/>
            </a:ext>
          </a:extLst>
        </xdr:cNvPr>
        <xdr:cNvSpPr txBox="1"/>
      </xdr:nvSpPr>
      <xdr:spPr>
        <a:xfrm>
          <a:off x="4673600" y="1701928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99061</xdr:rowOff>
    </xdr:from>
    <xdr:to>
      <xdr:col>24</xdr:col>
      <xdr:colOff>152400</xdr:colOff>
      <xdr:row>100</xdr:row>
      <xdr:rowOff>99061</xdr:rowOff>
    </xdr:to>
    <xdr:cxnSp macro="">
      <xdr:nvCxnSpPr>
        <xdr:cNvPr id="387" name="直線コネクタ 386">
          <a:extLst>
            <a:ext uri="{FF2B5EF4-FFF2-40B4-BE49-F238E27FC236}">
              <a16:creationId xmlns:a16="http://schemas.microsoft.com/office/drawing/2014/main" id="{B92862AE-DDCC-4537-82FF-D0817F2DCE68}"/>
            </a:ext>
          </a:extLst>
        </xdr:cNvPr>
        <xdr:cNvCxnSpPr/>
      </xdr:nvCxnSpPr>
      <xdr:spPr>
        <a:xfrm>
          <a:off x="4546600" y="17244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141622</xdr:rowOff>
    </xdr:from>
    <xdr:ext cx="405111" cy="259045"/>
    <xdr:sp macro="" textlink="">
      <xdr:nvSpPr>
        <xdr:cNvPr id="388" name="【港湾・漁港】&#10;有形固定資産減価償却率平均値テキスト">
          <a:extLst>
            <a:ext uri="{FF2B5EF4-FFF2-40B4-BE49-F238E27FC236}">
              <a16:creationId xmlns:a16="http://schemas.microsoft.com/office/drawing/2014/main" id="{9491D293-87B0-475D-AA1A-35B893277CA3}"/>
            </a:ext>
          </a:extLst>
        </xdr:cNvPr>
        <xdr:cNvSpPr txBox="1"/>
      </xdr:nvSpPr>
      <xdr:spPr>
        <a:xfrm>
          <a:off x="4673600" y="178009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118745</xdr:rowOff>
    </xdr:from>
    <xdr:to>
      <xdr:col>24</xdr:col>
      <xdr:colOff>114300</xdr:colOff>
      <xdr:row>105</xdr:row>
      <xdr:rowOff>48895</xdr:rowOff>
    </xdr:to>
    <xdr:sp macro="" textlink="">
      <xdr:nvSpPr>
        <xdr:cNvPr id="389" name="フローチャート: 判断 388">
          <a:extLst>
            <a:ext uri="{FF2B5EF4-FFF2-40B4-BE49-F238E27FC236}">
              <a16:creationId xmlns:a16="http://schemas.microsoft.com/office/drawing/2014/main" id="{67082116-CFE3-47AE-B075-C04214865BFC}"/>
            </a:ext>
          </a:extLst>
        </xdr:cNvPr>
        <xdr:cNvSpPr/>
      </xdr:nvSpPr>
      <xdr:spPr>
        <a:xfrm>
          <a:off x="4584700" y="17949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105</xdr:row>
      <xdr:rowOff>158750</xdr:rowOff>
    </xdr:from>
    <xdr:to>
      <xdr:col>20</xdr:col>
      <xdr:colOff>38100</xdr:colOff>
      <xdr:row>106</xdr:row>
      <xdr:rowOff>88900</xdr:rowOff>
    </xdr:to>
    <xdr:sp macro="" textlink="">
      <xdr:nvSpPr>
        <xdr:cNvPr id="390" name="フローチャート: 判断 389">
          <a:extLst>
            <a:ext uri="{FF2B5EF4-FFF2-40B4-BE49-F238E27FC236}">
              <a16:creationId xmlns:a16="http://schemas.microsoft.com/office/drawing/2014/main" id="{07AED8A2-2165-4BC0-B11D-9005A73040D4}"/>
            </a:ext>
          </a:extLst>
        </xdr:cNvPr>
        <xdr:cNvSpPr/>
      </xdr:nvSpPr>
      <xdr:spPr>
        <a:xfrm>
          <a:off x="3746500" y="1816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105</xdr:row>
      <xdr:rowOff>141605</xdr:rowOff>
    </xdr:from>
    <xdr:to>
      <xdr:col>15</xdr:col>
      <xdr:colOff>101600</xdr:colOff>
      <xdr:row>106</xdr:row>
      <xdr:rowOff>71755</xdr:rowOff>
    </xdr:to>
    <xdr:sp macro="" textlink="">
      <xdr:nvSpPr>
        <xdr:cNvPr id="391" name="フローチャート: 判断 390">
          <a:extLst>
            <a:ext uri="{FF2B5EF4-FFF2-40B4-BE49-F238E27FC236}">
              <a16:creationId xmlns:a16="http://schemas.microsoft.com/office/drawing/2014/main" id="{509FF80F-8DAA-4ADF-87DF-3976BF361DDC}"/>
            </a:ext>
          </a:extLst>
        </xdr:cNvPr>
        <xdr:cNvSpPr/>
      </xdr:nvSpPr>
      <xdr:spPr>
        <a:xfrm>
          <a:off x="2857500" y="18143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105</xdr:row>
      <xdr:rowOff>107314</xdr:rowOff>
    </xdr:from>
    <xdr:to>
      <xdr:col>10</xdr:col>
      <xdr:colOff>165100</xdr:colOff>
      <xdr:row>106</xdr:row>
      <xdr:rowOff>37464</xdr:rowOff>
    </xdr:to>
    <xdr:sp macro="" textlink="">
      <xdr:nvSpPr>
        <xdr:cNvPr id="392" name="フローチャート: 判断 391">
          <a:extLst>
            <a:ext uri="{FF2B5EF4-FFF2-40B4-BE49-F238E27FC236}">
              <a16:creationId xmlns:a16="http://schemas.microsoft.com/office/drawing/2014/main" id="{BC605437-A021-4B6C-8A8C-2259435A4455}"/>
            </a:ext>
          </a:extLst>
        </xdr:cNvPr>
        <xdr:cNvSpPr/>
      </xdr:nvSpPr>
      <xdr:spPr>
        <a:xfrm>
          <a:off x="1968500" y="18109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106</xdr:row>
      <xdr:rowOff>25400</xdr:rowOff>
    </xdr:from>
    <xdr:to>
      <xdr:col>6</xdr:col>
      <xdr:colOff>38100</xdr:colOff>
      <xdr:row>106</xdr:row>
      <xdr:rowOff>127000</xdr:rowOff>
    </xdr:to>
    <xdr:sp macro="" textlink="">
      <xdr:nvSpPr>
        <xdr:cNvPr id="393" name="フローチャート: 判断 392">
          <a:extLst>
            <a:ext uri="{FF2B5EF4-FFF2-40B4-BE49-F238E27FC236}">
              <a16:creationId xmlns:a16="http://schemas.microsoft.com/office/drawing/2014/main" id="{D0723917-4C13-4152-8DEF-DAED94649189}"/>
            </a:ext>
          </a:extLst>
        </xdr:cNvPr>
        <xdr:cNvSpPr/>
      </xdr:nvSpPr>
      <xdr:spPr>
        <a:xfrm>
          <a:off x="1079500" y="1819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94" name="テキスト ボックス 393">
          <a:extLst>
            <a:ext uri="{FF2B5EF4-FFF2-40B4-BE49-F238E27FC236}">
              <a16:creationId xmlns:a16="http://schemas.microsoft.com/office/drawing/2014/main" id="{924A6188-93E2-4A3A-8DAF-0B0C2EA7BC8E}"/>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95" name="テキスト ボックス 394">
          <a:extLst>
            <a:ext uri="{FF2B5EF4-FFF2-40B4-BE49-F238E27FC236}">
              <a16:creationId xmlns:a16="http://schemas.microsoft.com/office/drawing/2014/main" id="{4BAC6DAE-2BF0-4349-9DFF-5DA33318AD94}"/>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96" name="テキスト ボックス 395">
          <a:extLst>
            <a:ext uri="{FF2B5EF4-FFF2-40B4-BE49-F238E27FC236}">
              <a16:creationId xmlns:a16="http://schemas.microsoft.com/office/drawing/2014/main" id="{0209E6C9-37FE-4F63-8786-9E24E888A097}"/>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97" name="テキスト ボックス 396">
          <a:extLst>
            <a:ext uri="{FF2B5EF4-FFF2-40B4-BE49-F238E27FC236}">
              <a16:creationId xmlns:a16="http://schemas.microsoft.com/office/drawing/2014/main" id="{39DFE938-0CE2-4508-BB8B-4827D69FBD7E}"/>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98" name="テキスト ボックス 397">
          <a:extLst>
            <a:ext uri="{FF2B5EF4-FFF2-40B4-BE49-F238E27FC236}">
              <a16:creationId xmlns:a16="http://schemas.microsoft.com/office/drawing/2014/main" id="{FF95DC20-6F62-4DF4-81E5-A877383038C7}"/>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168275</xdr:rowOff>
    </xdr:from>
    <xdr:to>
      <xdr:col>24</xdr:col>
      <xdr:colOff>114300</xdr:colOff>
      <xdr:row>105</xdr:row>
      <xdr:rowOff>98425</xdr:rowOff>
    </xdr:to>
    <xdr:sp macro="" textlink="">
      <xdr:nvSpPr>
        <xdr:cNvPr id="399" name="楕円 398">
          <a:extLst>
            <a:ext uri="{FF2B5EF4-FFF2-40B4-BE49-F238E27FC236}">
              <a16:creationId xmlns:a16="http://schemas.microsoft.com/office/drawing/2014/main" id="{EE1E66C0-55A6-486C-BE9C-2EE7F21E9707}"/>
            </a:ext>
          </a:extLst>
        </xdr:cNvPr>
        <xdr:cNvSpPr/>
      </xdr:nvSpPr>
      <xdr:spPr>
        <a:xfrm>
          <a:off x="4584700" y="17999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104</xdr:row>
      <xdr:rowOff>146702</xdr:rowOff>
    </xdr:from>
    <xdr:ext cx="405111" cy="259045"/>
    <xdr:sp macro="" textlink="">
      <xdr:nvSpPr>
        <xdr:cNvPr id="400" name="【港湾・漁港】&#10;有形固定資産減価償却率該当値テキスト">
          <a:extLst>
            <a:ext uri="{FF2B5EF4-FFF2-40B4-BE49-F238E27FC236}">
              <a16:creationId xmlns:a16="http://schemas.microsoft.com/office/drawing/2014/main" id="{106296BD-6331-46FD-9A7E-40F1BA067BD0}"/>
            </a:ext>
          </a:extLst>
        </xdr:cNvPr>
        <xdr:cNvSpPr txBox="1"/>
      </xdr:nvSpPr>
      <xdr:spPr>
        <a:xfrm>
          <a:off x="4673600" y="17977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166370</xdr:rowOff>
    </xdr:from>
    <xdr:to>
      <xdr:col>20</xdr:col>
      <xdr:colOff>38100</xdr:colOff>
      <xdr:row>105</xdr:row>
      <xdr:rowOff>96520</xdr:rowOff>
    </xdr:to>
    <xdr:sp macro="" textlink="">
      <xdr:nvSpPr>
        <xdr:cNvPr id="401" name="楕円 400">
          <a:extLst>
            <a:ext uri="{FF2B5EF4-FFF2-40B4-BE49-F238E27FC236}">
              <a16:creationId xmlns:a16="http://schemas.microsoft.com/office/drawing/2014/main" id="{5E325BEF-6565-4D0D-AC59-2F0D7E2738C6}"/>
            </a:ext>
          </a:extLst>
        </xdr:cNvPr>
        <xdr:cNvSpPr/>
      </xdr:nvSpPr>
      <xdr:spPr>
        <a:xfrm>
          <a:off x="3746500" y="17997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45720</xdr:rowOff>
    </xdr:from>
    <xdr:to>
      <xdr:col>24</xdr:col>
      <xdr:colOff>63500</xdr:colOff>
      <xdr:row>105</xdr:row>
      <xdr:rowOff>47625</xdr:rowOff>
    </xdr:to>
    <xdr:cxnSp macro="">
      <xdr:nvCxnSpPr>
        <xdr:cNvPr id="402" name="直線コネクタ 401">
          <a:extLst>
            <a:ext uri="{FF2B5EF4-FFF2-40B4-BE49-F238E27FC236}">
              <a16:creationId xmlns:a16="http://schemas.microsoft.com/office/drawing/2014/main" id="{EF0309E9-4C8A-4D0B-BFAA-29BEA35942C7}"/>
            </a:ext>
          </a:extLst>
        </xdr:cNvPr>
        <xdr:cNvCxnSpPr/>
      </xdr:nvCxnSpPr>
      <xdr:spPr>
        <a:xfrm>
          <a:off x="3797300" y="18047970"/>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105</xdr:row>
      <xdr:rowOff>17780</xdr:rowOff>
    </xdr:from>
    <xdr:to>
      <xdr:col>15</xdr:col>
      <xdr:colOff>101600</xdr:colOff>
      <xdr:row>105</xdr:row>
      <xdr:rowOff>119380</xdr:rowOff>
    </xdr:to>
    <xdr:sp macro="" textlink="">
      <xdr:nvSpPr>
        <xdr:cNvPr id="403" name="楕円 402">
          <a:extLst>
            <a:ext uri="{FF2B5EF4-FFF2-40B4-BE49-F238E27FC236}">
              <a16:creationId xmlns:a16="http://schemas.microsoft.com/office/drawing/2014/main" id="{209EDABD-115E-4238-945F-C84CDA2D4338}"/>
            </a:ext>
          </a:extLst>
        </xdr:cNvPr>
        <xdr:cNvSpPr/>
      </xdr:nvSpPr>
      <xdr:spPr>
        <a:xfrm>
          <a:off x="2857500" y="18020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45720</xdr:rowOff>
    </xdr:from>
    <xdr:to>
      <xdr:col>19</xdr:col>
      <xdr:colOff>177800</xdr:colOff>
      <xdr:row>105</xdr:row>
      <xdr:rowOff>68580</xdr:rowOff>
    </xdr:to>
    <xdr:cxnSp macro="">
      <xdr:nvCxnSpPr>
        <xdr:cNvPr id="404" name="直線コネクタ 403">
          <a:extLst>
            <a:ext uri="{FF2B5EF4-FFF2-40B4-BE49-F238E27FC236}">
              <a16:creationId xmlns:a16="http://schemas.microsoft.com/office/drawing/2014/main" id="{859C8D24-EDF6-4348-866C-1FA09ABD309F}"/>
            </a:ext>
          </a:extLst>
        </xdr:cNvPr>
        <xdr:cNvCxnSpPr/>
      </xdr:nvCxnSpPr>
      <xdr:spPr>
        <a:xfrm flipV="1">
          <a:off x="2908300" y="1804797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147320</xdr:rowOff>
    </xdr:from>
    <xdr:to>
      <xdr:col>10</xdr:col>
      <xdr:colOff>165100</xdr:colOff>
      <xdr:row>105</xdr:row>
      <xdr:rowOff>77470</xdr:rowOff>
    </xdr:to>
    <xdr:sp macro="" textlink="">
      <xdr:nvSpPr>
        <xdr:cNvPr id="405" name="楕円 404">
          <a:extLst>
            <a:ext uri="{FF2B5EF4-FFF2-40B4-BE49-F238E27FC236}">
              <a16:creationId xmlns:a16="http://schemas.microsoft.com/office/drawing/2014/main" id="{1676AC30-A60F-460B-85CD-F5E41DBBF747}"/>
            </a:ext>
          </a:extLst>
        </xdr:cNvPr>
        <xdr:cNvSpPr/>
      </xdr:nvSpPr>
      <xdr:spPr>
        <a:xfrm>
          <a:off x="1968500" y="1797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105</xdr:row>
      <xdr:rowOff>26670</xdr:rowOff>
    </xdr:from>
    <xdr:to>
      <xdr:col>15</xdr:col>
      <xdr:colOff>50800</xdr:colOff>
      <xdr:row>105</xdr:row>
      <xdr:rowOff>68580</xdr:rowOff>
    </xdr:to>
    <xdr:cxnSp macro="">
      <xdr:nvCxnSpPr>
        <xdr:cNvPr id="406" name="直線コネクタ 405">
          <a:extLst>
            <a:ext uri="{FF2B5EF4-FFF2-40B4-BE49-F238E27FC236}">
              <a16:creationId xmlns:a16="http://schemas.microsoft.com/office/drawing/2014/main" id="{EC0A20A7-D2FC-4E10-AF1E-6F901E78A10B}"/>
            </a:ext>
          </a:extLst>
        </xdr:cNvPr>
        <xdr:cNvCxnSpPr/>
      </xdr:nvCxnSpPr>
      <xdr:spPr>
        <a:xfrm>
          <a:off x="2019300" y="1802892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106</xdr:row>
      <xdr:rowOff>80027</xdr:rowOff>
    </xdr:from>
    <xdr:ext cx="405111" cy="259045"/>
    <xdr:sp macro="" textlink="">
      <xdr:nvSpPr>
        <xdr:cNvPr id="407" name="n_1aveValue【港湾・漁港】&#10;有形固定資産減価償却率">
          <a:extLst>
            <a:ext uri="{FF2B5EF4-FFF2-40B4-BE49-F238E27FC236}">
              <a16:creationId xmlns:a16="http://schemas.microsoft.com/office/drawing/2014/main" id="{9DFD5D09-30D9-4738-9BD5-9E700FCDD952}"/>
            </a:ext>
          </a:extLst>
        </xdr:cNvPr>
        <xdr:cNvSpPr txBox="1"/>
      </xdr:nvSpPr>
      <xdr:spPr>
        <a:xfrm>
          <a:off x="3582044" y="18253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62882</xdr:rowOff>
    </xdr:from>
    <xdr:ext cx="405111" cy="259045"/>
    <xdr:sp macro="" textlink="">
      <xdr:nvSpPr>
        <xdr:cNvPr id="408" name="n_2aveValue【港湾・漁港】&#10;有形固定資産減価償却率">
          <a:extLst>
            <a:ext uri="{FF2B5EF4-FFF2-40B4-BE49-F238E27FC236}">
              <a16:creationId xmlns:a16="http://schemas.microsoft.com/office/drawing/2014/main" id="{FF633412-3774-4A38-AAF2-0A685AC6FF7E}"/>
            </a:ext>
          </a:extLst>
        </xdr:cNvPr>
        <xdr:cNvSpPr txBox="1"/>
      </xdr:nvSpPr>
      <xdr:spPr>
        <a:xfrm>
          <a:off x="2705744" y="18236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106</xdr:row>
      <xdr:rowOff>28591</xdr:rowOff>
    </xdr:from>
    <xdr:ext cx="405111" cy="259045"/>
    <xdr:sp macro="" textlink="">
      <xdr:nvSpPr>
        <xdr:cNvPr id="409" name="n_3aveValue【港湾・漁港】&#10;有形固定資産減価償却率">
          <a:extLst>
            <a:ext uri="{FF2B5EF4-FFF2-40B4-BE49-F238E27FC236}">
              <a16:creationId xmlns:a16="http://schemas.microsoft.com/office/drawing/2014/main" id="{5FC847B3-EE9C-4278-914A-471741639904}"/>
            </a:ext>
          </a:extLst>
        </xdr:cNvPr>
        <xdr:cNvSpPr txBox="1"/>
      </xdr:nvSpPr>
      <xdr:spPr>
        <a:xfrm>
          <a:off x="1816744" y="18202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143527</xdr:rowOff>
    </xdr:from>
    <xdr:ext cx="405111" cy="259045"/>
    <xdr:sp macro="" textlink="">
      <xdr:nvSpPr>
        <xdr:cNvPr id="410" name="n_4aveValue【港湾・漁港】&#10;有形固定資産減価償却率">
          <a:extLst>
            <a:ext uri="{FF2B5EF4-FFF2-40B4-BE49-F238E27FC236}">
              <a16:creationId xmlns:a16="http://schemas.microsoft.com/office/drawing/2014/main" id="{65057793-BB25-4796-8055-9D9AE20F4D4A}"/>
            </a:ext>
          </a:extLst>
        </xdr:cNvPr>
        <xdr:cNvSpPr txBox="1"/>
      </xdr:nvSpPr>
      <xdr:spPr>
        <a:xfrm>
          <a:off x="927744" y="17974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103</xdr:row>
      <xdr:rowOff>113047</xdr:rowOff>
    </xdr:from>
    <xdr:ext cx="405111" cy="259045"/>
    <xdr:sp macro="" textlink="">
      <xdr:nvSpPr>
        <xdr:cNvPr id="411" name="n_1mainValue【港湾・漁港】&#10;有形固定資産減価償却率">
          <a:extLst>
            <a:ext uri="{FF2B5EF4-FFF2-40B4-BE49-F238E27FC236}">
              <a16:creationId xmlns:a16="http://schemas.microsoft.com/office/drawing/2014/main" id="{535FA01A-5CB0-4094-A34A-EF26FE56A20A}"/>
            </a:ext>
          </a:extLst>
        </xdr:cNvPr>
        <xdr:cNvSpPr txBox="1"/>
      </xdr:nvSpPr>
      <xdr:spPr>
        <a:xfrm>
          <a:off x="3582044" y="17772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135907</xdr:rowOff>
    </xdr:from>
    <xdr:ext cx="405111" cy="259045"/>
    <xdr:sp macro="" textlink="">
      <xdr:nvSpPr>
        <xdr:cNvPr id="412" name="n_2mainValue【港湾・漁港】&#10;有形固定資産減価償却率">
          <a:extLst>
            <a:ext uri="{FF2B5EF4-FFF2-40B4-BE49-F238E27FC236}">
              <a16:creationId xmlns:a16="http://schemas.microsoft.com/office/drawing/2014/main" id="{434644CB-76EC-4F87-854D-0CCC43B667F3}"/>
            </a:ext>
          </a:extLst>
        </xdr:cNvPr>
        <xdr:cNvSpPr txBox="1"/>
      </xdr:nvSpPr>
      <xdr:spPr>
        <a:xfrm>
          <a:off x="2705744" y="17795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93997</xdr:rowOff>
    </xdr:from>
    <xdr:ext cx="405111" cy="259045"/>
    <xdr:sp macro="" textlink="">
      <xdr:nvSpPr>
        <xdr:cNvPr id="413" name="n_3mainValue【港湾・漁港】&#10;有形固定資産減価償却率">
          <a:extLst>
            <a:ext uri="{FF2B5EF4-FFF2-40B4-BE49-F238E27FC236}">
              <a16:creationId xmlns:a16="http://schemas.microsoft.com/office/drawing/2014/main" id="{7BEE8FFC-6A71-4410-B709-849D37BEF2DF}"/>
            </a:ext>
          </a:extLst>
        </xdr:cNvPr>
        <xdr:cNvSpPr txBox="1"/>
      </xdr:nvSpPr>
      <xdr:spPr>
        <a:xfrm>
          <a:off x="1816744" y="17753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14" name="正方形/長方形 413">
          <a:extLst>
            <a:ext uri="{FF2B5EF4-FFF2-40B4-BE49-F238E27FC236}">
              <a16:creationId xmlns:a16="http://schemas.microsoft.com/office/drawing/2014/main" id="{933C6CF1-3461-4F4B-889D-B03010DA76B8}"/>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15" name="正方形/長方形 414">
          <a:extLst>
            <a:ext uri="{FF2B5EF4-FFF2-40B4-BE49-F238E27FC236}">
              <a16:creationId xmlns:a16="http://schemas.microsoft.com/office/drawing/2014/main" id="{41003EF8-17CD-43A7-BBB4-D660A30DDC3A}"/>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16" name="正方形/長方形 415">
          <a:extLst>
            <a:ext uri="{FF2B5EF4-FFF2-40B4-BE49-F238E27FC236}">
              <a16:creationId xmlns:a16="http://schemas.microsoft.com/office/drawing/2014/main" id="{F4C2F276-F765-4202-B2ED-E0646D8B433E}"/>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17" name="正方形/長方形 416">
          <a:extLst>
            <a:ext uri="{FF2B5EF4-FFF2-40B4-BE49-F238E27FC236}">
              <a16:creationId xmlns:a16="http://schemas.microsoft.com/office/drawing/2014/main" id="{E8D3B548-F7EC-45C4-A074-C0B13A6FD6FB}"/>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18" name="正方形/長方形 417">
          <a:extLst>
            <a:ext uri="{FF2B5EF4-FFF2-40B4-BE49-F238E27FC236}">
              <a16:creationId xmlns:a16="http://schemas.microsoft.com/office/drawing/2014/main" id="{F16DD39B-2E81-4082-91F2-1C997440F93D}"/>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19" name="正方形/長方形 418">
          <a:extLst>
            <a:ext uri="{FF2B5EF4-FFF2-40B4-BE49-F238E27FC236}">
              <a16:creationId xmlns:a16="http://schemas.microsoft.com/office/drawing/2014/main" id="{DD6315DD-2514-4134-ABDE-EF3B52E7EA56}"/>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20" name="正方形/長方形 419">
          <a:extLst>
            <a:ext uri="{FF2B5EF4-FFF2-40B4-BE49-F238E27FC236}">
              <a16:creationId xmlns:a16="http://schemas.microsoft.com/office/drawing/2014/main" id="{FD6E0F5A-3825-44D9-9EBA-1FE9814B92E8}"/>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21" name="正方形/長方形 420">
          <a:extLst>
            <a:ext uri="{FF2B5EF4-FFF2-40B4-BE49-F238E27FC236}">
              <a16:creationId xmlns:a16="http://schemas.microsoft.com/office/drawing/2014/main" id="{647EE353-F5C4-4AB8-BC6D-A1C78B41C37D}"/>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22" name="テキスト ボックス 421">
          <a:extLst>
            <a:ext uri="{FF2B5EF4-FFF2-40B4-BE49-F238E27FC236}">
              <a16:creationId xmlns:a16="http://schemas.microsoft.com/office/drawing/2014/main" id="{1387A4D9-E716-4FC7-A696-1FD6564C5524}"/>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23" name="直線コネクタ 422">
          <a:extLst>
            <a:ext uri="{FF2B5EF4-FFF2-40B4-BE49-F238E27FC236}">
              <a16:creationId xmlns:a16="http://schemas.microsoft.com/office/drawing/2014/main" id="{CA5BD868-0097-46C1-B5C5-B537695BEEBB}"/>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24" name="直線コネクタ 423">
          <a:extLst>
            <a:ext uri="{FF2B5EF4-FFF2-40B4-BE49-F238E27FC236}">
              <a16:creationId xmlns:a16="http://schemas.microsoft.com/office/drawing/2014/main" id="{CAA45E34-5CE4-424B-885E-0DD0E24C36D5}"/>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108</xdr:row>
      <xdr:rowOff>10177</xdr:rowOff>
    </xdr:from>
    <xdr:ext cx="248786" cy="259045"/>
    <xdr:sp macro="" textlink="">
      <xdr:nvSpPr>
        <xdr:cNvPr id="425" name="テキスト ボックス 424">
          <a:extLst>
            <a:ext uri="{FF2B5EF4-FFF2-40B4-BE49-F238E27FC236}">
              <a16:creationId xmlns:a16="http://schemas.microsoft.com/office/drawing/2014/main" id="{D4C78BD5-53E6-4A8A-98CD-A7BBCFD73E62}"/>
            </a:ext>
          </a:extLst>
        </xdr:cNvPr>
        <xdr:cNvSpPr txBox="1"/>
      </xdr:nvSpPr>
      <xdr:spPr>
        <a:xfrm>
          <a:off x="6355214" y="1852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26" name="直線コネクタ 425">
          <a:extLst>
            <a:ext uri="{FF2B5EF4-FFF2-40B4-BE49-F238E27FC236}">
              <a16:creationId xmlns:a16="http://schemas.microsoft.com/office/drawing/2014/main" id="{1C259EEE-3DAA-4CCE-AB18-D92471A9D747}"/>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105</xdr:row>
      <xdr:rowOff>143527</xdr:rowOff>
    </xdr:from>
    <xdr:ext cx="685572" cy="259045"/>
    <xdr:sp macro="" textlink="">
      <xdr:nvSpPr>
        <xdr:cNvPr id="427" name="テキスト ボックス 426">
          <a:extLst>
            <a:ext uri="{FF2B5EF4-FFF2-40B4-BE49-F238E27FC236}">
              <a16:creationId xmlns:a16="http://schemas.microsoft.com/office/drawing/2014/main" id="{DE9952FA-4C6E-4105-8EC3-DAE5C20B9A41}"/>
            </a:ext>
          </a:extLst>
        </xdr:cNvPr>
        <xdr:cNvSpPr txBox="1"/>
      </xdr:nvSpPr>
      <xdr:spPr>
        <a:xfrm>
          <a:off x="5918428" y="1814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28" name="直線コネクタ 427">
          <a:extLst>
            <a:ext uri="{FF2B5EF4-FFF2-40B4-BE49-F238E27FC236}">
              <a16:creationId xmlns:a16="http://schemas.microsoft.com/office/drawing/2014/main" id="{811E1859-4066-439C-87B6-87FC4D61234E}"/>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103</xdr:row>
      <xdr:rowOff>105427</xdr:rowOff>
    </xdr:from>
    <xdr:ext cx="685572" cy="259045"/>
    <xdr:sp macro="" textlink="">
      <xdr:nvSpPr>
        <xdr:cNvPr id="429" name="テキスト ボックス 428">
          <a:extLst>
            <a:ext uri="{FF2B5EF4-FFF2-40B4-BE49-F238E27FC236}">
              <a16:creationId xmlns:a16="http://schemas.microsoft.com/office/drawing/2014/main" id="{1129D58D-3947-4DB3-A909-DCBA4D6BF5BE}"/>
            </a:ext>
          </a:extLst>
        </xdr:cNvPr>
        <xdr:cNvSpPr txBox="1"/>
      </xdr:nvSpPr>
      <xdr:spPr>
        <a:xfrm>
          <a:off x="5918428" y="1776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30" name="直線コネクタ 429">
          <a:extLst>
            <a:ext uri="{FF2B5EF4-FFF2-40B4-BE49-F238E27FC236}">
              <a16:creationId xmlns:a16="http://schemas.microsoft.com/office/drawing/2014/main" id="{01287599-3176-47AA-B9D4-B61F34E91D4C}"/>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101</xdr:row>
      <xdr:rowOff>67327</xdr:rowOff>
    </xdr:from>
    <xdr:ext cx="685572" cy="259045"/>
    <xdr:sp macro="" textlink="">
      <xdr:nvSpPr>
        <xdr:cNvPr id="431" name="テキスト ボックス 430">
          <a:extLst>
            <a:ext uri="{FF2B5EF4-FFF2-40B4-BE49-F238E27FC236}">
              <a16:creationId xmlns:a16="http://schemas.microsoft.com/office/drawing/2014/main" id="{9667617D-50E7-4220-93B6-C9A32C2C0727}"/>
            </a:ext>
          </a:extLst>
        </xdr:cNvPr>
        <xdr:cNvSpPr txBox="1"/>
      </xdr:nvSpPr>
      <xdr:spPr>
        <a:xfrm>
          <a:off x="5918428" y="173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32" name="直線コネクタ 431">
          <a:extLst>
            <a:ext uri="{FF2B5EF4-FFF2-40B4-BE49-F238E27FC236}">
              <a16:creationId xmlns:a16="http://schemas.microsoft.com/office/drawing/2014/main" id="{0B2484DB-07D6-4981-962A-1EA523186DFE}"/>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99</xdr:row>
      <xdr:rowOff>29227</xdr:rowOff>
    </xdr:from>
    <xdr:ext cx="685572" cy="259045"/>
    <xdr:sp macro="" textlink="">
      <xdr:nvSpPr>
        <xdr:cNvPr id="433" name="テキスト ボックス 432">
          <a:extLst>
            <a:ext uri="{FF2B5EF4-FFF2-40B4-BE49-F238E27FC236}">
              <a16:creationId xmlns:a16="http://schemas.microsoft.com/office/drawing/2014/main" id="{E846DF1C-3E94-43EC-8EFE-B3062773A226}"/>
            </a:ext>
          </a:extLst>
        </xdr:cNvPr>
        <xdr:cNvSpPr txBox="1"/>
      </xdr:nvSpPr>
      <xdr:spPr>
        <a:xfrm>
          <a:off x="5918428" y="1700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34" name="直線コネクタ 433">
          <a:extLst>
            <a:ext uri="{FF2B5EF4-FFF2-40B4-BE49-F238E27FC236}">
              <a16:creationId xmlns:a16="http://schemas.microsoft.com/office/drawing/2014/main" id="{11430BF0-0C22-4F58-B97E-F00E98108391}"/>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435" name="テキスト ボックス 434">
          <a:extLst>
            <a:ext uri="{FF2B5EF4-FFF2-40B4-BE49-F238E27FC236}">
              <a16:creationId xmlns:a16="http://schemas.microsoft.com/office/drawing/2014/main" id="{6DE5638E-FBE1-4D9A-AA0A-455A0CADCD77}"/>
            </a:ext>
          </a:extLst>
        </xdr:cNvPr>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36" name="【港湾・漁港】&#10;一人当たり有形固定資産（償却資産）額グラフ枠">
          <a:extLst>
            <a:ext uri="{FF2B5EF4-FFF2-40B4-BE49-F238E27FC236}">
              <a16:creationId xmlns:a16="http://schemas.microsoft.com/office/drawing/2014/main" id="{72A2AAA6-8317-457D-A0D7-19CA99B6C77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56739</xdr:rowOff>
    </xdr:from>
    <xdr:to>
      <xdr:col>54</xdr:col>
      <xdr:colOff>189865</xdr:colOff>
      <xdr:row>108</xdr:row>
      <xdr:rowOff>70403</xdr:rowOff>
    </xdr:to>
    <xdr:cxnSp macro="">
      <xdr:nvCxnSpPr>
        <xdr:cNvPr id="437" name="直線コネクタ 436">
          <a:extLst>
            <a:ext uri="{FF2B5EF4-FFF2-40B4-BE49-F238E27FC236}">
              <a16:creationId xmlns:a16="http://schemas.microsoft.com/office/drawing/2014/main" id="{DB8765F7-49FF-450A-B11E-936698791B26}"/>
            </a:ext>
          </a:extLst>
        </xdr:cNvPr>
        <xdr:cNvCxnSpPr/>
      </xdr:nvCxnSpPr>
      <xdr:spPr>
        <a:xfrm flipV="1">
          <a:off x="10476865" y="17201739"/>
          <a:ext cx="0" cy="13852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74230</xdr:rowOff>
    </xdr:from>
    <xdr:ext cx="599010" cy="259045"/>
    <xdr:sp macro="" textlink="">
      <xdr:nvSpPr>
        <xdr:cNvPr id="438" name="【港湾・漁港】&#10;一人当たり有形固定資産（償却資産）額最小値テキスト">
          <a:extLst>
            <a:ext uri="{FF2B5EF4-FFF2-40B4-BE49-F238E27FC236}">
              <a16:creationId xmlns:a16="http://schemas.microsoft.com/office/drawing/2014/main" id="{B77767B7-16BB-46E4-A5C9-65421D9BB70B}"/>
            </a:ext>
          </a:extLst>
        </xdr:cNvPr>
        <xdr:cNvSpPr txBox="1"/>
      </xdr:nvSpPr>
      <xdr:spPr>
        <a:xfrm>
          <a:off x="10515600" y="185908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70403</xdr:rowOff>
    </xdr:from>
    <xdr:to>
      <xdr:col>55</xdr:col>
      <xdr:colOff>88900</xdr:colOff>
      <xdr:row>108</xdr:row>
      <xdr:rowOff>70403</xdr:rowOff>
    </xdr:to>
    <xdr:cxnSp macro="">
      <xdr:nvCxnSpPr>
        <xdr:cNvPr id="439" name="直線コネクタ 438">
          <a:extLst>
            <a:ext uri="{FF2B5EF4-FFF2-40B4-BE49-F238E27FC236}">
              <a16:creationId xmlns:a16="http://schemas.microsoft.com/office/drawing/2014/main" id="{9815AAB0-D8FB-4DA8-B124-E6C07089E97D}"/>
            </a:ext>
          </a:extLst>
        </xdr:cNvPr>
        <xdr:cNvCxnSpPr/>
      </xdr:nvCxnSpPr>
      <xdr:spPr>
        <a:xfrm>
          <a:off x="10388600" y="185870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3416</xdr:rowOff>
    </xdr:from>
    <xdr:ext cx="690189" cy="259045"/>
    <xdr:sp macro="" textlink="">
      <xdr:nvSpPr>
        <xdr:cNvPr id="440" name="【港湾・漁港】&#10;一人当たり有形固定資産（償却資産）額最大値テキスト">
          <a:extLst>
            <a:ext uri="{FF2B5EF4-FFF2-40B4-BE49-F238E27FC236}">
              <a16:creationId xmlns:a16="http://schemas.microsoft.com/office/drawing/2014/main" id="{FFB4F3D2-EC3A-4F62-B8F0-A3E4E2EF5A49}"/>
            </a:ext>
          </a:extLst>
        </xdr:cNvPr>
        <xdr:cNvSpPr txBox="1"/>
      </xdr:nvSpPr>
      <xdr:spPr>
        <a:xfrm>
          <a:off x="10515600" y="1697696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3,851,078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56739</xdr:rowOff>
    </xdr:from>
    <xdr:to>
      <xdr:col>55</xdr:col>
      <xdr:colOff>88900</xdr:colOff>
      <xdr:row>100</xdr:row>
      <xdr:rowOff>56739</xdr:rowOff>
    </xdr:to>
    <xdr:cxnSp macro="">
      <xdr:nvCxnSpPr>
        <xdr:cNvPr id="441" name="直線コネクタ 440">
          <a:extLst>
            <a:ext uri="{FF2B5EF4-FFF2-40B4-BE49-F238E27FC236}">
              <a16:creationId xmlns:a16="http://schemas.microsoft.com/office/drawing/2014/main" id="{092C1F99-8CFC-4015-8B40-5D7AC636AA8B}"/>
            </a:ext>
          </a:extLst>
        </xdr:cNvPr>
        <xdr:cNvCxnSpPr/>
      </xdr:nvCxnSpPr>
      <xdr:spPr>
        <a:xfrm>
          <a:off x="10388600" y="17201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33566</xdr:rowOff>
    </xdr:from>
    <xdr:ext cx="690189" cy="259045"/>
    <xdr:sp macro="" textlink="">
      <xdr:nvSpPr>
        <xdr:cNvPr id="442" name="【港湾・漁港】&#10;一人当たり有形固定資産（償却資産）額平均値テキスト">
          <a:extLst>
            <a:ext uri="{FF2B5EF4-FFF2-40B4-BE49-F238E27FC236}">
              <a16:creationId xmlns:a16="http://schemas.microsoft.com/office/drawing/2014/main" id="{7308B8A1-D56C-43A7-9DFF-3DFAAD2EDCF8}"/>
            </a:ext>
          </a:extLst>
        </xdr:cNvPr>
        <xdr:cNvSpPr txBox="1"/>
      </xdr:nvSpPr>
      <xdr:spPr>
        <a:xfrm>
          <a:off x="10515600" y="18207266"/>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1,021,945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55139</xdr:rowOff>
    </xdr:from>
    <xdr:to>
      <xdr:col>55</xdr:col>
      <xdr:colOff>50800</xdr:colOff>
      <xdr:row>106</xdr:row>
      <xdr:rowOff>156739</xdr:rowOff>
    </xdr:to>
    <xdr:sp macro="" textlink="">
      <xdr:nvSpPr>
        <xdr:cNvPr id="443" name="フローチャート: 判断 442">
          <a:extLst>
            <a:ext uri="{FF2B5EF4-FFF2-40B4-BE49-F238E27FC236}">
              <a16:creationId xmlns:a16="http://schemas.microsoft.com/office/drawing/2014/main" id="{5BDE234C-5BB0-4C90-A385-A0E6E9973329}"/>
            </a:ext>
          </a:extLst>
        </xdr:cNvPr>
        <xdr:cNvSpPr/>
      </xdr:nvSpPr>
      <xdr:spPr>
        <a:xfrm>
          <a:off x="10426700" y="18228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105087</xdr:rowOff>
    </xdr:from>
    <xdr:to>
      <xdr:col>50</xdr:col>
      <xdr:colOff>165100</xdr:colOff>
      <xdr:row>107</xdr:row>
      <xdr:rowOff>35237</xdr:rowOff>
    </xdr:to>
    <xdr:sp macro="" textlink="">
      <xdr:nvSpPr>
        <xdr:cNvPr id="444" name="フローチャート: 判断 443">
          <a:extLst>
            <a:ext uri="{FF2B5EF4-FFF2-40B4-BE49-F238E27FC236}">
              <a16:creationId xmlns:a16="http://schemas.microsoft.com/office/drawing/2014/main" id="{39590C05-CE84-476D-878C-78E3DD705E16}"/>
            </a:ext>
          </a:extLst>
        </xdr:cNvPr>
        <xdr:cNvSpPr/>
      </xdr:nvSpPr>
      <xdr:spPr>
        <a:xfrm>
          <a:off x="9588500" y="18278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162830</xdr:rowOff>
    </xdr:from>
    <xdr:to>
      <xdr:col>46</xdr:col>
      <xdr:colOff>38100</xdr:colOff>
      <xdr:row>107</xdr:row>
      <xdr:rowOff>92980</xdr:rowOff>
    </xdr:to>
    <xdr:sp macro="" textlink="">
      <xdr:nvSpPr>
        <xdr:cNvPr id="445" name="フローチャート: 判断 444">
          <a:extLst>
            <a:ext uri="{FF2B5EF4-FFF2-40B4-BE49-F238E27FC236}">
              <a16:creationId xmlns:a16="http://schemas.microsoft.com/office/drawing/2014/main" id="{ACCCE546-9E47-4951-BB37-EF0CFF4A5141}"/>
            </a:ext>
          </a:extLst>
        </xdr:cNvPr>
        <xdr:cNvSpPr/>
      </xdr:nvSpPr>
      <xdr:spPr>
        <a:xfrm>
          <a:off x="8699500" y="18336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44326</xdr:rowOff>
    </xdr:from>
    <xdr:to>
      <xdr:col>41</xdr:col>
      <xdr:colOff>101600</xdr:colOff>
      <xdr:row>107</xdr:row>
      <xdr:rowOff>145926</xdr:rowOff>
    </xdr:to>
    <xdr:sp macro="" textlink="">
      <xdr:nvSpPr>
        <xdr:cNvPr id="446" name="フローチャート: 判断 445">
          <a:extLst>
            <a:ext uri="{FF2B5EF4-FFF2-40B4-BE49-F238E27FC236}">
              <a16:creationId xmlns:a16="http://schemas.microsoft.com/office/drawing/2014/main" id="{123FC052-EB47-4CCD-8581-4871F488534F}"/>
            </a:ext>
          </a:extLst>
        </xdr:cNvPr>
        <xdr:cNvSpPr/>
      </xdr:nvSpPr>
      <xdr:spPr>
        <a:xfrm>
          <a:off x="7810500" y="18389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162323</xdr:rowOff>
    </xdr:from>
    <xdr:to>
      <xdr:col>36</xdr:col>
      <xdr:colOff>165100</xdr:colOff>
      <xdr:row>106</xdr:row>
      <xdr:rowOff>92473</xdr:rowOff>
    </xdr:to>
    <xdr:sp macro="" textlink="">
      <xdr:nvSpPr>
        <xdr:cNvPr id="447" name="フローチャート: 判断 446">
          <a:extLst>
            <a:ext uri="{FF2B5EF4-FFF2-40B4-BE49-F238E27FC236}">
              <a16:creationId xmlns:a16="http://schemas.microsoft.com/office/drawing/2014/main" id="{0B5BDFF7-719E-463F-9982-60C3A59178AD}"/>
            </a:ext>
          </a:extLst>
        </xdr:cNvPr>
        <xdr:cNvSpPr/>
      </xdr:nvSpPr>
      <xdr:spPr>
        <a:xfrm>
          <a:off x="6921500" y="18164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48" name="テキスト ボックス 447">
          <a:extLst>
            <a:ext uri="{FF2B5EF4-FFF2-40B4-BE49-F238E27FC236}">
              <a16:creationId xmlns:a16="http://schemas.microsoft.com/office/drawing/2014/main" id="{3CE80A0B-7331-4FF6-AB92-59DE7AFE12BB}"/>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49" name="テキスト ボックス 448">
          <a:extLst>
            <a:ext uri="{FF2B5EF4-FFF2-40B4-BE49-F238E27FC236}">
              <a16:creationId xmlns:a16="http://schemas.microsoft.com/office/drawing/2014/main" id="{52540F94-9BCD-4C3F-BDB0-E4A6F36D3A48}"/>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50" name="テキスト ボックス 449">
          <a:extLst>
            <a:ext uri="{FF2B5EF4-FFF2-40B4-BE49-F238E27FC236}">
              <a16:creationId xmlns:a16="http://schemas.microsoft.com/office/drawing/2014/main" id="{E4B3F462-BCC5-4850-942E-BEA9F778F952}"/>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51" name="テキスト ボックス 450">
          <a:extLst>
            <a:ext uri="{FF2B5EF4-FFF2-40B4-BE49-F238E27FC236}">
              <a16:creationId xmlns:a16="http://schemas.microsoft.com/office/drawing/2014/main" id="{A2B29CA8-2F6E-4520-892B-D6922BFE808A}"/>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52" name="テキスト ボックス 451">
          <a:extLst>
            <a:ext uri="{FF2B5EF4-FFF2-40B4-BE49-F238E27FC236}">
              <a16:creationId xmlns:a16="http://schemas.microsoft.com/office/drawing/2014/main" id="{6087C54E-7534-4F95-B485-A6ACBB48B74D}"/>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100</xdr:row>
      <xdr:rowOff>5939</xdr:rowOff>
    </xdr:from>
    <xdr:to>
      <xdr:col>55</xdr:col>
      <xdr:colOff>50800</xdr:colOff>
      <xdr:row>100</xdr:row>
      <xdr:rowOff>107539</xdr:rowOff>
    </xdr:to>
    <xdr:sp macro="" textlink="">
      <xdr:nvSpPr>
        <xdr:cNvPr id="453" name="楕円 452">
          <a:extLst>
            <a:ext uri="{FF2B5EF4-FFF2-40B4-BE49-F238E27FC236}">
              <a16:creationId xmlns:a16="http://schemas.microsoft.com/office/drawing/2014/main" id="{4F085FCB-33BD-4702-8977-84BB144ED43D}"/>
            </a:ext>
          </a:extLst>
        </xdr:cNvPr>
        <xdr:cNvSpPr/>
      </xdr:nvSpPr>
      <xdr:spPr>
        <a:xfrm>
          <a:off x="10426700" y="17150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99</xdr:row>
      <xdr:rowOff>130416</xdr:rowOff>
    </xdr:from>
    <xdr:ext cx="690189" cy="259045"/>
    <xdr:sp macro="" textlink="">
      <xdr:nvSpPr>
        <xdr:cNvPr id="454" name="【港湾・漁港】&#10;一人当たり有形固定資産（償却資産）額該当値テキスト">
          <a:extLst>
            <a:ext uri="{FF2B5EF4-FFF2-40B4-BE49-F238E27FC236}">
              <a16:creationId xmlns:a16="http://schemas.microsoft.com/office/drawing/2014/main" id="{386FAC4B-AA3F-41ED-9F32-10CE283945D0}"/>
            </a:ext>
          </a:extLst>
        </xdr:cNvPr>
        <xdr:cNvSpPr txBox="1"/>
      </xdr:nvSpPr>
      <xdr:spPr>
        <a:xfrm>
          <a:off x="10515600" y="1710396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3,851,078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100</xdr:row>
      <xdr:rowOff>91122</xdr:rowOff>
    </xdr:from>
    <xdr:to>
      <xdr:col>50</xdr:col>
      <xdr:colOff>165100</xdr:colOff>
      <xdr:row>101</xdr:row>
      <xdr:rowOff>21272</xdr:rowOff>
    </xdr:to>
    <xdr:sp macro="" textlink="">
      <xdr:nvSpPr>
        <xdr:cNvPr id="455" name="楕円 454">
          <a:extLst>
            <a:ext uri="{FF2B5EF4-FFF2-40B4-BE49-F238E27FC236}">
              <a16:creationId xmlns:a16="http://schemas.microsoft.com/office/drawing/2014/main" id="{E7AE94DA-4C76-4128-BF95-702BF6C70B18}"/>
            </a:ext>
          </a:extLst>
        </xdr:cNvPr>
        <xdr:cNvSpPr/>
      </xdr:nvSpPr>
      <xdr:spPr>
        <a:xfrm>
          <a:off x="9588500" y="17236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100</xdr:row>
      <xdr:rowOff>56739</xdr:rowOff>
    </xdr:from>
    <xdr:to>
      <xdr:col>55</xdr:col>
      <xdr:colOff>0</xdr:colOff>
      <xdr:row>100</xdr:row>
      <xdr:rowOff>141922</xdr:rowOff>
    </xdr:to>
    <xdr:cxnSp macro="">
      <xdr:nvCxnSpPr>
        <xdr:cNvPr id="456" name="直線コネクタ 455">
          <a:extLst>
            <a:ext uri="{FF2B5EF4-FFF2-40B4-BE49-F238E27FC236}">
              <a16:creationId xmlns:a16="http://schemas.microsoft.com/office/drawing/2014/main" id="{7B5496A8-EFFE-402E-BD0C-0C6B29E418CF}"/>
            </a:ext>
          </a:extLst>
        </xdr:cNvPr>
        <xdr:cNvCxnSpPr/>
      </xdr:nvCxnSpPr>
      <xdr:spPr>
        <a:xfrm flipV="1">
          <a:off x="9639300" y="17201739"/>
          <a:ext cx="838200" cy="85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101</xdr:row>
      <xdr:rowOff>22828</xdr:rowOff>
    </xdr:from>
    <xdr:to>
      <xdr:col>46</xdr:col>
      <xdr:colOff>38100</xdr:colOff>
      <xdr:row>101</xdr:row>
      <xdr:rowOff>124428</xdr:rowOff>
    </xdr:to>
    <xdr:sp macro="" textlink="">
      <xdr:nvSpPr>
        <xdr:cNvPr id="457" name="楕円 456">
          <a:extLst>
            <a:ext uri="{FF2B5EF4-FFF2-40B4-BE49-F238E27FC236}">
              <a16:creationId xmlns:a16="http://schemas.microsoft.com/office/drawing/2014/main" id="{D3036A49-C64B-4A1F-99BE-F00B8520F33E}"/>
            </a:ext>
          </a:extLst>
        </xdr:cNvPr>
        <xdr:cNvSpPr/>
      </xdr:nvSpPr>
      <xdr:spPr>
        <a:xfrm>
          <a:off x="8699500" y="17339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100</xdr:row>
      <xdr:rowOff>141922</xdr:rowOff>
    </xdr:from>
    <xdr:to>
      <xdr:col>50</xdr:col>
      <xdr:colOff>114300</xdr:colOff>
      <xdr:row>101</xdr:row>
      <xdr:rowOff>73628</xdr:rowOff>
    </xdr:to>
    <xdr:cxnSp macro="">
      <xdr:nvCxnSpPr>
        <xdr:cNvPr id="458" name="直線コネクタ 457">
          <a:extLst>
            <a:ext uri="{FF2B5EF4-FFF2-40B4-BE49-F238E27FC236}">
              <a16:creationId xmlns:a16="http://schemas.microsoft.com/office/drawing/2014/main" id="{3A9D0048-527A-462C-9304-9B00EB3C0E3D}"/>
            </a:ext>
          </a:extLst>
        </xdr:cNvPr>
        <xdr:cNvCxnSpPr/>
      </xdr:nvCxnSpPr>
      <xdr:spPr>
        <a:xfrm flipV="1">
          <a:off x="8750300" y="17286922"/>
          <a:ext cx="889000" cy="103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101</xdr:row>
      <xdr:rowOff>32914</xdr:rowOff>
    </xdr:from>
    <xdr:to>
      <xdr:col>41</xdr:col>
      <xdr:colOff>101600</xdr:colOff>
      <xdr:row>101</xdr:row>
      <xdr:rowOff>134514</xdr:rowOff>
    </xdr:to>
    <xdr:sp macro="" textlink="">
      <xdr:nvSpPr>
        <xdr:cNvPr id="459" name="楕円 458">
          <a:extLst>
            <a:ext uri="{FF2B5EF4-FFF2-40B4-BE49-F238E27FC236}">
              <a16:creationId xmlns:a16="http://schemas.microsoft.com/office/drawing/2014/main" id="{E6DDAF10-4571-4921-8943-AEBC12112778}"/>
            </a:ext>
          </a:extLst>
        </xdr:cNvPr>
        <xdr:cNvSpPr/>
      </xdr:nvSpPr>
      <xdr:spPr>
        <a:xfrm>
          <a:off x="7810500" y="17349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101</xdr:row>
      <xdr:rowOff>73628</xdr:rowOff>
    </xdr:from>
    <xdr:to>
      <xdr:col>45</xdr:col>
      <xdr:colOff>177800</xdr:colOff>
      <xdr:row>101</xdr:row>
      <xdr:rowOff>83714</xdr:rowOff>
    </xdr:to>
    <xdr:cxnSp macro="">
      <xdr:nvCxnSpPr>
        <xdr:cNvPr id="460" name="直線コネクタ 459">
          <a:extLst>
            <a:ext uri="{FF2B5EF4-FFF2-40B4-BE49-F238E27FC236}">
              <a16:creationId xmlns:a16="http://schemas.microsoft.com/office/drawing/2014/main" id="{7D86541E-CA73-47F8-887B-BDDC62552B25}"/>
            </a:ext>
          </a:extLst>
        </xdr:cNvPr>
        <xdr:cNvCxnSpPr/>
      </xdr:nvCxnSpPr>
      <xdr:spPr>
        <a:xfrm flipV="1">
          <a:off x="7861300" y="17390078"/>
          <a:ext cx="889000" cy="10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107</xdr:row>
      <xdr:rowOff>26364</xdr:rowOff>
    </xdr:from>
    <xdr:ext cx="599010" cy="259045"/>
    <xdr:sp macro="" textlink="">
      <xdr:nvSpPr>
        <xdr:cNvPr id="461" name="n_1aveValue【港湾・漁港】&#10;一人当たり有形固定資産（償却資産）額">
          <a:extLst>
            <a:ext uri="{FF2B5EF4-FFF2-40B4-BE49-F238E27FC236}">
              <a16:creationId xmlns:a16="http://schemas.microsoft.com/office/drawing/2014/main" id="{B58960AE-7261-42DC-A960-934D10931E8D}"/>
            </a:ext>
          </a:extLst>
        </xdr:cNvPr>
        <xdr:cNvSpPr txBox="1"/>
      </xdr:nvSpPr>
      <xdr:spPr>
        <a:xfrm>
          <a:off x="9327095" y="18371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890,849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107</xdr:row>
      <xdr:rowOff>84107</xdr:rowOff>
    </xdr:from>
    <xdr:ext cx="599010" cy="259045"/>
    <xdr:sp macro="" textlink="">
      <xdr:nvSpPr>
        <xdr:cNvPr id="462" name="n_2aveValue【港湾・漁港】&#10;一人当たり有形固定資産（償却資産）額">
          <a:extLst>
            <a:ext uri="{FF2B5EF4-FFF2-40B4-BE49-F238E27FC236}">
              <a16:creationId xmlns:a16="http://schemas.microsoft.com/office/drawing/2014/main" id="{30BDE72F-9204-42D8-8695-9C1C298AEA5F}"/>
            </a:ext>
          </a:extLst>
        </xdr:cNvPr>
        <xdr:cNvSpPr txBox="1"/>
      </xdr:nvSpPr>
      <xdr:spPr>
        <a:xfrm>
          <a:off x="8450795" y="18429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739,291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107</xdr:row>
      <xdr:rowOff>137053</xdr:rowOff>
    </xdr:from>
    <xdr:ext cx="599010" cy="259045"/>
    <xdr:sp macro="" textlink="">
      <xdr:nvSpPr>
        <xdr:cNvPr id="463" name="n_3aveValue【港湾・漁港】&#10;一人当たり有形固定資産（償却資産）額">
          <a:extLst>
            <a:ext uri="{FF2B5EF4-FFF2-40B4-BE49-F238E27FC236}">
              <a16:creationId xmlns:a16="http://schemas.microsoft.com/office/drawing/2014/main" id="{25DFC889-C08E-4516-AD44-9608C911C3DA}"/>
            </a:ext>
          </a:extLst>
        </xdr:cNvPr>
        <xdr:cNvSpPr txBox="1"/>
      </xdr:nvSpPr>
      <xdr:spPr>
        <a:xfrm>
          <a:off x="7561795" y="184822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34</xdr:col>
      <xdr:colOff>150205</xdr:colOff>
      <xdr:row>104</xdr:row>
      <xdr:rowOff>109000</xdr:rowOff>
    </xdr:from>
    <xdr:ext cx="690189" cy="259045"/>
    <xdr:sp macro="" textlink="">
      <xdr:nvSpPr>
        <xdr:cNvPr id="464" name="n_4aveValue【港湾・漁港】&#10;一人当たり有形固定資産（償却資産）額">
          <a:extLst>
            <a:ext uri="{FF2B5EF4-FFF2-40B4-BE49-F238E27FC236}">
              <a16:creationId xmlns:a16="http://schemas.microsoft.com/office/drawing/2014/main" id="{58F01F89-FFCE-4B0A-AE9D-057E19E1FE33}"/>
            </a:ext>
          </a:extLst>
        </xdr:cNvPr>
        <xdr:cNvSpPr txBox="1"/>
      </xdr:nvSpPr>
      <xdr:spPr>
        <a:xfrm>
          <a:off x="6627205" y="1793980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137505</xdr:colOff>
      <xdr:row>99</xdr:row>
      <xdr:rowOff>37799</xdr:rowOff>
    </xdr:from>
    <xdr:ext cx="690189" cy="259045"/>
    <xdr:sp macro="" textlink="">
      <xdr:nvSpPr>
        <xdr:cNvPr id="465" name="n_1mainValue【港湾・漁港】&#10;一人当たり有形固定資産（償却資産）額">
          <a:extLst>
            <a:ext uri="{FF2B5EF4-FFF2-40B4-BE49-F238E27FC236}">
              <a16:creationId xmlns:a16="http://schemas.microsoft.com/office/drawing/2014/main" id="{4B458086-3FC2-4882-909E-F7DA87FC5B9D}"/>
            </a:ext>
          </a:extLst>
        </xdr:cNvPr>
        <xdr:cNvSpPr txBox="1"/>
      </xdr:nvSpPr>
      <xdr:spPr>
        <a:xfrm>
          <a:off x="9281505" y="1701134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3,627,502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99</xdr:row>
      <xdr:rowOff>140955</xdr:rowOff>
    </xdr:from>
    <xdr:ext cx="690189" cy="259045"/>
    <xdr:sp macro="" textlink="">
      <xdr:nvSpPr>
        <xdr:cNvPr id="466" name="n_2mainValue【港湾・漁港】&#10;一人当たり有形固定資産（償却資産）額">
          <a:extLst>
            <a:ext uri="{FF2B5EF4-FFF2-40B4-BE49-F238E27FC236}">
              <a16:creationId xmlns:a16="http://schemas.microsoft.com/office/drawing/2014/main" id="{342959D7-D49A-4EF5-B811-51DF9AEB2D73}"/>
            </a:ext>
          </a:extLst>
        </xdr:cNvPr>
        <xdr:cNvSpPr txBox="1"/>
      </xdr:nvSpPr>
      <xdr:spPr>
        <a:xfrm>
          <a:off x="8405205" y="1711450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3,356,752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99</xdr:row>
      <xdr:rowOff>151041</xdr:rowOff>
    </xdr:from>
    <xdr:ext cx="690189" cy="259045"/>
    <xdr:sp macro="" textlink="">
      <xdr:nvSpPr>
        <xdr:cNvPr id="467" name="n_3mainValue【港湾・漁港】&#10;一人当たり有形固定資産（償却資産）額">
          <a:extLst>
            <a:ext uri="{FF2B5EF4-FFF2-40B4-BE49-F238E27FC236}">
              <a16:creationId xmlns:a16="http://schemas.microsoft.com/office/drawing/2014/main" id="{3F13F4BE-6066-403C-BE12-E0B1930543CA}"/>
            </a:ext>
          </a:extLst>
        </xdr:cNvPr>
        <xdr:cNvSpPr txBox="1"/>
      </xdr:nvSpPr>
      <xdr:spPr>
        <a:xfrm>
          <a:off x="7516205" y="1712459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3,330,279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68" name="正方形/長方形 467">
          <a:extLst>
            <a:ext uri="{FF2B5EF4-FFF2-40B4-BE49-F238E27FC236}">
              <a16:creationId xmlns:a16="http://schemas.microsoft.com/office/drawing/2014/main" id="{ED2B2F0D-CF6C-494D-A2C9-682C970CEE6A}"/>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69" name="正方形/長方形 468">
          <a:extLst>
            <a:ext uri="{FF2B5EF4-FFF2-40B4-BE49-F238E27FC236}">
              <a16:creationId xmlns:a16="http://schemas.microsoft.com/office/drawing/2014/main" id="{E22C68D3-A11E-4775-90FC-89E2EC38C2F5}"/>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70" name="正方形/長方形 469">
          <a:extLst>
            <a:ext uri="{FF2B5EF4-FFF2-40B4-BE49-F238E27FC236}">
              <a16:creationId xmlns:a16="http://schemas.microsoft.com/office/drawing/2014/main" id="{B35CB857-B93E-4649-93FA-A1E71F7597F7}"/>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71" name="正方形/長方形 470">
          <a:extLst>
            <a:ext uri="{FF2B5EF4-FFF2-40B4-BE49-F238E27FC236}">
              <a16:creationId xmlns:a16="http://schemas.microsoft.com/office/drawing/2014/main" id="{0BBF8653-6A76-4E86-AAA5-883D6BF700F9}"/>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72" name="正方形/長方形 471">
          <a:extLst>
            <a:ext uri="{FF2B5EF4-FFF2-40B4-BE49-F238E27FC236}">
              <a16:creationId xmlns:a16="http://schemas.microsoft.com/office/drawing/2014/main" id="{14401BA2-CFBA-45E9-8D8F-7F1336F432D5}"/>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73" name="正方形/長方形 472">
          <a:extLst>
            <a:ext uri="{FF2B5EF4-FFF2-40B4-BE49-F238E27FC236}">
              <a16:creationId xmlns:a16="http://schemas.microsoft.com/office/drawing/2014/main" id="{A1C0C523-E1F1-4BF0-8439-10DA643B68EF}"/>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74" name="正方形/長方形 473">
          <a:extLst>
            <a:ext uri="{FF2B5EF4-FFF2-40B4-BE49-F238E27FC236}">
              <a16:creationId xmlns:a16="http://schemas.microsoft.com/office/drawing/2014/main" id="{DE4BB6CF-F38D-45ED-A7A0-A44A9887E344}"/>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75" name="正方形/長方形 474">
          <a:extLst>
            <a:ext uri="{FF2B5EF4-FFF2-40B4-BE49-F238E27FC236}">
              <a16:creationId xmlns:a16="http://schemas.microsoft.com/office/drawing/2014/main" id="{44D634DE-9A53-4636-96EB-3D44332DC458}"/>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76" name="テキスト ボックス 475">
          <a:extLst>
            <a:ext uri="{FF2B5EF4-FFF2-40B4-BE49-F238E27FC236}">
              <a16:creationId xmlns:a16="http://schemas.microsoft.com/office/drawing/2014/main" id="{AE17968B-4222-4F69-9867-B791AF531545}"/>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77" name="直線コネクタ 476">
          <a:extLst>
            <a:ext uri="{FF2B5EF4-FFF2-40B4-BE49-F238E27FC236}">
              <a16:creationId xmlns:a16="http://schemas.microsoft.com/office/drawing/2014/main" id="{3B802264-22DF-4F21-8AD9-89A49C5BB921}"/>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78" name="テキスト ボックス 477">
          <a:extLst>
            <a:ext uri="{FF2B5EF4-FFF2-40B4-BE49-F238E27FC236}">
              <a16:creationId xmlns:a16="http://schemas.microsoft.com/office/drawing/2014/main" id="{FB3AF444-71C7-4FE8-8F19-132E33B76A88}"/>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79" name="直線コネクタ 478">
          <a:extLst>
            <a:ext uri="{FF2B5EF4-FFF2-40B4-BE49-F238E27FC236}">
              <a16:creationId xmlns:a16="http://schemas.microsoft.com/office/drawing/2014/main" id="{D9AC36DD-0B5A-4D74-9474-AF0FE72BF6B4}"/>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80" name="テキスト ボックス 479">
          <a:extLst>
            <a:ext uri="{FF2B5EF4-FFF2-40B4-BE49-F238E27FC236}">
              <a16:creationId xmlns:a16="http://schemas.microsoft.com/office/drawing/2014/main" id="{2B8F651F-394A-406E-8460-672223713042}"/>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81" name="直線コネクタ 480">
          <a:extLst>
            <a:ext uri="{FF2B5EF4-FFF2-40B4-BE49-F238E27FC236}">
              <a16:creationId xmlns:a16="http://schemas.microsoft.com/office/drawing/2014/main" id="{5E2E3674-DED9-4E0C-9C18-64218EBF9A61}"/>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82" name="テキスト ボックス 481">
          <a:extLst>
            <a:ext uri="{FF2B5EF4-FFF2-40B4-BE49-F238E27FC236}">
              <a16:creationId xmlns:a16="http://schemas.microsoft.com/office/drawing/2014/main" id="{594F7067-DA59-43FD-9E38-3F188C209AB9}"/>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83" name="直線コネクタ 482">
          <a:extLst>
            <a:ext uri="{FF2B5EF4-FFF2-40B4-BE49-F238E27FC236}">
              <a16:creationId xmlns:a16="http://schemas.microsoft.com/office/drawing/2014/main" id="{8BECB121-3201-4B9F-B47A-48B06AD20E41}"/>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84" name="テキスト ボックス 483">
          <a:extLst>
            <a:ext uri="{FF2B5EF4-FFF2-40B4-BE49-F238E27FC236}">
              <a16:creationId xmlns:a16="http://schemas.microsoft.com/office/drawing/2014/main" id="{5B18D647-9B2D-4F68-96ED-8DED1BF4C5DA}"/>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85" name="直線コネクタ 484">
          <a:extLst>
            <a:ext uri="{FF2B5EF4-FFF2-40B4-BE49-F238E27FC236}">
              <a16:creationId xmlns:a16="http://schemas.microsoft.com/office/drawing/2014/main" id="{50153C4D-755B-4121-A8C3-048CB9100A14}"/>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86" name="テキスト ボックス 485">
          <a:extLst>
            <a:ext uri="{FF2B5EF4-FFF2-40B4-BE49-F238E27FC236}">
              <a16:creationId xmlns:a16="http://schemas.microsoft.com/office/drawing/2014/main" id="{4B7AED70-7B49-4D84-BC0F-FFA53E96A8A1}"/>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87" name="直線コネクタ 486">
          <a:extLst>
            <a:ext uri="{FF2B5EF4-FFF2-40B4-BE49-F238E27FC236}">
              <a16:creationId xmlns:a16="http://schemas.microsoft.com/office/drawing/2014/main" id="{771A8342-B159-43E6-8996-A6DE107A0825}"/>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88" name="テキスト ボックス 487">
          <a:extLst>
            <a:ext uri="{FF2B5EF4-FFF2-40B4-BE49-F238E27FC236}">
              <a16:creationId xmlns:a16="http://schemas.microsoft.com/office/drawing/2014/main" id="{82BFB54F-5914-497A-891D-C610EB718C2D}"/>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89" name="直線コネクタ 488">
          <a:extLst>
            <a:ext uri="{FF2B5EF4-FFF2-40B4-BE49-F238E27FC236}">
              <a16:creationId xmlns:a16="http://schemas.microsoft.com/office/drawing/2014/main" id="{EE127F8D-1BF7-483C-BA5B-966A873C4D6A}"/>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90" name="テキスト ボックス 489">
          <a:extLst>
            <a:ext uri="{FF2B5EF4-FFF2-40B4-BE49-F238E27FC236}">
              <a16:creationId xmlns:a16="http://schemas.microsoft.com/office/drawing/2014/main" id="{49083FF4-67A2-4BA8-B61B-0778C97BB680}"/>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91" name="直線コネクタ 490">
          <a:extLst>
            <a:ext uri="{FF2B5EF4-FFF2-40B4-BE49-F238E27FC236}">
              <a16:creationId xmlns:a16="http://schemas.microsoft.com/office/drawing/2014/main" id="{D7DBA97B-020A-4E25-8CFA-A36441E7E429}"/>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92" name="【認定こども園・幼稚園・保育所】&#10;有形固定資産減価償却率グラフ枠">
          <a:extLst>
            <a:ext uri="{FF2B5EF4-FFF2-40B4-BE49-F238E27FC236}">
              <a16:creationId xmlns:a16="http://schemas.microsoft.com/office/drawing/2014/main" id="{A6341449-D80C-4EAE-81ED-A871B22BDE66}"/>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97427</xdr:rowOff>
    </xdr:from>
    <xdr:to>
      <xdr:col>85</xdr:col>
      <xdr:colOff>126364</xdr:colOff>
      <xdr:row>42</xdr:row>
      <xdr:rowOff>61504</xdr:rowOff>
    </xdr:to>
    <xdr:cxnSp macro="">
      <xdr:nvCxnSpPr>
        <xdr:cNvPr id="493" name="直線コネクタ 492">
          <a:extLst>
            <a:ext uri="{FF2B5EF4-FFF2-40B4-BE49-F238E27FC236}">
              <a16:creationId xmlns:a16="http://schemas.microsoft.com/office/drawing/2014/main" id="{EA924CF3-ADB4-41FC-A685-9CC2C95DBCD3}"/>
            </a:ext>
          </a:extLst>
        </xdr:cNvPr>
        <xdr:cNvCxnSpPr/>
      </xdr:nvCxnSpPr>
      <xdr:spPr>
        <a:xfrm flipV="1">
          <a:off x="16318864" y="5755277"/>
          <a:ext cx="0" cy="1507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65331</xdr:rowOff>
    </xdr:from>
    <xdr:ext cx="405111" cy="259045"/>
    <xdr:sp macro="" textlink="">
      <xdr:nvSpPr>
        <xdr:cNvPr id="494" name="【認定こども園・幼稚園・保育所】&#10;有形固定資産減価償却率最小値テキスト">
          <a:extLst>
            <a:ext uri="{FF2B5EF4-FFF2-40B4-BE49-F238E27FC236}">
              <a16:creationId xmlns:a16="http://schemas.microsoft.com/office/drawing/2014/main" id="{5370E049-DFE1-41DD-B7BA-8E67360FB3B9}"/>
            </a:ext>
          </a:extLst>
        </xdr:cNvPr>
        <xdr:cNvSpPr txBox="1"/>
      </xdr:nvSpPr>
      <xdr:spPr>
        <a:xfrm>
          <a:off x="16357600" y="72662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61504</xdr:rowOff>
    </xdr:from>
    <xdr:to>
      <xdr:col>86</xdr:col>
      <xdr:colOff>25400</xdr:colOff>
      <xdr:row>42</xdr:row>
      <xdr:rowOff>61504</xdr:rowOff>
    </xdr:to>
    <xdr:cxnSp macro="">
      <xdr:nvCxnSpPr>
        <xdr:cNvPr id="495" name="直線コネクタ 494">
          <a:extLst>
            <a:ext uri="{FF2B5EF4-FFF2-40B4-BE49-F238E27FC236}">
              <a16:creationId xmlns:a16="http://schemas.microsoft.com/office/drawing/2014/main" id="{3856938A-AACE-4513-8A80-209131C4082B}"/>
            </a:ext>
          </a:extLst>
        </xdr:cNvPr>
        <xdr:cNvCxnSpPr/>
      </xdr:nvCxnSpPr>
      <xdr:spPr>
        <a:xfrm>
          <a:off x="16230600" y="7262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44104</xdr:rowOff>
    </xdr:from>
    <xdr:ext cx="340478" cy="259045"/>
    <xdr:sp macro="" textlink="">
      <xdr:nvSpPr>
        <xdr:cNvPr id="496" name="【認定こども園・幼稚園・保育所】&#10;有形固定資産減価償却率最大値テキスト">
          <a:extLst>
            <a:ext uri="{FF2B5EF4-FFF2-40B4-BE49-F238E27FC236}">
              <a16:creationId xmlns:a16="http://schemas.microsoft.com/office/drawing/2014/main" id="{8645EC96-341D-4828-909D-11C51C113994}"/>
            </a:ext>
          </a:extLst>
        </xdr:cNvPr>
        <xdr:cNvSpPr txBox="1"/>
      </xdr:nvSpPr>
      <xdr:spPr>
        <a:xfrm>
          <a:off x="16357600" y="553050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97427</xdr:rowOff>
    </xdr:from>
    <xdr:to>
      <xdr:col>86</xdr:col>
      <xdr:colOff>25400</xdr:colOff>
      <xdr:row>33</xdr:row>
      <xdr:rowOff>97427</xdr:rowOff>
    </xdr:to>
    <xdr:cxnSp macro="">
      <xdr:nvCxnSpPr>
        <xdr:cNvPr id="497" name="直線コネクタ 496">
          <a:extLst>
            <a:ext uri="{FF2B5EF4-FFF2-40B4-BE49-F238E27FC236}">
              <a16:creationId xmlns:a16="http://schemas.microsoft.com/office/drawing/2014/main" id="{8E34F9EB-6B5F-4A9B-9352-5667A4518906}"/>
            </a:ext>
          </a:extLst>
        </xdr:cNvPr>
        <xdr:cNvCxnSpPr/>
      </xdr:nvCxnSpPr>
      <xdr:spPr>
        <a:xfrm>
          <a:off x="16230600" y="5755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20519</xdr:rowOff>
    </xdr:from>
    <xdr:ext cx="405111" cy="259045"/>
    <xdr:sp macro="" textlink="">
      <xdr:nvSpPr>
        <xdr:cNvPr id="498" name="【認定こども園・幼稚園・保育所】&#10;有形固定資産減価償却率平均値テキスト">
          <a:extLst>
            <a:ext uri="{FF2B5EF4-FFF2-40B4-BE49-F238E27FC236}">
              <a16:creationId xmlns:a16="http://schemas.microsoft.com/office/drawing/2014/main" id="{EE5AFB7F-4716-443A-831B-E8D59F66B803}"/>
            </a:ext>
          </a:extLst>
        </xdr:cNvPr>
        <xdr:cNvSpPr txBox="1"/>
      </xdr:nvSpPr>
      <xdr:spPr>
        <a:xfrm>
          <a:off x="16357600" y="636416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169091</xdr:rowOff>
    </xdr:from>
    <xdr:to>
      <xdr:col>85</xdr:col>
      <xdr:colOff>177800</xdr:colOff>
      <xdr:row>38</xdr:row>
      <xdr:rowOff>99241</xdr:rowOff>
    </xdr:to>
    <xdr:sp macro="" textlink="">
      <xdr:nvSpPr>
        <xdr:cNvPr id="499" name="フローチャート: 判断 498">
          <a:extLst>
            <a:ext uri="{FF2B5EF4-FFF2-40B4-BE49-F238E27FC236}">
              <a16:creationId xmlns:a16="http://schemas.microsoft.com/office/drawing/2014/main" id="{BA289066-57D4-4FF4-A7B2-24C9421DFF56}"/>
            </a:ext>
          </a:extLst>
        </xdr:cNvPr>
        <xdr:cNvSpPr/>
      </xdr:nvSpPr>
      <xdr:spPr>
        <a:xfrm>
          <a:off x="16268700" y="6512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43362</xdr:rowOff>
    </xdr:from>
    <xdr:to>
      <xdr:col>81</xdr:col>
      <xdr:colOff>101600</xdr:colOff>
      <xdr:row>38</xdr:row>
      <xdr:rowOff>144962</xdr:rowOff>
    </xdr:to>
    <xdr:sp macro="" textlink="">
      <xdr:nvSpPr>
        <xdr:cNvPr id="500" name="フローチャート: 判断 499">
          <a:extLst>
            <a:ext uri="{FF2B5EF4-FFF2-40B4-BE49-F238E27FC236}">
              <a16:creationId xmlns:a16="http://schemas.microsoft.com/office/drawing/2014/main" id="{CE62F35B-2B0A-41D0-9C8E-4FF72A3820B9}"/>
            </a:ext>
          </a:extLst>
        </xdr:cNvPr>
        <xdr:cNvSpPr/>
      </xdr:nvSpPr>
      <xdr:spPr>
        <a:xfrm>
          <a:off x="15430500" y="655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41728</xdr:rowOff>
    </xdr:from>
    <xdr:to>
      <xdr:col>76</xdr:col>
      <xdr:colOff>165100</xdr:colOff>
      <xdr:row>37</xdr:row>
      <xdr:rowOff>143328</xdr:rowOff>
    </xdr:to>
    <xdr:sp macro="" textlink="">
      <xdr:nvSpPr>
        <xdr:cNvPr id="501" name="フローチャート: 判断 500">
          <a:extLst>
            <a:ext uri="{FF2B5EF4-FFF2-40B4-BE49-F238E27FC236}">
              <a16:creationId xmlns:a16="http://schemas.microsoft.com/office/drawing/2014/main" id="{46F2272A-ADFE-4937-853C-8E118AC917E0}"/>
            </a:ext>
          </a:extLst>
        </xdr:cNvPr>
        <xdr:cNvSpPr/>
      </xdr:nvSpPr>
      <xdr:spPr>
        <a:xfrm>
          <a:off x="14541500" y="6385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7438</xdr:rowOff>
    </xdr:from>
    <xdr:to>
      <xdr:col>72</xdr:col>
      <xdr:colOff>38100</xdr:colOff>
      <xdr:row>38</xdr:row>
      <xdr:rowOff>109038</xdr:rowOff>
    </xdr:to>
    <xdr:sp macro="" textlink="">
      <xdr:nvSpPr>
        <xdr:cNvPr id="502" name="フローチャート: 判断 501">
          <a:extLst>
            <a:ext uri="{FF2B5EF4-FFF2-40B4-BE49-F238E27FC236}">
              <a16:creationId xmlns:a16="http://schemas.microsoft.com/office/drawing/2014/main" id="{57943C20-576B-4117-8E7D-FBF205224A77}"/>
            </a:ext>
          </a:extLst>
        </xdr:cNvPr>
        <xdr:cNvSpPr/>
      </xdr:nvSpPr>
      <xdr:spPr>
        <a:xfrm>
          <a:off x="13652500" y="652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5806</xdr:rowOff>
    </xdr:from>
    <xdr:to>
      <xdr:col>67</xdr:col>
      <xdr:colOff>101600</xdr:colOff>
      <xdr:row>38</xdr:row>
      <xdr:rowOff>107406</xdr:rowOff>
    </xdr:to>
    <xdr:sp macro="" textlink="">
      <xdr:nvSpPr>
        <xdr:cNvPr id="503" name="フローチャート: 判断 502">
          <a:extLst>
            <a:ext uri="{FF2B5EF4-FFF2-40B4-BE49-F238E27FC236}">
              <a16:creationId xmlns:a16="http://schemas.microsoft.com/office/drawing/2014/main" id="{CE827AFA-BA4A-45DC-B413-88FA25CEEFB1}"/>
            </a:ext>
          </a:extLst>
        </xdr:cNvPr>
        <xdr:cNvSpPr/>
      </xdr:nvSpPr>
      <xdr:spPr>
        <a:xfrm>
          <a:off x="12763500" y="652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04" name="テキスト ボックス 503">
          <a:extLst>
            <a:ext uri="{FF2B5EF4-FFF2-40B4-BE49-F238E27FC236}">
              <a16:creationId xmlns:a16="http://schemas.microsoft.com/office/drawing/2014/main" id="{8CC469BF-11DD-4733-993E-8E51295F27F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05" name="テキスト ボックス 504">
          <a:extLst>
            <a:ext uri="{FF2B5EF4-FFF2-40B4-BE49-F238E27FC236}">
              <a16:creationId xmlns:a16="http://schemas.microsoft.com/office/drawing/2014/main" id="{DB15EFCD-D81D-4306-A152-9DAE8FD31F29}"/>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06" name="テキスト ボックス 505">
          <a:extLst>
            <a:ext uri="{FF2B5EF4-FFF2-40B4-BE49-F238E27FC236}">
              <a16:creationId xmlns:a16="http://schemas.microsoft.com/office/drawing/2014/main" id="{D6EF5291-4A70-4F4B-90CC-3DB25E568E73}"/>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07" name="テキスト ボックス 506">
          <a:extLst>
            <a:ext uri="{FF2B5EF4-FFF2-40B4-BE49-F238E27FC236}">
              <a16:creationId xmlns:a16="http://schemas.microsoft.com/office/drawing/2014/main" id="{F8538783-E926-4679-8145-DC1E300041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08" name="テキスト ボックス 507">
          <a:extLst>
            <a:ext uri="{FF2B5EF4-FFF2-40B4-BE49-F238E27FC236}">
              <a16:creationId xmlns:a16="http://schemas.microsoft.com/office/drawing/2014/main" id="{872CF3DA-1542-4BA5-B31D-B4FD5B1E46B1}"/>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33565</xdr:rowOff>
    </xdr:from>
    <xdr:to>
      <xdr:col>85</xdr:col>
      <xdr:colOff>177800</xdr:colOff>
      <xdr:row>38</xdr:row>
      <xdr:rowOff>135165</xdr:rowOff>
    </xdr:to>
    <xdr:sp macro="" textlink="">
      <xdr:nvSpPr>
        <xdr:cNvPr id="509" name="楕円 508">
          <a:extLst>
            <a:ext uri="{FF2B5EF4-FFF2-40B4-BE49-F238E27FC236}">
              <a16:creationId xmlns:a16="http://schemas.microsoft.com/office/drawing/2014/main" id="{20802358-5FD3-4C49-B997-D668EE1D67F7}"/>
            </a:ext>
          </a:extLst>
        </xdr:cNvPr>
        <xdr:cNvSpPr/>
      </xdr:nvSpPr>
      <xdr:spPr>
        <a:xfrm>
          <a:off x="16268700" y="6548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11992</xdr:rowOff>
    </xdr:from>
    <xdr:ext cx="405111" cy="259045"/>
    <xdr:sp macro="" textlink="">
      <xdr:nvSpPr>
        <xdr:cNvPr id="510" name="【認定こども園・幼稚園・保育所】&#10;有形固定資産減価償却率該当値テキスト">
          <a:extLst>
            <a:ext uri="{FF2B5EF4-FFF2-40B4-BE49-F238E27FC236}">
              <a16:creationId xmlns:a16="http://schemas.microsoft.com/office/drawing/2014/main" id="{85EF55BF-4BB4-488F-AC9B-CCE9C545000E}"/>
            </a:ext>
          </a:extLst>
        </xdr:cNvPr>
        <xdr:cNvSpPr txBox="1"/>
      </xdr:nvSpPr>
      <xdr:spPr>
        <a:xfrm>
          <a:off x="16357600" y="6527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169091</xdr:rowOff>
    </xdr:from>
    <xdr:to>
      <xdr:col>81</xdr:col>
      <xdr:colOff>101600</xdr:colOff>
      <xdr:row>38</xdr:row>
      <xdr:rowOff>99241</xdr:rowOff>
    </xdr:to>
    <xdr:sp macro="" textlink="">
      <xdr:nvSpPr>
        <xdr:cNvPr id="511" name="楕円 510">
          <a:extLst>
            <a:ext uri="{FF2B5EF4-FFF2-40B4-BE49-F238E27FC236}">
              <a16:creationId xmlns:a16="http://schemas.microsoft.com/office/drawing/2014/main" id="{FCD5A2D1-881A-4C43-B397-7F31945F83D2}"/>
            </a:ext>
          </a:extLst>
        </xdr:cNvPr>
        <xdr:cNvSpPr/>
      </xdr:nvSpPr>
      <xdr:spPr>
        <a:xfrm>
          <a:off x="15430500" y="6512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48441</xdr:rowOff>
    </xdr:from>
    <xdr:to>
      <xdr:col>85</xdr:col>
      <xdr:colOff>127000</xdr:colOff>
      <xdr:row>38</xdr:row>
      <xdr:rowOff>84365</xdr:rowOff>
    </xdr:to>
    <xdr:cxnSp macro="">
      <xdr:nvCxnSpPr>
        <xdr:cNvPr id="512" name="直線コネクタ 511">
          <a:extLst>
            <a:ext uri="{FF2B5EF4-FFF2-40B4-BE49-F238E27FC236}">
              <a16:creationId xmlns:a16="http://schemas.microsoft.com/office/drawing/2014/main" id="{9ECFEEAF-D155-4C5F-8286-9A2A358D0C18}"/>
            </a:ext>
          </a:extLst>
        </xdr:cNvPr>
        <xdr:cNvCxnSpPr/>
      </xdr:nvCxnSpPr>
      <xdr:spPr>
        <a:xfrm>
          <a:off x="15481300" y="6563541"/>
          <a:ext cx="8382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133169</xdr:rowOff>
    </xdr:from>
    <xdr:to>
      <xdr:col>76</xdr:col>
      <xdr:colOff>165100</xdr:colOff>
      <xdr:row>38</xdr:row>
      <xdr:rowOff>63319</xdr:rowOff>
    </xdr:to>
    <xdr:sp macro="" textlink="">
      <xdr:nvSpPr>
        <xdr:cNvPr id="513" name="楕円 512">
          <a:extLst>
            <a:ext uri="{FF2B5EF4-FFF2-40B4-BE49-F238E27FC236}">
              <a16:creationId xmlns:a16="http://schemas.microsoft.com/office/drawing/2014/main" id="{A656AF86-DFB8-41CA-86E5-62042291FA77}"/>
            </a:ext>
          </a:extLst>
        </xdr:cNvPr>
        <xdr:cNvSpPr/>
      </xdr:nvSpPr>
      <xdr:spPr>
        <a:xfrm>
          <a:off x="14541500" y="6476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12519</xdr:rowOff>
    </xdr:from>
    <xdr:to>
      <xdr:col>81</xdr:col>
      <xdr:colOff>50800</xdr:colOff>
      <xdr:row>38</xdr:row>
      <xdr:rowOff>48441</xdr:rowOff>
    </xdr:to>
    <xdr:cxnSp macro="">
      <xdr:nvCxnSpPr>
        <xdr:cNvPr id="514" name="直線コネクタ 513">
          <a:extLst>
            <a:ext uri="{FF2B5EF4-FFF2-40B4-BE49-F238E27FC236}">
              <a16:creationId xmlns:a16="http://schemas.microsoft.com/office/drawing/2014/main" id="{EF352947-A7A4-46FD-8B34-149E3AAD93D3}"/>
            </a:ext>
          </a:extLst>
        </xdr:cNvPr>
        <xdr:cNvCxnSpPr/>
      </xdr:nvCxnSpPr>
      <xdr:spPr>
        <a:xfrm>
          <a:off x="14592300" y="6527619"/>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10704</xdr:rowOff>
    </xdr:from>
    <xdr:to>
      <xdr:col>72</xdr:col>
      <xdr:colOff>38100</xdr:colOff>
      <xdr:row>39</xdr:row>
      <xdr:rowOff>112304</xdr:rowOff>
    </xdr:to>
    <xdr:sp macro="" textlink="">
      <xdr:nvSpPr>
        <xdr:cNvPr id="515" name="楕円 514">
          <a:extLst>
            <a:ext uri="{FF2B5EF4-FFF2-40B4-BE49-F238E27FC236}">
              <a16:creationId xmlns:a16="http://schemas.microsoft.com/office/drawing/2014/main" id="{0116C103-F976-40B2-BBA0-63AC8DF89185}"/>
            </a:ext>
          </a:extLst>
        </xdr:cNvPr>
        <xdr:cNvSpPr/>
      </xdr:nvSpPr>
      <xdr:spPr>
        <a:xfrm>
          <a:off x="13652500" y="6697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12519</xdr:rowOff>
    </xdr:from>
    <xdr:to>
      <xdr:col>76</xdr:col>
      <xdr:colOff>114300</xdr:colOff>
      <xdr:row>39</xdr:row>
      <xdr:rowOff>61504</xdr:rowOff>
    </xdr:to>
    <xdr:cxnSp macro="">
      <xdr:nvCxnSpPr>
        <xdr:cNvPr id="516" name="直線コネクタ 515">
          <a:extLst>
            <a:ext uri="{FF2B5EF4-FFF2-40B4-BE49-F238E27FC236}">
              <a16:creationId xmlns:a16="http://schemas.microsoft.com/office/drawing/2014/main" id="{6127F0A8-01F5-473F-8D43-6F2681D5BC5C}"/>
            </a:ext>
          </a:extLst>
        </xdr:cNvPr>
        <xdr:cNvCxnSpPr/>
      </xdr:nvCxnSpPr>
      <xdr:spPr>
        <a:xfrm flipV="1">
          <a:off x="13703300" y="6527619"/>
          <a:ext cx="889000" cy="220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136089</xdr:rowOff>
    </xdr:from>
    <xdr:ext cx="405111" cy="259045"/>
    <xdr:sp macro="" textlink="">
      <xdr:nvSpPr>
        <xdr:cNvPr id="517" name="n_1aveValue【認定こども園・幼稚園・保育所】&#10;有形固定資産減価償却率">
          <a:extLst>
            <a:ext uri="{FF2B5EF4-FFF2-40B4-BE49-F238E27FC236}">
              <a16:creationId xmlns:a16="http://schemas.microsoft.com/office/drawing/2014/main" id="{5FB32426-85A6-4C62-A07B-55206B754A62}"/>
            </a:ext>
          </a:extLst>
        </xdr:cNvPr>
        <xdr:cNvSpPr txBox="1"/>
      </xdr:nvSpPr>
      <xdr:spPr>
        <a:xfrm>
          <a:off x="15266044" y="66511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159855</xdr:rowOff>
    </xdr:from>
    <xdr:ext cx="405111" cy="259045"/>
    <xdr:sp macro="" textlink="">
      <xdr:nvSpPr>
        <xdr:cNvPr id="518" name="n_2aveValue【認定こども園・幼稚園・保育所】&#10;有形固定資産減価償却率">
          <a:extLst>
            <a:ext uri="{FF2B5EF4-FFF2-40B4-BE49-F238E27FC236}">
              <a16:creationId xmlns:a16="http://schemas.microsoft.com/office/drawing/2014/main" id="{BA894CF6-5613-48AD-BE8E-FA9E540FD002}"/>
            </a:ext>
          </a:extLst>
        </xdr:cNvPr>
        <xdr:cNvSpPr txBox="1"/>
      </xdr:nvSpPr>
      <xdr:spPr>
        <a:xfrm>
          <a:off x="14389744" y="61606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125566</xdr:rowOff>
    </xdr:from>
    <xdr:ext cx="405111" cy="259045"/>
    <xdr:sp macro="" textlink="">
      <xdr:nvSpPr>
        <xdr:cNvPr id="519" name="n_3aveValue【認定こども園・幼稚園・保育所】&#10;有形固定資産減価償却率">
          <a:extLst>
            <a:ext uri="{FF2B5EF4-FFF2-40B4-BE49-F238E27FC236}">
              <a16:creationId xmlns:a16="http://schemas.microsoft.com/office/drawing/2014/main" id="{A2B2C572-F52E-4751-8784-E97409F53875}"/>
            </a:ext>
          </a:extLst>
        </xdr:cNvPr>
        <xdr:cNvSpPr txBox="1"/>
      </xdr:nvSpPr>
      <xdr:spPr>
        <a:xfrm>
          <a:off x="13500744" y="6297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123933</xdr:rowOff>
    </xdr:from>
    <xdr:ext cx="405111" cy="259045"/>
    <xdr:sp macro="" textlink="">
      <xdr:nvSpPr>
        <xdr:cNvPr id="520" name="n_4aveValue【認定こども園・幼稚園・保育所】&#10;有形固定資産減価償却率">
          <a:extLst>
            <a:ext uri="{FF2B5EF4-FFF2-40B4-BE49-F238E27FC236}">
              <a16:creationId xmlns:a16="http://schemas.microsoft.com/office/drawing/2014/main" id="{C6D3AAE5-49E5-401D-8404-768670E22B69}"/>
            </a:ext>
          </a:extLst>
        </xdr:cNvPr>
        <xdr:cNvSpPr txBox="1"/>
      </xdr:nvSpPr>
      <xdr:spPr>
        <a:xfrm>
          <a:off x="12611744" y="6296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36</xdr:row>
      <xdr:rowOff>115769</xdr:rowOff>
    </xdr:from>
    <xdr:ext cx="405111" cy="259045"/>
    <xdr:sp macro="" textlink="">
      <xdr:nvSpPr>
        <xdr:cNvPr id="521" name="n_1mainValue【認定こども園・幼稚園・保育所】&#10;有形固定資産減価償却率">
          <a:extLst>
            <a:ext uri="{FF2B5EF4-FFF2-40B4-BE49-F238E27FC236}">
              <a16:creationId xmlns:a16="http://schemas.microsoft.com/office/drawing/2014/main" id="{47A1EEEC-CAFC-490A-BAC8-7AE5C098A878}"/>
            </a:ext>
          </a:extLst>
        </xdr:cNvPr>
        <xdr:cNvSpPr txBox="1"/>
      </xdr:nvSpPr>
      <xdr:spPr>
        <a:xfrm>
          <a:off x="15266044" y="62879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54446</xdr:rowOff>
    </xdr:from>
    <xdr:ext cx="405111" cy="259045"/>
    <xdr:sp macro="" textlink="">
      <xdr:nvSpPr>
        <xdr:cNvPr id="522" name="n_2mainValue【認定こども園・幼稚園・保育所】&#10;有形固定資産減価償却率">
          <a:extLst>
            <a:ext uri="{FF2B5EF4-FFF2-40B4-BE49-F238E27FC236}">
              <a16:creationId xmlns:a16="http://schemas.microsoft.com/office/drawing/2014/main" id="{4FB7D4D9-86CD-4453-BC88-DE32085B8F8E}"/>
            </a:ext>
          </a:extLst>
        </xdr:cNvPr>
        <xdr:cNvSpPr txBox="1"/>
      </xdr:nvSpPr>
      <xdr:spPr>
        <a:xfrm>
          <a:off x="14389744" y="65695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103431</xdr:rowOff>
    </xdr:from>
    <xdr:ext cx="405111" cy="259045"/>
    <xdr:sp macro="" textlink="">
      <xdr:nvSpPr>
        <xdr:cNvPr id="523" name="n_3mainValue【認定こども園・幼稚園・保育所】&#10;有形固定資産減価償却率">
          <a:extLst>
            <a:ext uri="{FF2B5EF4-FFF2-40B4-BE49-F238E27FC236}">
              <a16:creationId xmlns:a16="http://schemas.microsoft.com/office/drawing/2014/main" id="{2144D05C-2DF2-4A1D-ACDC-2FCA5A04009A}"/>
            </a:ext>
          </a:extLst>
        </xdr:cNvPr>
        <xdr:cNvSpPr txBox="1"/>
      </xdr:nvSpPr>
      <xdr:spPr>
        <a:xfrm>
          <a:off x="13500744" y="67899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24" name="正方形/長方形 523">
          <a:extLst>
            <a:ext uri="{FF2B5EF4-FFF2-40B4-BE49-F238E27FC236}">
              <a16:creationId xmlns:a16="http://schemas.microsoft.com/office/drawing/2014/main" id="{A825EA71-56F9-4841-924C-939C30521855}"/>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25" name="正方形/長方形 524">
          <a:extLst>
            <a:ext uri="{FF2B5EF4-FFF2-40B4-BE49-F238E27FC236}">
              <a16:creationId xmlns:a16="http://schemas.microsoft.com/office/drawing/2014/main" id="{3A632AB3-05C8-49D7-8489-6FF7DB816DC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26" name="正方形/長方形 525">
          <a:extLst>
            <a:ext uri="{FF2B5EF4-FFF2-40B4-BE49-F238E27FC236}">
              <a16:creationId xmlns:a16="http://schemas.microsoft.com/office/drawing/2014/main" id="{AEFC7077-9226-4B84-A142-990E1C2A64C2}"/>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27" name="正方形/長方形 526">
          <a:extLst>
            <a:ext uri="{FF2B5EF4-FFF2-40B4-BE49-F238E27FC236}">
              <a16:creationId xmlns:a16="http://schemas.microsoft.com/office/drawing/2014/main" id="{3ED6F98C-B7A1-4044-88E1-F4BCEA932CFF}"/>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28" name="正方形/長方形 527">
          <a:extLst>
            <a:ext uri="{FF2B5EF4-FFF2-40B4-BE49-F238E27FC236}">
              <a16:creationId xmlns:a16="http://schemas.microsoft.com/office/drawing/2014/main" id="{0DB48D3C-9B67-49C6-9283-9EFC53C1A936}"/>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29" name="正方形/長方形 528">
          <a:extLst>
            <a:ext uri="{FF2B5EF4-FFF2-40B4-BE49-F238E27FC236}">
              <a16:creationId xmlns:a16="http://schemas.microsoft.com/office/drawing/2014/main" id="{6F6AA60F-42D3-4E8E-92CF-1AD19E517CF6}"/>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30" name="正方形/長方形 529">
          <a:extLst>
            <a:ext uri="{FF2B5EF4-FFF2-40B4-BE49-F238E27FC236}">
              <a16:creationId xmlns:a16="http://schemas.microsoft.com/office/drawing/2014/main" id="{A1554A8D-E8DF-445E-BDD8-E074E9A4653D}"/>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31" name="正方形/長方形 530">
          <a:extLst>
            <a:ext uri="{FF2B5EF4-FFF2-40B4-BE49-F238E27FC236}">
              <a16:creationId xmlns:a16="http://schemas.microsoft.com/office/drawing/2014/main" id="{C43A048F-0495-4975-B47A-72D9D4C33EC5}"/>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32" name="テキスト ボックス 531">
          <a:extLst>
            <a:ext uri="{FF2B5EF4-FFF2-40B4-BE49-F238E27FC236}">
              <a16:creationId xmlns:a16="http://schemas.microsoft.com/office/drawing/2014/main" id="{B969FDF3-2474-462F-B9EE-1C8BAB7DD7DD}"/>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33" name="直線コネクタ 532">
          <a:extLst>
            <a:ext uri="{FF2B5EF4-FFF2-40B4-BE49-F238E27FC236}">
              <a16:creationId xmlns:a16="http://schemas.microsoft.com/office/drawing/2014/main" id="{F0BF6207-3CA5-4966-B081-7AF142F99D16}"/>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34" name="直線コネクタ 533">
          <a:extLst>
            <a:ext uri="{FF2B5EF4-FFF2-40B4-BE49-F238E27FC236}">
              <a16:creationId xmlns:a16="http://schemas.microsoft.com/office/drawing/2014/main" id="{BF1599BC-ED77-4204-AC0B-54FB7E7F39F5}"/>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535" name="テキスト ボックス 534">
          <a:extLst>
            <a:ext uri="{FF2B5EF4-FFF2-40B4-BE49-F238E27FC236}">
              <a16:creationId xmlns:a16="http://schemas.microsoft.com/office/drawing/2014/main" id="{642D12C3-9260-40A7-B53E-4000DB417E92}"/>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36" name="直線コネクタ 535">
          <a:extLst>
            <a:ext uri="{FF2B5EF4-FFF2-40B4-BE49-F238E27FC236}">
              <a16:creationId xmlns:a16="http://schemas.microsoft.com/office/drawing/2014/main" id="{2F19432F-6637-44C5-8F53-509C338501D3}"/>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537" name="テキスト ボックス 536">
          <a:extLst>
            <a:ext uri="{FF2B5EF4-FFF2-40B4-BE49-F238E27FC236}">
              <a16:creationId xmlns:a16="http://schemas.microsoft.com/office/drawing/2014/main" id="{E02D161D-D595-450B-9ABF-47D853D8C04E}"/>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38" name="直線コネクタ 537">
          <a:extLst>
            <a:ext uri="{FF2B5EF4-FFF2-40B4-BE49-F238E27FC236}">
              <a16:creationId xmlns:a16="http://schemas.microsoft.com/office/drawing/2014/main" id="{28425741-3A9E-43A2-B24A-89898967F931}"/>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539" name="テキスト ボックス 538">
          <a:extLst>
            <a:ext uri="{FF2B5EF4-FFF2-40B4-BE49-F238E27FC236}">
              <a16:creationId xmlns:a16="http://schemas.microsoft.com/office/drawing/2014/main" id="{D0070E3D-8CAB-4775-81A8-AC5B699E3CF9}"/>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40" name="直線コネクタ 539">
          <a:extLst>
            <a:ext uri="{FF2B5EF4-FFF2-40B4-BE49-F238E27FC236}">
              <a16:creationId xmlns:a16="http://schemas.microsoft.com/office/drawing/2014/main" id="{25EB9E48-1019-4A4B-B0FB-6051A53863A0}"/>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541" name="テキスト ボックス 540">
          <a:extLst>
            <a:ext uri="{FF2B5EF4-FFF2-40B4-BE49-F238E27FC236}">
              <a16:creationId xmlns:a16="http://schemas.microsoft.com/office/drawing/2014/main" id="{E90D171D-0380-456C-8341-B660E5690542}"/>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42" name="直線コネクタ 541">
          <a:extLst>
            <a:ext uri="{FF2B5EF4-FFF2-40B4-BE49-F238E27FC236}">
              <a16:creationId xmlns:a16="http://schemas.microsoft.com/office/drawing/2014/main" id="{69D5BD94-89B7-4B89-B8F6-2808073AE4FD}"/>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43" name="テキスト ボックス 542">
          <a:extLst>
            <a:ext uri="{FF2B5EF4-FFF2-40B4-BE49-F238E27FC236}">
              <a16:creationId xmlns:a16="http://schemas.microsoft.com/office/drawing/2014/main" id="{B50609C1-C359-44E6-8C63-A7C5A9162EF1}"/>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44" name="【認定こども園・幼稚園・保育所】&#10;一人当たり面積グラフ枠">
          <a:extLst>
            <a:ext uri="{FF2B5EF4-FFF2-40B4-BE49-F238E27FC236}">
              <a16:creationId xmlns:a16="http://schemas.microsoft.com/office/drawing/2014/main" id="{B250FCD6-759B-4E6F-BC5E-56F43037FA28}"/>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108204</xdr:rowOff>
    </xdr:from>
    <xdr:to>
      <xdr:col>116</xdr:col>
      <xdr:colOff>62864</xdr:colOff>
      <xdr:row>41</xdr:row>
      <xdr:rowOff>62941</xdr:rowOff>
    </xdr:to>
    <xdr:cxnSp macro="">
      <xdr:nvCxnSpPr>
        <xdr:cNvPr id="545" name="直線コネクタ 544">
          <a:extLst>
            <a:ext uri="{FF2B5EF4-FFF2-40B4-BE49-F238E27FC236}">
              <a16:creationId xmlns:a16="http://schemas.microsoft.com/office/drawing/2014/main" id="{04DF5487-14E3-4C36-87E8-9C334D7570A9}"/>
            </a:ext>
          </a:extLst>
        </xdr:cNvPr>
        <xdr:cNvCxnSpPr/>
      </xdr:nvCxnSpPr>
      <xdr:spPr>
        <a:xfrm flipV="1">
          <a:off x="22160864" y="5937504"/>
          <a:ext cx="0" cy="11548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66768</xdr:rowOff>
    </xdr:from>
    <xdr:ext cx="469744" cy="259045"/>
    <xdr:sp macro="" textlink="">
      <xdr:nvSpPr>
        <xdr:cNvPr id="546" name="【認定こども園・幼稚園・保育所】&#10;一人当たり面積最小値テキスト">
          <a:extLst>
            <a:ext uri="{FF2B5EF4-FFF2-40B4-BE49-F238E27FC236}">
              <a16:creationId xmlns:a16="http://schemas.microsoft.com/office/drawing/2014/main" id="{BCED4976-8BDC-40D3-AAEC-B51BA2F8611E}"/>
            </a:ext>
          </a:extLst>
        </xdr:cNvPr>
        <xdr:cNvSpPr txBox="1"/>
      </xdr:nvSpPr>
      <xdr:spPr>
        <a:xfrm>
          <a:off x="22199600" y="7096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62941</xdr:rowOff>
    </xdr:from>
    <xdr:to>
      <xdr:col>116</xdr:col>
      <xdr:colOff>152400</xdr:colOff>
      <xdr:row>41</xdr:row>
      <xdr:rowOff>62941</xdr:rowOff>
    </xdr:to>
    <xdr:cxnSp macro="">
      <xdr:nvCxnSpPr>
        <xdr:cNvPr id="547" name="直線コネクタ 546">
          <a:extLst>
            <a:ext uri="{FF2B5EF4-FFF2-40B4-BE49-F238E27FC236}">
              <a16:creationId xmlns:a16="http://schemas.microsoft.com/office/drawing/2014/main" id="{C908BF24-A1CE-4D6E-9D87-530FE9DE44D7}"/>
            </a:ext>
          </a:extLst>
        </xdr:cNvPr>
        <xdr:cNvCxnSpPr/>
      </xdr:nvCxnSpPr>
      <xdr:spPr>
        <a:xfrm>
          <a:off x="22072600" y="7092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54881</xdr:rowOff>
    </xdr:from>
    <xdr:ext cx="469744" cy="259045"/>
    <xdr:sp macro="" textlink="">
      <xdr:nvSpPr>
        <xdr:cNvPr id="548" name="【認定こども園・幼稚園・保育所】&#10;一人当たり面積最大値テキスト">
          <a:extLst>
            <a:ext uri="{FF2B5EF4-FFF2-40B4-BE49-F238E27FC236}">
              <a16:creationId xmlns:a16="http://schemas.microsoft.com/office/drawing/2014/main" id="{3B27FC22-1FBA-4298-A984-5A71DFD52700}"/>
            </a:ext>
          </a:extLst>
        </xdr:cNvPr>
        <xdr:cNvSpPr txBox="1"/>
      </xdr:nvSpPr>
      <xdr:spPr>
        <a:xfrm>
          <a:off x="22199600" y="5712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108204</xdr:rowOff>
    </xdr:from>
    <xdr:to>
      <xdr:col>116</xdr:col>
      <xdr:colOff>152400</xdr:colOff>
      <xdr:row>34</xdr:row>
      <xdr:rowOff>108204</xdr:rowOff>
    </xdr:to>
    <xdr:cxnSp macro="">
      <xdr:nvCxnSpPr>
        <xdr:cNvPr id="549" name="直線コネクタ 548">
          <a:extLst>
            <a:ext uri="{FF2B5EF4-FFF2-40B4-BE49-F238E27FC236}">
              <a16:creationId xmlns:a16="http://schemas.microsoft.com/office/drawing/2014/main" id="{F67518E8-822A-48AC-B2B3-DBADFC1F0DDC}"/>
            </a:ext>
          </a:extLst>
        </xdr:cNvPr>
        <xdr:cNvCxnSpPr/>
      </xdr:nvCxnSpPr>
      <xdr:spPr>
        <a:xfrm>
          <a:off x="22072600" y="5937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30802</xdr:rowOff>
    </xdr:from>
    <xdr:ext cx="469744" cy="259045"/>
    <xdr:sp macro="" textlink="">
      <xdr:nvSpPr>
        <xdr:cNvPr id="550" name="【認定こども園・幼稚園・保育所】&#10;一人当たり面積平均値テキスト">
          <a:extLst>
            <a:ext uri="{FF2B5EF4-FFF2-40B4-BE49-F238E27FC236}">
              <a16:creationId xmlns:a16="http://schemas.microsoft.com/office/drawing/2014/main" id="{7D2C2BEE-68AA-459E-AB6D-FFDA70255C26}"/>
            </a:ext>
          </a:extLst>
        </xdr:cNvPr>
        <xdr:cNvSpPr txBox="1"/>
      </xdr:nvSpPr>
      <xdr:spPr>
        <a:xfrm>
          <a:off x="22199600" y="68888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52375</xdr:rowOff>
    </xdr:from>
    <xdr:to>
      <xdr:col>116</xdr:col>
      <xdr:colOff>114300</xdr:colOff>
      <xdr:row>40</xdr:row>
      <xdr:rowOff>153975</xdr:rowOff>
    </xdr:to>
    <xdr:sp macro="" textlink="">
      <xdr:nvSpPr>
        <xdr:cNvPr id="551" name="フローチャート: 判断 550">
          <a:extLst>
            <a:ext uri="{FF2B5EF4-FFF2-40B4-BE49-F238E27FC236}">
              <a16:creationId xmlns:a16="http://schemas.microsoft.com/office/drawing/2014/main" id="{69142853-7536-4877-8756-47C9C9709E0D}"/>
            </a:ext>
          </a:extLst>
        </xdr:cNvPr>
        <xdr:cNvSpPr/>
      </xdr:nvSpPr>
      <xdr:spPr>
        <a:xfrm>
          <a:off x="22110700" y="6910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20371</xdr:rowOff>
    </xdr:from>
    <xdr:to>
      <xdr:col>112</xdr:col>
      <xdr:colOff>38100</xdr:colOff>
      <xdr:row>40</xdr:row>
      <xdr:rowOff>121971</xdr:rowOff>
    </xdr:to>
    <xdr:sp macro="" textlink="">
      <xdr:nvSpPr>
        <xdr:cNvPr id="552" name="フローチャート: 判断 551">
          <a:extLst>
            <a:ext uri="{FF2B5EF4-FFF2-40B4-BE49-F238E27FC236}">
              <a16:creationId xmlns:a16="http://schemas.microsoft.com/office/drawing/2014/main" id="{36BDBE55-0A3D-427B-8BE4-AF7CE87FCAE7}"/>
            </a:ext>
          </a:extLst>
        </xdr:cNvPr>
        <xdr:cNvSpPr/>
      </xdr:nvSpPr>
      <xdr:spPr>
        <a:xfrm>
          <a:off x="21272500" y="6878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77978</xdr:rowOff>
    </xdr:from>
    <xdr:to>
      <xdr:col>107</xdr:col>
      <xdr:colOff>101600</xdr:colOff>
      <xdr:row>41</xdr:row>
      <xdr:rowOff>8128</xdr:rowOff>
    </xdr:to>
    <xdr:sp macro="" textlink="">
      <xdr:nvSpPr>
        <xdr:cNvPr id="553" name="フローチャート: 判断 552">
          <a:extLst>
            <a:ext uri="{FF2B5EF4-FFF2-40B4-BE49-F238E27FC236}">
              <a16:creationId xmlns:a16="http://schemas.microsoft.com/office/drawing/2014/main" id="{44093535-15C9-4685-9D2D-DE7AAE395DB3}"/>
            </a:ext>
          </a:extLst>
        </xdr:cNvPr>
        <xdr:cNvSpPr/>
      </xdr:nvSpPr>
      <xdr:spPr>
        <a:xfrm>
          <a:off x="20383500" y="6935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99466</xdr:rowOff>
    </xdr:from>
    <xdr:to>
      <xdr:col>102</xdr:col>
      <xdr:colOff>165100</xdr:colOff>
      <xdr:row>41</xdr:row>
      <xdr:rowOff>29616</xdr:rowOff>
    </xdr:to>
    <xdr:sp macro="" textlink="">
      <xdr:nvSpPr>
        <xdr:cNvPr id="554" name="フローチャート: 判断 553">
          <a:extLst>
            <a:ext uri="{FF2B5EF4-FFF2-40B4-BE49-F238E27FC236}">
              <a16:creationId xmlns:a16="http://schemas.microsoft.com/office/drawing/2014/main" id="{D7BD146E-8164-4BDA-9E2C-274311BBEB16}"/>
            </a:ext>
          </a:extLst>
        </xdr:cNvPr>
        <xdr:cNvSpPr/>
      </xdr:nvSpPr>
      <xdr:spPr>
        <a:xfrm>
          <a:off x="19494500" y="6957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81635</xdr:rowOff>
    </xdr:from>
    <xdr:to>
      <xdr:col>98</xdr:col>
      <xdr:colOff>38100</xdr:colOff>
      <xdr:row>41</xdr:row>
      <xdr:rowOff>11785</xdr:rowOff>
    </xdr:to>
    <xdr:sp macro="" textlink="">
      <xdr:nvSpPr>
        <xdr:cNvPr id="555" name="フローチャート: 判断 554">
          <a:extLst>
            <a:ext uri="{FF2B5EF4-FFF2-40B4-BE49-F238E27FC236}">
              <a16:creationId xmlns:a16="http://schemas.microsoft.com/office/drawing/2014/main" id="{32C42B82-139C-4230-B45C-24DF4E6BCD7E}"/>
            </a:ext>
          </a:extLst>
        </xdr:cNvPr>
        <xdr:cNvSpPr/>
      </xdr:nvSpPr>
      <xdr:spPr>
        <a:xfrm>
          <a:off x="18605500" y="6939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56" name="テキスト ボックス 555">
          <a:extLst>
            <a:ext uri="{FF2B5EF4-FFF2-40B4-BE49-F238E27FC236}">
              <a16:creationId xmlns:a16="http://schemas.microsoft.com/office/drawing/2014/main" id="{5D0DD20B-FA90-4801-975A-D82B06C66BBD}"/>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57" name="テキスト ボックス 556">
          <a:extLst>
            <a:ext uri="{FF2B5EF4-FFF2-40B4-BE49-F238E27FC236}">
              <a16:creationId xmlns:a16="http://schemas.microsoft.com/office/drawing/2014/main" id="{21F8418A-1648-41EB-AA59-69D36BD7D876}"/>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58" name="テキスト ボックス 557">
          <a:extLst>
            <a:ext uri="{FF2B5EF4-FFF2-40B4-BE49-F238E27FC236}">
              <a16:creationId xmlns:a16="http://schemas.microsoft.com/office/drawing/2014/main" id="{D147D6DB-7177-49EE-B35A-168D7353817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59" name="テキスト ボックス 558">
          <a:extLst>
            <a:ext uri="{FF2B5EF4-FFF2-40B4-BE49-F238E27FC236}">
              <a16:creationId xmlns:a16="http://schemas.microsoft.com/office/drawing/2014/main" id="{B2527C78-629E-49A9-BBCA-67FC7FDCC01F}"/>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60" name="テキスト ボックス 559">
          <a:extLst>
            <a:ext uri="{FF2B5EF4-FFF2-40B4-BE49-F238E27FC236}">
              <a16:creationId xmlns:a16="http://schemas.microsoft.com/office/drawing/2014/main" id="{CC9F5C50-EC7F-4BB7-936A-5CCB83893A96}"/>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30886</xdr:rowOff>
    </xdr:from>
    <xdr:to>
      <xdr:col>116</xdr:col>
      <xdr:colOff>114300</xdr:colOff>
      <xdr:row>40</xdr:row>
      <xdr:rowOff>132486</xdr:rowOff>
    </xdr:to>
    <xdr:sp macro="" textlink="">
      <xdr:nvSpPr>
        <xdr:cNvPr id="561" name="楕円 560">
          <a:extLst>
            <a:ext uri="{FF2B5EF4-FFF2-40B4-BE49-F238E27FC236}">
              <a16:creationId xmlns:a16="http://schemas.microsoft.com/office/drawing/2014/main" id="{2E3B50AE-9618-470A-9EDC-B17CFCBCE026}"/>
            </a:ext>
          </a:extLst>
        </xdr:cNvPr>
        <xdr:cNvSpPr/>
      </xdr:nvSpPr>
      <xdr:spPr>
        <a:xfrm>
          <a:off x="22110700" y="6888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53763</xdr:rowOff>
    </xdr:from>
    <xdr:ext cx="469744" cy="259045"/>
    <xdr:sp macro="" textlink="">
      <xdr:nvSpPr>
        <xdr:cNvPr id="562" name="【認定こども園・幼稚園・保育所】&#10;一人当たり面積該当値テキスト">
          <a:extLst>
            <a:ext uri="{FF2B5EF4-FFF2-40B4-BE49-F238E27FC236}">
              <a16:creationId xmlns:a16="http://schemas.microsoft.com/office/drawing/2014/main" id="{12BE9077-E523-4C3C-853B-1D04CCD4A0BC}"/>
            </a:ext>
          </a:extLst>
        </xdr:cNvPr>
        <xdr:cNvSpPr txBox="1"/>
      </xdr:nvSpPr>
      <xdr:spPr>
        <a:xfrm>
          <a:off x="22199600" y="6740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132842</xdr:rowOff>
    </xdr:from>
    <xdr:to>
      <xdr:col>112</xdr:col>
      <xdr:colOff>38100</xdr:colOff>
      <xdr:row>40</xdr:row>
      <xdr:rowOff>62992</xdr:rowOff>
    </xdr:to>
    <xdr:sp macro="" textlink="">
      <xdr:nvSpPr>
        <xdr:cNvPr id="563" name="楕円 562">
          <a:extLst>
            <a:ext uri="{FF2B5EF4-FFF2-40B4-BE49-F238E27FC236}">
              <a16:creationId xmlns:a16="http://schemas.microsoft.com/office/drawing/2014/main" id="{78A61FC2-577A-49CE-B3F9-82106205734D}"/>
            </a:ext>
          </a:extLst>
        </xdr:cNvPr>
        <xdr:cNvSpPr/>
      </xdr:nvSpPr>
      <xdr:spPr>
        <a:xfrm>
          <a:off x="21272500" y="6819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12192</xdr:rowOff>
    </xdr:from>
    <xdr:to>
      <xdr:col>116</xdr:col>
      <xdr:colOff>63500</xdr:colOff>
      <xdr:row>40</xdr:row>
      <xdr:rowOff>81686</xdr:rowOff>
    </xdr:to>
    <xdr:cxnSp macro="">
      <xdr:nvCxnSpPr>
        <xdr:cNvPr id="564" name="直線コネクタ 563">
          <a:extLst>
            <a:ext uri="{FF2B5EF4-FFF2-40B4-BE49-F238E27FC236}">
              <a16:creationId xmlns:a16="http://schemas.microsoft.com/office/drawing/2014/main" id="{0B46C1D7-8BC7-4AF2-B38C-200F54BD2A19}"/>
            </a:ext>
          </a:extLst>
        </xdr:cNvPr>
        <xdr:cNvCxnSpPr/>
      </xdr:nvCxnSpPr>
      <xdr:spPr>
        <a:xfrm>
          <a:off x="21323300" y="6870192"/>
          <a:ext cx="838200" cy="69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134214</xdr:rowOff>
    </xdr:from>
    <xdr:to>
      <xdr:col>107</xdr:col>
      <xdr:colOff>101600</xdr:colOff>
      <xdr:row>40</xdr:row>
      <xdr:rowOff>64364</xdr:rowOff>
    </xdr:to>
    <xdr:sp macro="" textlink="">
      <xdr:nvSpPr>
        <xdr:cNvPr id="565" name="楕円 564">
          <a:extLst>
            <a:ext uri="{FF2B5EF4-FFF2-40B4-BE49-F238E27FC236}">
              <a16:creationId xmlns:a16="http://schemas.microsoft.com/office/drawing/2014/main" id="{3D6FDFB7-5AF9-4C4F-948F-7A45C67ED6B0}"/>
            </a:ext>
          </a:extLst>
        </xdr:cNvPr>
        <xdr:cNvSpPr/>
      </xdr:nvSpPr>
      <xdr:spPr>
        <a:xfrm>
          <a:off x="20383500" y="6820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12192</xdr:rowOff>
    </xdr:from>
    <xdr:to>
      <xdr:col>111</xdr:col>
      <xdr:colOff>177800</xdr:colOff>
      <xdr:row>40</xdr:row>
      <xdr:rowOff>13564</xdr:rowOff>
    </xdr:to>
    <xdr:cxnSp macro="">
      <xdr:nvCxnSpPr>
        <xdr:cNvPr id="566" name="直線コネクタ 565">
          <a:extLst>
            <a:ext uri="{FF2B5EF4-FFF2-40B4-BE49-F238E27FC236}">
              <a16:creationId xmlns:a16="http://schemas.microsoft.com/office/drawing/2014/main" id="{CC1D2C1F-798C-4806-B9A0-07958FFD4F48}"/>
            </a:ext>
          </a:extLst>
        </xdr:cNvPr>
        <xdr:cNvCxnSpPr/>
      </xdr:nvCxnSpPr>
      <xdr:spPr>
        <a:xfrm flipV="1">
          <a:off x="20434300" y="6870192"/>
          <a:ext cx="8890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135128</xdr:rowOff>
    </xdr:from>
    <xdr:to>
      <xdr:col>102</xdr:col>
      <xdr:colOff>165100</xdr:colOff>
      <xdr:row>41</xdr:row>
      <xdr:rowOff>65278</xdr:rowOff>
    </xdr:to>
    <xdr:sp macro="" textlink="">
      <xdr:nvSpPr>
        <xdr:cNvPr id="567" name="楕円 566">
          <a:extLst>
            <a:ext uri="{FF2B5EF4-FFF2-40B4-BE49-F238E27FC236}">
              <a16:creationId xmlns:a16="http://schemas.microsoft.com/office/drawing/2014/main" id="{9D98A175-ECEB-4148-B314-65398A0BED86}"/>
            </a:ext>
          </a:extLst>
        </xdr:cNvPr>
        <xdr:cNvSpPr/>
      </xdr:nvSpPr>
      <xdr:spPr>
        <a:xfrm>
          <a:off x="19494500" y="6993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13564</xdr:rowOff>
    </xdr:from>
    <xdr:to>
      <xdr:col>107</xdr:col>
      <xdr:colOff>50800</xdr:colOff>
      <xdr:row>41</xdr:row>
      <xdr:rowOff>14478</xdr:rowOff>
    </xdr:to>
    <xdr:cxnSp macro="">
      <xdr:nvCxnSpPr>
        <xdr:cNvPr id="568" name="直線コネクタ 567">
          <a:extLst>
            <a:ext uri="{FF2B5EF4-FFF2-40B4-BE49-F238E27FC236}">
              <a16:creationId xmlns:a16="http://schemas.microsoft.com/office/drawing/2014/main" id="{80D5EFCD-B772-4217-8DF9-AB2B2F941AE7}"/>
            </a:ext>
          </a:extLst>
        </xdr:cNvPr>
        <xdr:cNvCxnSpPr/>
      </xdr:nvCxnSpPr>
      <xdr:spPr>
        <a:xfrm flipV="1">
          <a:off x="19545300" y="6871564"/>
          <a:ext cx="889000" cy="172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40</xdr:row>
      <xdr:rowOff>113098</xdr:rowOff>
    </xdr:from>
    <xdr:ext cx="469744" cy="259045"/>
    <xdr:sp macro="" textlink="">
      <xdr:nvSpPr>
        <xdr:cNvPr id="569" name="n_1aveValue【認定こども園・幼稚園・保育所】&#10;一人当たり面積">
          <a:extLst>
            <a:ext uri="{FF2B5EF4-FFF2-40B4-BE49-F238E27FC236}">
              <a16:creationId xmlns:a16="http://schemas.microsoft.com/office/drawing/2014/main" id="{F6FC9142-5090-466C-A740-1B0609AD6E2C}"/>
            </a:ext>
          </a:extLst>
        </xdr:cNvPr>
        <xdr:cNvSpPr txBox="1"/>
      </xdr:nvSpPr>
      <xdr:spPr>
        <a:xfrm>
          <a:off x="21075727" y="6971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170705</xdr:rowOff>
    </xdr:from>
    <xdr:ext cx="469744" cy="259045"/>
    <xdr:sp macro="" textlink="">
      <xdr:nvSpPr>
        <xdr:cNvPr id="570" name="n_2aveValue【認定こども園・幼稚園・保育所】&#10;一人当たり面積">
          <a:extLst>
            <a:ext uri="{FF2B5EF4-FFF2-40B4-BE49-F238E27FC236}">
              <a16:creationId xmlns:a16="http://schemas.microsoft.com/office/drawing/2014/main" id="{C7A18893-C127-44B7-BF74-3F600ADB9E51}"/>
            </a:ext>
          </a:extLst>
        </xdr:cNvPr>
        <xdr:cNvSpPr txBox="1"/>
      </xdr:nvSpPr>
      <xdr:spPr>
        <a:xfrm>
          <a:off x="20199427" y="7028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46143</xdr:rowOff>
    </xdr:from>
    <xdr:ext cx="469744" cy="259045"/>
    <xdr:sp macro="" textlink="">
      <xdr:nvSpPr>
        <xdr:cNvPr id="571" name="n_3aveValue【認定こども園・幼稚園・保育所】&#10;一人当たり面積">
          <a:extLst>
            <a:ext uri="{FF2B5EF4-FFF2-40B4-BE49-F238E27FC236}">
              <a16:creationId xmlns:a16="http://schemas.microsoft.com/office/drawing/2014/main" id="{A7F21B84-1020-4BB2-A7B7-B95EB03BF24C}"/>
            </a:ext>
          </a:extLst>
        </xdr:cNvPr>
        <xdr:cNvSpPr txBox="1"/>
      </xdr:nvSpPr>
      <xdr:spPr>
        <a:xfrm>
          <a:off x="19310427" y="6732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28312</xdr:rowOff>
    </xdr:from>
    <xdr:ext cx="469744" cy="259045"/>
    <xdr:sp macro="" textlink="">
      <xdr:nvSpPr>
        <xdr:cNvPr id="572" name="n_4aveValue【認定こども園・幼稚園・保育所】&#10;一人当たり面積">
          <a:extLst>
            <a:ext uri="{FF2B5EF4-FFF2-40B4-BE49-F238E27FC236}">
              <a16:creationId xmlns:a16="http://schemas.microsoft.com/office/drawing/2014/main" id="{57CCF9A6-84A2-41A8-975F-2E5BD8A0B75D}"/>
            </a:ext>
          </a:extLst>
        </xdr:cNvPr>
        <xdr:cNvSpPr txBox="1"/>
      </xdr:nvSpPr>
      <xdr:spPr>
        <a:xfrm>
          <a:off x="18421427" y="6714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38</xdr:row>
      <xdr:rowOff>79519</xdr:rowOff>
    </xdr:from>
    <xdr:ext cx="469744" cy="259045"/>
    <xdr:sp macro="" textlink="">
      <xdr:nvSpPr>
        <xdr:cNvPr id="573" name="n_1mainValue【認定こども園・幼稚園・保育所】&#10;一人当たり面積">
          <a:extLst>
            <a:ext uri="{FF2B5EF4-FFF2-40B4-BE49-F238E27FC236}">
              <a16:creationId xmlns:a16="http://schemas.microsoft.com/office/drawing/2014/main" id="{D899EF44-776C-4FC9-9DCB-F42C26959F2A}"/>
            </a:ext>
          </a:extLst>
        </xdr:cNvPr>
        <xdr:cNvSpPr txBox="1"/>
      </xdr:nvSpPr>
      <xdr:spPr>
        <a:xfrm>
          <a:off x="21075727" y="6594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80891</xdr:rowOff>
    </xdr:from>
    <xdr:ext cx="469744" cy="259045"/>
    <xdr:sp macro="" textlink="">
      <xdr:nvSpPr>
        <xdr:cNvPr id="574" name="n_2mainValue【認定こども園・幼稚園・保育所】&#10;一人当たり面積">
          <a:extLst>
            <a:ext uri="{FF2B5EF4-FFF2-40B4-BE49-F238E27FC236}">
              <a16:creationId xmlns:a16="http://schemas.microsoft.com/office/drawing/2014/main" id="{084283E0-3D3F-4D6C-891C-05E967B53377}"/>
            </a:ext>
          </a:extLst>
        </xdr:cNvPr>
        <xdr:cNvSpPr txBox="1"/>
      </xdr:nvSpPr>
      <xdr:spPr>
        <a:xfrm>
          <a:off x="20199427" y="6595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56405</xdr:rowOff>
    </xdr:from>
    <xdr:ext cx="469744" cy="259045"/>
    <xdr:sp macro="" textlink="">
      <xdr:nvSpPr>
        <xdr:cNvPr id="575" name="n_3mainValue【認定こども園・幼稚園・保育所】&#10;一人当たり面積">
          <a:extLst>
            <a:ext uri="{FF2B5EF4-FFF2-40B4-BE49-F238E27FC236}">
              <a16:creationId xmlns:a16="http://schemas.microsoft.com/office/drawing/2014/main" id="{9CBD8D00-C73D-460A-89E3-38ACF9D56D17}"/>
            </a:ext>
          </a:extLst>
        </xdr:cNvPr>
        <xdr:cNvSpPr txBox="1"/>
      </xdr:nvSpPr>
      <xdr:spPr>
        <a:xfrm>
          <a:off x="19310427" y="7085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76" name="正方形/長方形 575">
          <a:extLst>
            <a:ext uri="{FF2B5EF4-FFF2-40B4-BE49-F238E27FC236}">
              <a16:creationId xmlns:a16="http://schemas.microsoft.com/office/drawing/2014/main" id="{D0CEBDB6-0C11-4075-AFE6-E833F96A5BFA}"/>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77" name="正方形/長方形 576">
          <a:extLst>
            <a:ext uri="{FF2B5EF4-FFF2-40B4-BE49-F238E27FC236}">
              <a16:creationId xmlns:a16="http://schemas.microsoft.com/office/drawing/2014/main" id="{C2F7D23A-E579-4541-AD49-108C8D36A452}"/>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78" name="正方形/長方形 577">
          <a:extLst>
            <a:ext uri="{FF2B5EF4-FFF2-40B4-BE49-F238E27FC236}">
              <a16:creationId xmlns:a16="http://schemas.microsoft.com/office/drawing/2014/main" id="{1FBB7B91-342F-4318-9C27-4E6AE1B81586}"/>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79" name="正方形/長方形 578">
          <a:extLst>
            <a:ext uri="{FF2B5EF4-FFF2-40B4-BE49-F238E27FC236}">
              <a16:creationId xmlns:a16="http://schemas.microsoft.com/office/drawing/2014/main" id="{0E8FF32A-B6AA-4057-ADC8-C8FDF5CF05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80" name="正方形/長方形 579">
          <a:extLst>
            <a:ext uri="{FF2B5EF4-FFF2-40B4-BE49-F238E27FC236}">
              <a16:creationId xmlns:a16="http://schemas.microsoft.com/office/drawing/2014/main" id="{9FD66EE7-25E0-4C95-87BC-C22AE0D8AA37}"/>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81" name="正方形/長方形 580">
          <a:extLst>
            <a:ext uri="{FF2B5EF4-FFF2-40B4-BE49-F238E27FC236}">
              <a16:creationId xmlns:a16="http://schemas.microsoft.com/office/drawing/2014/main" id="{08D9DB02-CDE7-43EC-ABC9-C7CAC72FC432}"/>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82" name="正方形/長方形 581">
          <a:extLst>
            <a:ext uri="{FF2B5EF4-FFF2-40B4-BE49-F238E27FC236}">
              <a16:creationId xmlns:a16="http://schemas.microsoft.com/office/drawing/2014/main" id="{9065FFBC-65BE-44F4-B169-DD727CF7A46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83" name="正方形/長方形 582">
          <a:extLst>
            <a:ext uri="{FF2B5EF4-FFF2-40B4-BE49-F238E27FC236}">
              <a16:creationId xmlns:a16="http://schemas.microsoft.com/office/drawing/2014/main" id="{6D9F715E-55CB-421B-A3B5-413BD524B838}"/>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84" name="テキスト ボックス 583">
          <a:extLst>
            <a:ext uri="{FF2B5EF4-FFF2-40B4-BE49-F238E27FC236}">
              <a16:creationId xmlns:a16="http://schemas.microsoft.com/office/drawing/2014/main" id="{FCC6844B-3C9C-4BA5-BC90-06576730D4C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85" name="直線コネクタ 584">
          <a:extLst>
            <a:ext uri="{FF2B5EF4-FFF2-40B4-BE49-F238E27FC236}">
              <a16:creationId xmlns:a16="http://schemas.microsoft.com/office/drawing/2014/main" id="{8719AD34-0590-4972-908A-1EC6B5D5B8C7}"/>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86" name="テキスト ボックス 585">
          <a:extLst>
            <a:ext uri="{FF2B5EF4-FFF2-40B4-BE49-F238E27FC236}">
              <a16:creationId xmlns:a16="http://schemas.microsoft.com/office/drawing/2014/main" id="{02F9E569-E97B-4507-865E-B9579937C9A7}"/>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87" name="直線コネクタ 586">
          <a:extLst>
            <a:ext uri="{FF2B5EF4-FFF2-40B4-BE49-F238E27FC236}">
              <a16:creationId xmlns:a16="http://schemas.microsoft.com/office/drawing/2014/main" id="{ACDCC6BE-FA4B-4338-9D6B-4533E7F35741}"/>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88" name="テキスト ボックス 587">
          <a:extLst>
            <a:ext uri="{FF2B5EF4-FFF2-40B4-BE49-F238E27FC236}">
              <a16:creationId xmlns:a16="http://schemas.microsoft.com/office/drawing/2014/main" id="{EC770F9D-5AD0-473B-BD58-74A151AB4DC0}"/>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89" name="直線コネクタ 588">
          <a:extLst>
            <a:ext uri="{FF2B5EF4-FFF2-40B4-BE49-F238E27FC236}">
              <a16:creationId xmlns:a16="http://schemas.microsoft.com/office/drawing/2014/main" id="{A3EAA895-C446-4F86-A39F-46314B3EA596}"/>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90" name="テキスト ボックス 589">
          <a:extLst>
            <a:ext uri="{FF2B5EF4-FFF2-40B4-BE49-F238E27FC236}">
              <a16:creationId xmlns:a16="http://schemas.microsoft.com/office/drawing/2014/main" id="{F170AF7B-8A53-42EA-B3A4-85D6A3669734}"/>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91" name="直線コネクタ 590">
          <a:extLst>
            <a:ext uri="{FF2B5EF4-FFF2-40B4-BE49-F238E27FC236}">
              <a16:creationId xmlns:a16="http://schemas.microsoft.com/office/drawing/2014/main" id="{1A0CB7B4-6E97-46EA-9E8C-9CE2D157852B}"/>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92" name="テキスト ボックス 591">
          <a:extLst>
            <a:ext uri="{FF2B5EF4-FFF2-40B4-BE49-F238E27FC236}">
              <a16:creationId xmlns:a16="http://schemas.microsoft.com/office/drawing/2014/main" id="{1FA8326F-EDE7-4BCE-AF41-A438A6025FF1}"/>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93" name="直線コネクタ 592">
          <a:extLst>
            <a:ext uri="{FF2B5EF4-FFF2-40B4-BE49-F238E27FC236}">
              <a16:creationId xmlns:a16="http://schemas.microsoft.com/office/drawing/2014/main" id="{7CF13935-60B1-4195-B5FD-0A58CD972D1E}"/>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94" name="テキスト ボックス 593">
          <a:extLst>
            <a:ext uri="{FF2B5EF4-FFF2-40B4-BE49-F238E27FC236}">
              <a16:creationId xmlns:a16="http://schemas.microsoft.com/office/drawing/2014/main" id="{ECBCCB7D-B9DF-4957-8988-A5ACDD24B4F8}"/>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95" name="直線コネクタ 594">
          <a:extLst>
            <a:ext uri="{FF2B5EF4-FFF2-40B4-BE49-F238E27FC236}">
              <a16:creationId xmlns:a16="http://schemas.microsoft.com/office/drawing/2014/main" id="{2A142A53-122B-486B-AA70-782B9E4F88CD}"/>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96" name="テキスト ボックス 595">
          <a:extLst>
            <a:ext uri="{FF2B5EF4-FFF2-40B4-BE49-F238E27FC236}">
              <a16:creationId xmlns:a16="http://schemas.microsoft.com/office/drawing/2014/main" id="{4A6DBEA0-3D1E-40E7-8871-071B694531AB}"/>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97" name="直線コネクタ 596">
          <a:extLst>
            <a:ext uri="{FF2B5EF4-FFF2-40B4-BE49-F238E27FC236}">
              <a16:creationId xmlns:a16="http://schemas.microsoft.com/office/drawing/2014/main" id="{5548A3F8-600F-4FA0-BA22-CCB74A47B58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98" name="テキスト ボックス 597">
          <a:extLst>
            <a:ext uri="{FF2B5EF4-FFF2-40B4-BE49-F238E27FC236}">
              <a16:creationId xmlns:a16="http://schemas.microsoft.com/office/drawing/2014/main" id="{A2598011-8F39-4F92-84E7-A51F3A6660AB}"/>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99" name="【学校施設】&#10;有形固定資産減価償却率グラフ枠">
          <a:extLst>
            <a:ext uri="{FF2B5EF4-FFF2-40B4-BE49-F238E27FC236}">
              <a16:creationId xmlns:a16="http://schemas.microsoft.com/office/drawing/2014/main" id="{ACEFFB76-5364-4CE2-96CE-56718AA8130D}"/>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64770</xdr:rowOff>
    </xdr:from>
    <xdr:to>
      <xdr:col>85</xdr:col>
      <xdr:colOff>126364</xdr:colOff>
      <xdr:row>64</xdr:row>
      <xdr:rowOff>70485</xdr:rowOff>
    </xdr:to>
    <xdr:cxnSp macro="">
      <xdr:nvCxnSpPr>
        <xdr:cNvPr id="600" name="直線コネクタ 599">
          <a:extLst>
            <a:ext uri="{FF2B5EF4-FFF2-40B4-BE49-F238E27FC236}">
              <a16:creationId xmlns:a16="http://schemas.microsoft.com/office/drawing/2014/main" id="{78AAFC0F-000E-47C2-B630-C69443177060}"/>
            </a:ext>
          </a:extLst>
        </xdr:cNvPr>
        <xdr:cNvCxnSpPr/>
      </xdr:nvCxnSpPr>
      <xdr:spPr>
        <a:xfrm flipV="1">
          <a:off x="16318864" y="9494520"/>
          <a:ext cx="0" cy="15487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74312</xdr:rowOff>
    </xdr:from>
    <xdr:ext cx="405111" cy="259045"/>
    <xdr:sp macro="" textlink="">
      <xdr:nvSpPr>
        <xdr:cNvPr id="601" name="【学校施設】&#10;有形固定資産減価償却率最小値テキスト">
          <a:extLst>
            <a:ext uri="{FF2B5EF4-FFF2-40B4-BE49-F238E27FC236}">
              <a16:creationId xmlns:a16="http://schemas.microsoft.com/office/drawing/2014/main" id="{3E74C2BE-ADA1-4620-A6EA-D9863CDDBEB9}"/>
            </a:ext>
          </a:extLst>
        </xdr:cNvPr>
        <xdr:cNvSpPr txBox="1"/>
      </xdr:nvSpPr>
      <xdr:spPr>
        <a:xfrm>
          <a:off x="16357600" y="11047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70485</xdr:rowOff>
    </xdr:from>
    <xdr:to>
      <xdr:col>86</xdr:col>
      <xdr:colOff>25400</xdr:colOff>
      <xdr:row>64</xdr:row>
      <xdr:rowOff>70485</xdr:rowOff>
    </xdr:to>
    <xdr:cxnSp macro="">
      <xdr:nvCxnSpPr>
        <xdr:cNvPr id="602" name="直線コネクタ 601">
          <a:extLst>
            <a:ext uri="{FF2B5EF4-FFF2-40B4-BE49-F238E27FC236}">
              <a16:creationId xmlns:a16="http://schemas.microsoft.com/office/drawing/2014/main" id="{0EF1FAA0-E5EF-4449-9466-1602EED0056E}"/>
            </a:ext>
          </a:extLst>
        </xdr:cNvPr>
        <xdr:cNvCxnSpPr/>
      </xdr:nvCxnSpPr>
      <xdr:spPr>
        <a:xfrm>
          <a:off x="16230600" y="11043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11447</xdr:rowOff>
    </xdr:from>
    <xdr:ext cx="405111" cy="259045"/>
    <xdr:sp macro="" textlink="">
      <xdr:nvSpPr>
        <xdr:cNvPr id="603" name="【学校施設】&#10;有形固定資産減価償却率最大値テキスト">
          <a:extLst>
            <a:ext uri="{FF2B5EF4-FFF2-40B4-BE49-F238E27FC236}">
              <a16:creationId xmlns:a16="http://schemas.microsoft.com/office/drawing/2014/main" id="{92E235FD-629D-4124-94FA-AE796156ED75}"/>
            </a:ext>
          </a:extLst>
        </xdr:cNvPr>
        <xdr:cNvSpPr txBox="1"/>
      </xdr:nvSpPr>
      <xdr:spPr>
        <a:xfrm>
          <a:off x="16357600" y="9269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64770</xdr:rowOff>
    </xdr:from>
    <xdr:to>
      <xdr:col>86</xdr:col>
      <xdr:colOff>25400</xdr:colOff>
      <xdr:row>55</xdr:row>
      <xdr:rowOff>64770</xdr:rowOff>
    </xdr:to>
    <xdr:cxnSp macro="">
      <xdr:nvCxnSpPr>
        <xdr:cNvPr id="604" name="直線コネクタ 603">
          <a:extLst>
            <a:ext uri="{FF2B5EF4-FFF2-40B4-BE49-F238E27FC236}">
              <a16:creationId xmlns:a16="http://schemas.microsoft.com/office/drawing/2014/main" id="{6842C46E-8D4A-4379-8983-3CE8600C15D5}"/>
            </a:ext>
          </a:extLst>
        </xdr:cNvPr>
        <xdr:cNvCxnSpPr/>
      </xdr:nvCxnSpPr>
      <xdr:spPr>
        <a:xfrm>
          <a:off x="16230600" y="9494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142892</xdr:rowOff>
    </xdr:from>
    <xdr:ext cx="405111" cy="259045"/>
    <xdr:sp macro="" textlink="">
      <xdr:nvSpPr>
        <xdr:cNvPr id="605" name="【学校施設】&#10;有形固定資産減価償却率平均値テキスト">
          <a:extLst>
            <a:ext uri="{FF2B5EF4-FFF2-40B4-BE49-F238E27FC236}">
              <a16:creationId xmlns:a16="http://schemas.microsoft.com/office/drawing/2014/main" id="{564F2CC4-EA4D-4E4F-9E97-D595F5F5AA59}"/>
            </a:ext>
          </a:extLst>
        </xdr:cNvPr>
        <xdr:cNvSpPr txBox="1"/>
      </xdr:nvSpPr>
      <xdr:spPr>
        <a:xfrm>
          <a:off x="16357600" y="102584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164465</xdr:rowOff>
    </xdr:from>
    <xdr:to>
      <xdr:col>85</xdr:col>
      <xdr:colOff>177800</xdr:colOff>
      <xdr:row>60</xdr:row>
      <xdr:rowOff>94615</xdr:rowOff>
    </xdr:to>
    <xdr:sp macro="" textlink="">
      <xdr:nvSpPr>
        <xdr:cNvPr id="606" name="フローチャート: 判断 605">
          <a:extLst>
            <a:ext uri="{FF2B5EF4-FFF2-40B4-BE49-F238E27FC236}">
              <a16:creationId xmlns:a16="http://schemas.microsoft.com/office/drawing/2014/main" id="{441A30B5-6503-4E78-A1EE-A9D97D87B967}"/>
            </a:ext>
          </a:extLst>
        </xdr:cNvPr>
        <xdr:cNvSpPr/>
      </xdr:nvSpPr>
      <xdr:spPr>
        <a:xfrm>
          <a:off x="16268700" y="1028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162560</xdr:rowOff>
    </xdr:from>
    <xdr:to>
      <xdr:col>81</xdr:col>
      <xdr:colOff>101600</xdr:colOff>
      <xdr:row>60</xdr:row>
      <xdr:rowOff>92710</xdr:rowOff>
    </xdr:to>
    <xdr:sp macro="" textlink="">
      <xdr:nvSpPr>
        <xdr:cNvPr id="607" name="フローチャート: 判断 606">
          <a:extLst>
            <a:ext uri="{FF2B5EF4-FFF2-40B4-BE49-F238E27FC236}">
              <a16:creationId xmlns:a16="http://schemas.microsoft.com/office/drawing/2014/main" id="{60355AA5-A228-4B2B-A686-FD777904562E}"/>
            </a:ext>
          </a:extLst>
        </xdr:cNvPr>
        <xdr:cNvSpPr/>
      </xdr:nvSpPr>
      <xdr:spPr>
        <a:xfrm>
          <a:off x="15430500" y="1027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97790</xdr:rowOff>
    </xdr:from>
    <xdr:to>
      <xdr:col>76</xdr:col>
      <xdr:colOff>165100</xdr:colOff>
      <xdr:row>60</xdr:row>
      <xdr:rowOff>27940</xdr:rowOff>
    </xdr:to>
    <xdr:sp macro="" textlink="">
      <xdr:nvSpPr>
        <xdr:cNvPr id="608" name="フローチャート: 判断 607">
          <a:extLst>
            <a:ext uri="{FF2B5EF4-FFF2-40B4-BE49-F238E27FC236}">
              <a16:creationId xmlns:a16="http://schemas.microsoft.com/office/drawing/2014/main" id="{7A1F2932-2B02-4573-9240-2D4CB00AB335}"/>
            </a:ext>
          </a:extLst>
        </xdr:cNvPr>
        <xdr:cNvSpPr/>
      </xdr:nvSpPr>
      <xdr:spPr>
        <a:xfrm>
          <a:off x="14541500" y="1021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99695</xdr:rowOff>
    </xdr:from>
    <xdr:to>
      <xdr:col>72</xdr:col>
      <xdr:colOff>38100</xdr:colOff>
      <xdr:row>60</xdr:row>
      <xdr:rowOff>29845</xdr:rowOff>
    </xdr:to>
    <xdr:sp macro="" textlink="">
      <xdr:nvSpPr>
        <xdr:cNvPr id="609" name="フローチャート: 判断 608">
          <a:extLst>
            <a:ext uri="{FF2B5EF4-FFF2-40B4-BE49-F238E27FC236}">
              <a16:creationId xmlns:a16="http://schemas.microsoft.com/office/drawing/2014/main" id="{7BF8A30E-F482-4CB5-AC36-079A4C8F751F}"/>
            </a:ext>
          </a:extLst>
        </xdr:cNvPr>
        <xdr:cNvSpPr/>
      </xdr:nvSpPr>
      <xdr:spPr>
        <a:xfrm>
          <a:off x="13652500" y="1021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50165</xdr:rowOff>
    </xdr:from>
    <xdr:to>
      <xdr:col>67</xdr:col>
      <xdr:colOff>101600</xdr:colOff>
      <xdr:row>59</xdr:row>
      <xdr:rowOff>151765</xdr:rowOff>
    </xdr:to>
    <xdr:sp macro="" textlink="">
      <xdr:nvSpPr>
        <xdr:cNvPr id="610" name="フローチャート: 判断 609">
          <a:extLst>
            <a:ext uri="{FF2B5EF4-FFF2-40B4-BE49-F238E27FC236}">
              <a16:creationId xmlns:a16="http://schemas.microsoft.com/office/drawing/2014/main" id="{7ACB87AF-3062-4573-8C6E-9DC13C88438D}"/>
            </a:ext>
          </a:extLst>
        </xdr:cNvPr>
        <xdr:cNvSpPr/>
      </xdr:nvSpPr>
      <xdr:spPr>
        <a:xfrm>
          <a:off x="12763500" y="10165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11" name="テキスト ボックス 610">
          <a:extLst>
            <a:ext uri="{FF2B5EF4-FFF2-40B4-BE49-F238E27FC236}">
              <a16:creationId xmlns:a16="http://schemas.microsoft.com/office/drawing/2014/main" id="{797EA890-E3AC-42ED-8694-4C20380C4F35}"/>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12" name="テキスト ボックス 611">
          <a:extLst>
            <a:ext uri="{FF2B5EF4-FFF2-40B4-BE49-F238E27FC236}">
              <a16:creationId xmlns:a16="http://schemas.microsoft.com/office/drawing/2014/main" id="{57E10E37-0F89-42FC-A0FC-D2F28A53F133}"/>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13" name="テキスト ボックス 612">
          <a:extLst>
            <a:ext uri="{FF2B5EF4-FFF2-40B4-BE49-F238E27FC236}">
              <a16:creationId xmlns:a16="http://schemas.microsoft.com/office/drawing/2014/main" id="{83E527E4-717F-46A5-BACB-43F1D54AECFE}"/>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14" name="テキスト ボックス 613">
          <a:extLst>
            <a:ext uri="{FF2B5EF4-FFF2-40B4-BE49-F238E27FC236}">
              <a16:creationId xmlns:a16="http://schemas.microsoft.com/office/drawing/2014/main" id="{BB4FF3CB-98DE-4FCD-8CED-8907BE47953B}"/>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15" name="テキスト ボックス 614">
          <a:extLst>
            <a:ext uri="{FF2B5EF4-FFF2-40B4-BE49-F238E27FC236}">
              <a16:creationId xmlns:a16="http://schemas.microsoft.com/office/drawing/2014/main" id="{5D150AA6-3E1B-4775-BC9D-E8949CE7FF32}"/>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139700</xdr:rowOff>
    </xdr:from>
    <xdr:to>
      <xdr:col>85</xdr:col>
      <xdr:colOff>177800</xdr:colOff>
      <xdr:row>58</xdr:row>
      <xdr:rowOff>69850</xdr:rowOff>
    </xdr:to>
    <xdr:sp macro="" textlink="">
      <xdr:nvSpPr>
        <xdr:cNvPr id="616" name="楕円 615">
          <a:extLst>
            <a:ext uri="{FF2B5EF4-FFF2-40B4-BE49-F238E27FC236}">
              <a16:creationId xmlns:a16="http://schemas.microsoft.com/office/drawing/2014/main" id="{4D6DCC64-933B-4362-8574-2F567A4F25A0}"/>
            </a:ext>
          </a:extLst>
        </xdr:cNvPr>
        <xdr:cNvSpPr/>
      </xdr:nvSpPr>
      <xdr:spPr>
        <a:xfrm>
          <a:off x="16268700" y="9912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162577</xdr:rowOff>
    </xdr:from>
    <xdr:ext cx="405111" cy="259045"/>
    <xdr:sp macro="" textlink="">
      <xdr:nvSpPr>
        <xdr:cNvPr id="617" name="【学校施設】&#10;有形固定資産減価償却率該当値テキスト">
          <a:extLst>
            <a:ext uri="{FF2B5EF4-FFF2-40B4-BE49-F238E27FC236}">
              <a16:creationId xmlns:a16="http://schemas.microsoft.com/office/drawing/2014/main" id="{153D33C7-8DBE-4246-AD1A-43AC4132D3AB}"/>
            </a:ext>
          </a:extLst>
        </xdr:cNvPr>
        <xdr:cNvSpPr txBox="1"/>
      </xdr:nvSpPr>
      <xdr:spPr>
        <a:xfrm>
          <a:off x="16357600" y="976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141605</xdr:rowOff>
    </xdr:from>
    <xdr:to>
      <xdr:col>81</xdr:col>
      <xdr:colOff>101600</xdr:colOff>
      <xdr:row>60</xdr:row>
      <xdr:rowOff>71755</xdr:rowOff>
    </xdr:to>
    <xdr:sp macro="" textlink="">
      <xdr:nvSpPr>
        <xdr:cNvPr id="618" name="楕円 617">
          <a:extLst>
            <a:ext uri="{FF2B5EF4-FFF2-40B4-BE49-F238E27FC236}">
              <a16:creationId xmlns:a16="http://schemas.microsoft.com/office/drawing/2014/main" id="{52342CB2-577D-4FDF-BF02-2A52C77E9610}"/>
            </a:ext>
          </a:extLst>
        </xdr:cNvPr>
        <xdr:cNvSpPr/>
      </xdr:nvSpPr>
      <xdr:spPr>
        <a:xfrm>
          <a:off x="15430500" y="10257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19050</xdr:rowOff>
    </xdr:from>
    <xdr:to>
      <xdr:col>85</xdr:col>
      <xdr:colOff>127000</xdr:colOff>
      <xdr:row>60</xdr:row>
      <xdr:rowOff>20955</xdr:rowOff>
    </xdr:to>
    <xdr:cxnSp macro="">
      <xdr:nvCxnSpPr>
        <xdr:cNvPr id="619" name="直線コネクタ 618">
          <a:extLst>
            <a:ext uri="{FF2B5EF4-FFF2-40B4-BE49-F238E27FC236}">
              <a16:creationId xmlns:a16="http://schemas.microsoft.com/office/drawing/2014/main" id="{8B369419-1F03-4228-A76F-37C7A74F118D}"/>
            </a:ext>
          </a:extLst>
        </xdr:cNvPr>
        <xdr:cNvCxnSpPr/>
      </xdr:nvCxnSpPr>
      <xdr:spPr>
        <a:xfrm flipV="1">
          <a:off x="15481300" y="9963150"/>
          <a:ext cx="838200" cy="344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107315</xdr:rowOff>
    </xdr:from>
    <xdr:to>
      <xdr:col>76</xdr:col>
      <xdr:colOff>165100</xdr:colOff>
      <xdr:row>60</xdr:row>
      <xdr:rowOff>37465</xdr:rowOff>
    </xdr:to>
    <xdr:sp macro="" textlink="">
      <xdr:nvSpPr>
        <xdr:cNvPr id="620" name="楕円 619">
          <a:extLst>
            <a:ext uri="{FF2B5EF4-FFF2-40B4-BE49-F238E27FC236}">
              <a16:creationId xmlns:a16="http://schemas.microsoft.com/office/drawing/2014/main" id="{D2551A76-10C0-4035-B152-5040D3F5A25F}"/>
            </a:ext>
          </a:extLst>
        </xdr:cNvPr>
        <xdr:cNvSpPr/>
      </xdr:nvSpPr>
      <xdr:spPr>
        <a:xfrm>
          <a:off x="14541500" y="10222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158115</xdr:rowOff>
    </xdr:from>
    <xdr:to>
      <xdr:col>81</xdr:col>
      <xdr:colOff>50800</xdr:colOff>
      <xdr:row>60</xdr:row>
      <xdr:rowOff>20955</xdr:rowOff>
    </xdr:to>
    <xdr:cxnSp macro="">
      <xdr:nvCxnSpPr>
        <xdr:cNvPr id="621" name="直線コネクタ 620">
          <a:extLst>
            <a:ext uri="{FF2B5EF4-FFF2-40B4-BE49-F238E27FC236}">
              <a16:creationId xmlns:a16="http://schemas.microsoft.com/office/drawing/2014/main" id="{1BCB9C74-9CB6-4E44-A588-479E30F60BBD}"/>
            </a:ext>
          </a:extLst>
        </xdr:cNvPr>
        <xdr:cNvCxnSpPr/>
      </xdr:nvCxnSpPr>
      <xdr:spPr>
        <a:xfrm>
          <a:off x="14592300" y="1027366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57785</xdr:rowOff>
    </xdr:from>
    <xdr:to>
      <xdr:col>72</xdr:col>
      <xdr:colOff>38100</xdr:colOff>
      <xdr:row>59</xdr:row>
      <xdr:rowOff>159385</xdr:rowOff>
    </xdr:to>
    <xdr:sp macro="" textlink="">
      <xdr:nvSpPr>
        <xdr:cNvPr id="622" name="楕円 621">
          <a:extLst>
            <a:ext uri="{FF2B5EF4-FFF2-40B4-BE49-F238E27FC236}">
              <a16:creationId xmlns:a16="http://schemas.microsoft.com/office/drawing/2014/main" id="{7C4FC4A9-AB8C-40F7-AF43-81C72A3A2165}"/>
            </a:ext>
          </a:extLst>
        </xdr:cNvPr>
        <xdr:cNvSpPr/>
      </xdr:nvSpPr>
      <xdr:spPr>
        <a:xfrm>
          <a:off x="13652500" y="10173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108585</xdr:rowOff>
    </xdr:from>
    <xdr:to>
      <xdr:col>76</xdr:col>
      <xdr:colOff>114300</xdr:colOff>
      <xdr:row>59</xdr:row>
      <xdr:rowOff>158115</xdr:rowOff>
    </xdr:to>
    <xdr:cxnSp macro="">
      <xdr:nvCxnSpPr>
        <xdr:cNvPr id="623" name="直線コネクタ 622">
          <a:extLst>
            <a:ext uri="{FF2B5EF4-FFF2-40B4-BE49-F238E27FC236}">
              <a16:creationId xmlns:a16="http://schemas.microsoft.com/office/drawing/2014/main" id="{66AFC9C9-1137-4947-B827-12C5491408A1}"/>
            </a:ext>
          </a:extLst>
        </xdr:cNvPr>
        <xdr:cNvCxnSpPr/>
      </xdr:nvCxnSpPr>
      <xdr:spPr>
        <a:xfrm>
          <a:off x="13703300" y="10224135"/>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83837</xdr:rowOff>
    </xdr:from>
    <xdr:ext cx="405111" cy="259045"/>
    <xdr:sp macro="" textlink="">
      <xdr:nvSpPr>
        <xdr:cNvPr id="624" name="n_1aveValue【学校施設】&#10;有形固定資産減価償却率">
          <a:extLst>
            <a:ext uri="{FF2B5EF4-FFF2-40B4-BE49-F238E27FC236}">
              <a16:creationId xmlns:a16="http://schemas.microsoft.com/office/drawing/2014/main" id="{F5AA1FCD-460A-4FBE-8954-C2BDF00FCC44}"/>
            </a:ext>
          </a:extLst>
        </xdr:cNvPr>
        <xdr:cNvSpPr txBox="1"/>
      </xdr:nvSpPr>
      <xdr:spPr>
        <a:xfrm>
          <a:off x="15266044" y="10370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44467</xdr:rowOff>
    </xdr:from>
    <xdr:ext cx="405111" cy="259045"/>
    <xdr:sp macro="" textlink="">
      <xdr:nvSpPr>
        <xdr:cNvPr id="625" name="n_2aveValue【学校施設】&#10;有形固定資産減価償却率">
          <a:extLst>
            <a:ext uri="{FF2B5EF4-FFF2-40B4-BE49-F238E27FC236}">
              <a16:creationId xmlns:a16="http://schemas.microsoft.com/office/drawing/2014/main" id="{6020DFF2-F8EB-484D-AE03-D2881A90B18D}"/>
            </a:ext>
          </a:extLst>
        </xdr:cNvPr>
        <xdr:cNvSpPr txBox="1"/>
      </xdr:nvSpPr>
      <xdr:spPr>
        <a:xfrm>
          <a:off x="14389744" y="9988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20972</xdr:rowOff>
    </xdr:from>
    <xdr:ext cx="405111" cy="259045"/>
    <xdr:sp macro="" textlink="">
      <xdr:nvSpPr>
        <xdr:cNvPr id="626" name="n_3aveValue【学校施設】&#10;有形固定資産減価償却率">
          <a:extLst>
            <a:ext uri="{FF2B5EF4-FFF2-40B4-BE49-F238E27FC236}">
              <a16:creationId xmlns:a16="http://schemas.microsoft.com/office/drawing/2014/main" id="{2939482C-1302-4E9F-A735-C8844C2DAA5F}"/>
            </a:ext>
          </a:extLst>
        </xdr:cNvPr>
        <xdr:cNvSpPr txBox="1"/>
      </xdr:nvSpPr>
      <xdr:spPr>
        <a:xfrm>
          <a:off x="13500744" y="10307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168292</xdr:rowOff>
    </xdr:from>
    <xdr:ext cx="405111" cy="259045"/>
    <xdr:sp macro="" textlink="">
      <xdr:nvSpPr>
        <xdr:cNvPr id="627" name="n_4aveValue【学校施設】&#10;有形固定資産減価償却率">
          <a:extLst>
            <a:ext uri="{FF2B5EF4-FFF2-40B4-BE49-F238E27FC236}">
              <a16:creationId xmlns:a16="http://schemas.microsoft.com/office/drawing/2014/main" id="{F8761A23-CD38-4638-BFE7-8D86D52FF944}"/>
            </a:ext>
          </a:extLst>
        </xdr:cNvPr>
        <xdr:cNvSpPr txBox="1"/>
      </xdr:nvSpPr>
      <xdr:spPr>
        <a:xfrm>
          <a:off x="12611744" y="9940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88282</xdr:rowOff>
    </xdr:from>
    <xdr:ext cx="405111" cy="259045"/>
    <xdr:sp macro="" textlink="">
      <xdr:nvSpPr>
        <xdr:cNvPr id="628" name="n_1mainValue【学校施設】&#10;有形固定資産減価償却率">
          <a:extLst>
            <a:ext uri="{FF2B5EF4-FFF2-40B4-BE49-F238E27FC236}">
              <a16:creationId xmlns:a16="http://schemas.microsoft.com/office/drawing/2014/main" id="{806B6F59-2A52-4E0A-985E-D34B1DFAE3E3}"/>
            </a:ext>
          </a:extLst>
        </xdr:cNvPr>
        <xdr:cNvSpPr txBox="1"/>
      </xdr:nvSpPr>
      <xdr:spPr>
        <a:xfrm>
          <a:off x="15266044" y="10032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28592</xdr:rowOff>
    </xdr:from>
    <xdr:ext cx="405111" cy="259045"/>
    <xdr:sp macro="" textlink="">
      <xdr:nvSpPr>
        <xdr:cNvPr id="629" name="n_2mainValue【学校施設】&#10;有形固定資産減価償却率">
          <a:extLst>
            <a:ext uri="{FF2B5EF4-FFF2-40B4-BE49-F238E27FC236}">
              <a16:creationId xmlns:a16="http://schemas.microsoft.com/office/drawing/2014/main" id="{EE78344C-DABF-42E8-8CEF-D4FFDF0CCD61}"/>
            </a:ext>
          </a:extLst>
        </xdr:cNvPr>
        <xdr:cNvSpPr txBox="1"/>
      </xdr:nvSpPr>
      <xdr:spPr>
        <a:xfrm>
          <a:off x="14389744" y="10315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4462</xdr:rowOff>
    </xdr:from>
    <xdr:ext cx="405111" cy="259045"/>
    <xdr:sp macro="" textlink="">
      <xdr:nvSpPr>
        <xdr:cNvPr id="630" name="n_3mainValue【学校施設】&#10;有形固定資産減価償却率">
          <a:extLst>
            <a:ext uri="{FF2B5EF4-FFF2-40B4-BE49-F238E27FC236}">
              <a16:creationId xmlns:a16="http://schemas.microsoft.com/office/drawing/2014/main" id="{126A95FB-AD40-4395-846C-D67524A85996}"/>
            </a:ext>
          </a:extLst>
        </xdr:cNvPr>
        <xdr:cNvSpPr txBox="1"/>
      </xdr:nvSpPr>
      <xdr:spPr>
        <a:xfrm>
          <a:off x="13500744" y="9948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31" name="正方形/長方形 630">
          <a:extLst>
            <a:ext uri="{FF2B5EF4-FFF2-40B4-BE49-F238E27FC236}">
              <a16:creationId xmlns:a16="http://schemas.microsoft.com/office/drawing/2014/main" id="{036A432F-3C6D-4BD9-9A25-A377EE867DFD}"/>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32" name="正方形/長方形 631">
          <a:extLst>
            <a:ext uri="{FF2B5EF4-FFF2-40B4-BE49-F238E27FC236}">
              <a16:creationId xmlns:a16="http://schemas.microsoft.com/office/drawing/2014/main" id="{25C6174B-3C2D-431D-A678-3950EBAE8B61}"/>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33" name="正方形/長方形 632">
          <a:extLst>
            <a:ext uri="{FF2B5EF4-FFF2-40B4-BE49-F238E27FC236}">
              <a16:creationId xmlns:a16="http://schemas.microsoft.com/office/drawing/2014/main" id="{6C87D9E3-ADC1-486E-829B-B1E0E2C6D63B}"/>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34" name="正方形/長方形 633">
          <a:extLst>
            <a:ext uri="{FF2B5EF4-FFF2-40B4-BE49-F238E27FC236}">
              <a16:creationId xmlns:a16="http://schemas.microsoft.com/office/drawing/2014/main" id="{EF025208-FF7C-4607-BB48-2284E8011D0F}"/>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35" name="正方形/長方形 634">
          <a:extLst>
            <a:ext uri="{FF2B5EF4-FFF2-40B4-BE49-F238E27FC236}">
              <a16:creationId xmlns:a16="http://schemas.microsoft.com/office/drawing/2014/main" id="{5B105978-FDD5-42DF-B15D-9B684575C47B}"/>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36" name="正方形/長方形 635">
          <a:extLst>
            <a:ext uri="{FF2B5EF4-FFF2-40B4-BE49-F238E27FC236}">
              <a16:creationId xmlns:a16="http://schemas.microsoft.com/office/drawing/2014/main" id="{6B5D9EFA-F088-4DB3-B2C9-D11170D2A976}"/>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37" name="正方形/長方形 636">
          <a:extLst>
            <a:ext uri="{FF2B5EF4-FFF2-40B4-BE49-F238E27FC236}">
              <a16:creationId xmlns:a16="http://schemas.microsoft.com/office/drawing/2014/main" id="{0C2D80E7-2A64-4875-99CB-6F56059BE2B1}"/>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38" name="正方形/長方形 637">
          <a:extLst>
            <a:ext uri="{FF2B5EF4-FFF2-40B4-BE49-F238E27FC236}">
              <a16:creationId xmlns:a16="http://schemas.microsoft.com/office/drawing/2014/main" id="{8DCB581C-D43D-4DC5-91A4-80423AFDB6D3}"/>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39" name="テキスト ボックス 638">
          <a:extLst>
            <a:ext uri="{FF2B5EF4-FFF2-40B4-BE49-F238E27FC236}">
              <a16:creationId xmlns:a16="http://schemas.microsoft.com/office/drawing/2014/main" id="{36E65222-B4D6-4C28-82F6-BDA9967516C3}"/>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40" name="直線コネクタ 639">
          <a:extLst>
            <a:ext uri="{FF2B5EF4-FFF2-40B4-BE49-F238E27FC236}">
              <a16:creationId xmlns:a16="http://schemas.microsoft.com/office/drawing/2014/main" id="{E6078791-D5E4-4F3E-B817-4D0EE034DF0C}"/>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41" name="直線コネクタ 640">
          <a:extLst>
            <a:ext uri="{FF2B5EF4-FFF2-40B4-BE49-F238E27FC236}">
              <a16:creationId xmlns:a16="http://schemas.microsoft.com/office/drawing/2014/main" id="{72F9BD81-A915-4D09-9B50-B4AB8608FA4E}"/>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42" name="テキスト ボックス 641">
          <a:extLst>
            <a:ext uri="{FF2B5EF4-FFF2-40B4-BE49-F238E27FC236}">
              <a16:creationId xmlns:a16="http://schemas.microsoft.com/office/drawing/2014/main" id="{85EC0A77-C423-408E-897E-8E720BDAC99F}"/>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43" name="直線コネクタ 642">
          <a:extLst>
            <a:ext uri="{FF2B5EF4-FFF2-40B4-BE49-F238E27FC236}">
              <a16:creationId xmlns:a16="http://schemas.microsoft.com/office/drawing/2014/main" id="{D83269D8-09B2-4496-B0DD-0578B96AEA91}"/>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44" name="テキスト ボックス 643">
          <a:extLst>
            <a:ext uri="{FF2B5EF4-FFF2-40B4-BE49-F238E27FC236}">
              <a16:creationId xmlns:a16="http://schemas.microsoft.com/office/drawing/2014/main" id="{80DBE5F4-C73C-4D06-AD5E-A3289837F3CC}"/>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45" name="直線コネクタ 644">
          <a:extLst>
            <a:ext uri="{FF2B5EF4-FFF2-40B4-BE49-F238E27FC236}">
              <a16:creationId xmlns:a16="http://schemas.microsoft.com/office/drawing/2014/main" id="{5E968FB7-38B5-49A4-89A4-8F733A9A1216}"/>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46" name="テキスト ボックス 645">
          <a:extLst>
            <a:ext uri="{FF2B5EF4-FFF2-40B4-BE49-F238E27FC236}">
              <a16:creationId xmlns:a16="http://schemas.microsoft.com/office/drawing/2014/main" id="{18794A6A-4683-47A5-B20A-DB07ECA9B4A2}"/>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47" name="直線コネクタ 646">
          <a:extLst>
            <a:ext uri="{FF2B5EF4-FFF2-40B4-BE49-F238E27FC236}">
              <a16:creationId xmlns:a16="http://schemas.microsoft.com/office/drawing/2014/main" id="{84764423-E123-422D-B700-10510FBB9A4A}"/>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48" name="テキスト ボックス 647">
          <a:extLst>
            <a:ext uri="{FF2B5EF4-FFF2-40B4-BE49-F238E27FC236}">
              <a16:creationId xmlns:a16="http://schemas.microsoft.com/office/drawing/2014/main" id="{C71E34D4-226A-40C5-B4ED-F21E27C80606}"/>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49" name="直線コネクタ 648">
          <a:extLst>
            <a:ext uri="{FF2B5EF4-FFF2-40B4-BE49-F238E27FC236}">
              <a16:creationId xmlns:a16="http://schemas.microsoft.com/office/drawing/2014/main" id="{DF29B312-246D-4EDF-BD98-F47A492BEEC2}"/>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650" name="テキスト ボックス 649">
          <a:extLst>
            <a:ext uri="{FF2B5EF4-FFF2-40B4-BE49-F238E27FC236}">
              <a16:creationId xmlns:a16="http://schemas.microsoft.com/office/drawing/2014/main" id="{2C16EC23-67BE-42C3-9FA2-16E9EDD28B64}"/>
            </a:ext>
          </a:extLst>
        </xdr:cNvPr>
        <xdr:cNvSpPr txBox="1"/>
      </xdr:nvSpPr>
      <xdr:spPr>
        <a:xfrm>
          <a:off x="17756701" y="938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51" name="直線コネクタ 650">
          <a:extLst>
            <a:ext uri="{FF2B5EF4-FFF2-40B4-BE49-F238E27FC236}">
              <a16:creationId xmlns:a16="http://schemas.microsoft.com/office/drawing/2014/main" id="{C03102DD-BA50-4D6B-B70A-000B0089594E}"/>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652" name="テキスト ボックス 651">
          <a:extLst>
            <a:ext uri="{FF2B5EF4-FFF2-40B4-BE49-F238E27FC236}">
              <a16:creationId xmlns:a16="http://schemas.microsoft.com/office/drawing/2014/main" id="{E640AF1A-3BA2-4F19-A166-97B96C527BCD}"/>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53" name="【学校施設】&#10;一人当たり面積グラフ枠">
          <a:extLst>
            <a:ext uri="{FF2B5EF4-FFF2-40B4-BE49-F238E27FC236}">
              <a16:creationId xmlns:a16="http://schemas.microsoft.com/office/drawing/2014/main" id="{3DAB16D4-378E-4752-82B2-1FBE22E945C8}"/>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97790</xdr:rowOff>
    </xdr:from>
    <xdr:to>
      <xdr:col>116</xdr:col>
      <xdr:colOff>62864</xdr:colOff>
      <xdr:row>63</xdr:row>
      <xdr:rowOff>30353</xdr:rowOff>
    </xdr:to>
    <xdr:cxnSp macro="">
      <xdr:nvCxnSpPr>
        <xdr:cNvPr id="654" name="直線コネクタ 653">
          <a:extLst>
            <a:ext uri="{FF2B5EF4-FFF2-40B4-BE49-F238E27FC236}">
              <a16:creationId xmlns:a16="http://schemas.microsoft.com/office/drawing/2014/main" id="{A5CE767E-042D-4D13-903F-0D6A7E0E53CB}"/>
            </a:ext>
          </a:extLst>
        </xdr:cNvPr>
        <xdr:cNvCxnSpPr/>
      </xdr:nvCxnSpPr>
      <xdr:spPr>
        <a:xfrm flipV="1">
          <a:off x="22160864" y="9527540"/>
          <a:ext cx="0" cy="13041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34180</xdr:rowOff>
    </xdr:from>
    <xdr:ext cx="469744" cy="259045"/>
    <xdr:sp macro="" textlink="">
      <xdr:nvSpPr>
        <xdr:cNvPr id="655" name="【学校施設】&#10;一人当たり面積最小値テキスト">
          <a:extLst>
            <a:ext uri="{FF2B5EF4-FFF2-40B4-BE49-F238E27FC236}">
              <a16:creationId xmlns:a16="http://schemas.microsoft.com/office/drawing/2014/main" id="{2F3771D1-AB76-46FD-9F28-52BEBD4ED7DD}"/>
            </a:ext>
          </a:extLst>
        </xdr:cNvPr>
        <xdr:cNvSpPr txBox="1"/>
      </xdr:nvSpPr>
      <xdr:spPr>
        <a:xfrm>
          <a:off x="22199600" y="108355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30353</xdr:rowOff>
    </xdr:from>
    <xdr:to>
      <xdr:col>116</xdr:col>
      <xdr:colOff>152400</xdr:colOff>
      <xdr:row>63</xdr:row>
      <xdr:rowOff>30353</xdr:rowOff>
    </xdr:to>
    <xdr:cxnSp macro="">
      <xdr:nvCxnSpPr>
        <xdr:cNvPr id="656" name="直線コネクタ 655">
          <a:extLst>
            <a:ext uri="{FF2B5EF4-FFF2-40B4-BE49-F238E27FC236}">
              <a16:creationId xmlns:a16="http://schemas.microsoft.com/office/drawing/2014/main" id="{8EFD5893-83D4-45D0-B897-8EE01A5FC3DD}"/>
            </a:ext>
          </a:extLst>
        </xdr:cNvPr>
        <xdr:cNvCxnSpPr/>
      </xdr:nvCxnSpPr>
      <xdr:spPr>
        <a:xfrm>
          <a:off x="22072600" y="108317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44467</xdr:rowOff>
    </xdr:from>
    <xdr:ext cx="534377" cy="259045"/>
    <xdr:sp macro="" textlink="">
      <xdr:nvSpPr>
        <xdr:cNvPr id="657" name="【学校施設】&#10;一人当たり面積最大値テキスト">
          <a:extLst>
            <a:ext uri="{FF2B5EF4-FFF2-40B4-BE49-F238E27FC236}">
              <a16:creationId xmlns:a16="http://schemas.microsoft.com/office/drawing/2014/main" id="{F566BBD8-68D1-4ED5-9C0D-080A1D6C5A2F}"/>
            </a:ext>
          </a:extLst>
        </xdr:cNvPr>
        <xdr:cNvSpPr txBox="1"/>
      </xdr:nvSpPr>
      <xdr:spPr>
        <a:xfrm>
          <a:off x="22199600" y="9302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97790</xdr:rowOff>
    </xdr:from>
    <xdr:to>
      <xdr:col>116</xdr:col>
      <xdr:colOff>152400</xdr:colOff>
      <xdr:row>55</xdr:row>
      <xdr:rowOff>97790</xdr:rowOff>
    </xdr:to>
    <xdr:cxnSp macro="">
      <xdr:nvCxnSpPr>
        <xdr:cNvPr id="658" name="直線コネクタ 657">
          <a:extLst>
            <a:ext uri="{FF2B5EF4-FFF2-40B4-BE49-F238E27FC236}">
              <a16:creationId xmlns:a16="http://schemas.microsoft.com/office/drawing/2014/main" id="{10606559-ED26-4E6A-89CC-D975B3530AF5}"/>
            </a:ext>
          </a:extLst>
        </xdr:cNvPr>
        <xdr:cNvCxnSpPr/>
      </xdr:nvCxnSpPr>
      <xdr:spPr>
        <a:xfrm>
          <a:off x="22072600" y="9527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67454</xdr:rowOff>
    </xdr:from>
    <xdr:ext cx="469744" cy="259045"/>
    <xdr:sp macro="" textlink="">
      <xdr:nvSpPr>
        <xdr:cNvPr id="659" name="【学校施設】&#10;一人当たり面積平均値テキスト">
          <a:extLst>
            <a:ext uri="{FF2B5EF4-FFF2-40B4-BE49-F238E27FC236}">
              <a16:creationId xmlns:a16="http://schemas.microsoft.com/office/drawing/2014/main" id="{BAF47AC8-EA17-4982-919E-E10CB1490DBC}"/>
            </a:ext>
          </a:extLst>
        </xdr:cNvPr>
        <xdr:cNvSpPr txBox="1"/>
      </xdr:nvSpPr>
      <xdr:spPr>
        <a:xfrm>
          <a:off x="22199600" y="105259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89027</xdr:rowOff>
    </xdr:from>
    <xdr:to>
      <xdr:col>116</xdr:col>
      <xdr:colOff>114300</xdr:colOff>
      <xdr:row>62</xdr:row>
      <xdr:rowOff>19177</xdr:rowOff>
    </xdr:to>
    <xdr:sp macro="" textlink="">
      <xdr:nvSpPr>
        <xdr:cNvPr id="660" name="フローチャート: 判断 659">
          <a:extLst>
            <a:ext uri="{FF2B5EF4-FFF2-40B4-BE49-F238E27FC236}">
              <a16:creationId xmlns:a16="http://schemas.microsoft.com/office/drawing/2014/main" id="{334D549D-68CA-4794-B92B-BDF15CDE8C23}"/>
            </a:ext>
          </a:extLst>
        </xdr:cNvPr>
        <xdr:cNvSpPr/>
      </xdr:nvSpPr>
      <xdr:spPr>
        <a:xfrm>
          <a:off x="22110700" y="10547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89535</xdr:rowOff>
    </xdr:from>
    <xdr:to>
      <xdr:col>112</xdr:col>
      <xdr:colOff>38100</xdr:colOff>
      <xdr:row>62</xdr:row>
      <xdr:rowOff>19685</xdr:rowOff>
    </xdr:to>
    <xdr:sp macro="" textlink="">
      <xdr:nvSpPr>
        <xdr:cNvPr id="661" name="フローチャート: 判断 660">
          <a:extLst>
            <a:ext uri="{FF2B5EF4-FFF2-40B4-BE49-F238E27FC236}">
              <a16:creationId xmlns:a16="http://schemas.microsoft.com/office/drawing/2014/main" id="{E76E5593-D3FC-4BF8-8A87-19A0187BF2E5}"/>
            </a:ext>
          </a:extLst>
        </xdr:cNvPr>
        <xdr:cNvSpPr/>
      </xdr:nvSpPr>
      <xdr:spPr>
        <a:xfrm>
          <a:off x="21272500" y="10547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108966</xdr:rowOff>
    </xdr:from>
    <xdr:to>
      <xdr:col>107</xdr:col>
      <xdr:colOff>101600</xdr:colOff>
      <xdr:row>62</xdr:row>
      <xdr:rowOff>39116</xdr:rowOff>
    </xdr:to>
    <xdr:sp macro="" textlink="">
      <xdr:nvSpPr>
        <xdr:cNvPr id="662" name="フローチャート: 判断 661">
          <a:extLst>
            <a:ext uri="{FF2B5EF4-FFF2-40B4-BE49-F238E27FC236}">
              <a16:creationId xmlns:a16="http://schemas.microsoft.com/office/drawing/2014/main" id="{8B3564BB-B5A7-406F-A41D-7B28FE111A8E}"/>
            </a:ext>
          </a:extLst>
        </xdr:cNvPr>
        <xdr:cNvSpPr/>
      </xdr:nvSpPr>
      <xdr:spPr>
        <a:xfrm>
          <a:off x="20383500" y="10567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23876</xdr:rowOff>
    </xdr:from>
    <xdr:to>
      <xdr:col>102</xdr:col>
      <xdr:colOff>165100</xdr:colOff>
      <xdr:row>61</xdr:row>
      <xdr:rowOff>125476</xdr:rowOff>
    </xdr:to>
    <xdr:sp macro="" textlink="">
      <xdr:nvSpPr>
        <xdr:cNvPr id="663" name="フローチャート: 判断 662">
          <a:extLst>
            <a:ext uri="{FF2B5EF4-FFF2-40B4-BE49-F238E27FC236}">
              <a16:creationId xmlns:a16="http://schemas.microsoft.com/office/drawing/2014/main" id="{9DBCC9A3-A73B-439E-9123-E49279AE4F82}"/>
            </a:ext>
          </a:extLst>
        </xdr:cNvPr>
        <xdr:cNvSpPr/>
      </xdr:nvSpPr>
      <xdr:spPr>
        <a:xfrm>
          <a:off x="19494500" y="1048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60960</xdr:rowOff>
    </xdr:from>
    <xdr:to>
      <xdr:col>98</xdr:col>
      <xdr:colOff>38100</xdr:colOff>
      <xdr:row>61</xdr:row>
      <xdr:rowOff>162560</xdr:rowOff>
    </xdr:to>
    <xdr:sp macro="" textlink="">
      <xdr:nvSpPr>
        <xdr:cNvPr id="664" name="フローチャート: 判断 663">
          <a:extLst>
            <a:ext uri="{FF2B5EF4-FFF2-40B4-BE49-F238E27FC236}">
              <a16:creationId xmlns:a16="http://schemas.microsoft.com/office/drawing/2014/main" id="{B37D8517-2D45-4B06-922D-A954E1CAD93F}"/>
            </a:ext>
          </a:extLst>
        </xdr:cNvPr>
        <xdr:cNvSpPr/>
      </xdr:nvSpPr>
      <xdr:spPr>
        <a:xfrm>
          <a:off x="18605500" y="10519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65" name="テキスト ボックス 664">
          <a:extLst>
            <a:ext uri="{FF2B5EF4-FFF2-40B4-BE49-F238E27FC236}">
              <a16:creationId xmlns:a16="http://schemas.microsoft.com/office/drawing/2014/main" id="{27F7DC47-0200-4DDB-8D3B-38F82C1C7CEC}"/>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66" name="テキスト ボックス 665">
          <a:extLst>
            <a:ext uri="{FF2B5EF4-FFF2-40B4-BE49-F238E27FC236}">
              <a16:creationId xmlns:a16="http://schemas.microsoft.com/office/drawing/2014/main" id="{FEE44B41-A0E0-4F06-BD7C-8496A32D8101}"/>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67" name="テキスト ボックス 666">
          <a:extLst>
            <a:ext uri="{FF2B5EF4-FFF2-40B4-BE49-F238E27FC236}">
              <a16:creationId xmlns:a16="http://schemas.microsoft.com/office/drawing/2014/main" id="{99DE6038-D2EB-418C-9BB3-2C30AE70837E}"/>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68" name="テキスト ボックス 667">
          <a:extLst>
            <a:ext uri="{FF2B5EF4-FFF2-40B4-BE49-F238E27FC236}">
              <a16:creationId xmlns:a16="http://schemas.microsoft.com/office/drawing/2014/main" id="{99B55CA6-2681-459C-B9F9-7667A558DB98}"/>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69" name="テキスト ボックス 668">
          <a:extLst>
            <a:ext uri="{FF2B5EF4-FFF2-40B4-BE49-F238E27FC236}">
              <a16:creationId xmlns:a16="http://schemas.microsoft.com/office/drawing/2014/main" id="{64D07502-235A-4E09-AE24-3A5B973599D8}"/>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126492</xdr:rowOff>
    </xdr:from>
    <xdr:to>
      <xdr:col>116</xdr:col>
      <xdr:colOff>114300</xdr:colOff>
      <xdr:row>61</xdr:row>
      <xdr:rowOff>56642</xdr:rowOff>
    </xdr:to>
    <xdr:sp macro="" textlink="">
      <xdr:nvSpPr>
        <xdr:cNvPr id="670" name="楕円 669">
          <a:extLst>
            <a:ext uri="{FF2B5EF4-FFF2-40B4-BE49-F238E27FC236}">
              <a16:creationId xmlns:a16="http://schemas.microsoft.com/office/drawing/2014/main" id="{39D4C4D9-0ED3-480B-9D3A-1AD2A03484BD}"/>
            </a:ext>
          </a:extLst>
        </xdr:cNvPr>
        <xdr:cNvSpPr/>
      </xdr:nvSpPr>
      <xdr:spPr>
        <a:xfrm>
          <a:off x="22110700" y="10413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59</xdr:row>
      <xdr:rowOff>149369</xdr:rowOff>
    </xdr:from>
    <xdr:ext cx="469744" cy="259045"/>
    <xdr:sp macro="" textlink="">
      <xdr:nvSpPr>
        <xdr:cNvPr id="671" name="【学校施設】&#10;一人当たり面積該当値テキスト">
          <a:extLst>
            <a:ext uri="{FF2B5EF4-FFF2-40B4-BE49-F238E27FC236}">
              <a16:creationId xmlns:a16="http://schemas.microsoft.com/office/drawing/2014/main" id="{45FE28FC-5E8C-4C4E-9056-D8B84E161520}"/>
            </a:ext>
          </a:extLst>
        </xdr:cNvPr>
        <xdr:cNvSpPr txBox="1"/>
      </xdr:nvSpPr>
      <xdr:spPr>
        <a:xfrm>
          <a:off x="22199600" y="10264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85090</xdr:rowOff>
    </xdr:from>
    <xdr:to>
      <xdr:col>112</xdr:col>
      <xdr:colOff>38100</xdr:colOff>
      <xdr:row>61</xdr:row>
      <xdr:rowOff>15240</xdr:rowOff>
    </xdr:to>
    <xdr:sp macro="" textlink="">
      <xdr:nvSpPr>
        <xdr:cNvPr id="672" name="楕円 671">
          <a:extLst>
            <a:ext uri="{FF2B5EF4-FFF2-40B4-BE49-F238E27FC236}">
              <a16:creationId xmlns:a16="http://schemas.microsoft.com/office/drawing/2014/main" id="{30BAA208-5EB9-4879-8043-DBF74E66CA53}"/>
            </a:ext>
          </a:extLst>
        </xdr:cNvPr>
        <xdr:cNvSpPr/>
      </xdr:nvSpPr>
      <xdr:spPr>
        <a:xfrm>
          <a:off x="21272500" y="10372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135890</xdr:rowOff>
    </xdr:from>
    <xdr:to>
      <xdr:col>116</xdr:col>
      <xdr:colOff>63500</xdr:colOff>
      <xdr:row>61</xdr:row>
      <xdr:rowOff>5842</xdr:rowOff>
    </xdr:to>
    <xdr:cxnSp macro="">
      <xdr:nvCxnSpPr>
        <xdr:cNvPr id="673" name="直線コネクタ 672">
          <a:extLst>
            <a:ext uri="{FF2B5EF4-FFF2-40B4-BE49-F238E27FC236}">
              <a16:creationId xmlns:a16="http://schemas.microsoft.com/office/drawing/2014/main" id="{F59EA7FD-BCC5-4894-9C3C-7E6834A89EA0}"/>
            </a:ext>
          </a:extLst>
        </xdr:cNvPr>
        <xdr:cNvCxnSpPr/>
      </xdr:nvCxnSpPr>
      <xdr:spPr>
        <a:xfrm>
          <a:off x="21323300" y="10422890"/>
          <a:ext cx="838200" cy="41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88519</xdr:rowOff>
    </xdr:from>
    <xdr:to>
      <xdr:col>107</xdr:col>
      <xdr:colOff>101600</xdr:colOff>
      <xdr:row>61</xdr:row>
      <xdr:rowOff>18669</xdr:rowOff>
    </xdr:to>
    <xdr:sp macro="" textlink="">
      <xdr:nvSpPr>
        <xdr:cNvPr id="674" name="楕円 673">
          <a:extLst>
            <a:ext uri="{FF2B5EF4-FFF2-40B4-BE49-F238E27FC236}">
              <a16:creationId xmlns:a16="http://schemas.microsoft.com/office/drawing/2014/main" id="{B78BE11D-0D79-49B4-A14A-6CC2A904013B}"/>
            </a:ext>
          </a:extLst>
        </xdr:cNvPr>
        <xdr:cNvSpPr/>
      </xdr:nvSpPr>
      <xdr:spPr>
        <a:xfrm>
          <a:off x="20383500" y="10375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135890</xdr:rowOff>
    </xdr:from>
    <xdr:to>
      <xdr:col>111</xdr:col>
      <xdr:colOff>177800</xdr:colOff>
      <xdr:row>60</xdr:row>
      <xdr:rowOff>139319</xdr:rowOff>
    </xdr:to>
    <xdr:cxnSp macro="">
      <xdr:nvCxnSpPr>
        <xdr:cNvPr id="675" name="直線コネクタ 674">
          <a:extLst>
            <a:ext uri="{FF2B5EF4-FFF2-40B4-BE49-F238E27FC236}">
              <a16:creationId xmlns:a16="http://schemas.microsoft.com/office/drawing/2014/main" id="{802B8C6F-82B4-44BF-BB9A-041F7DB5CEC7}"/>
            </a:ext>
          </a:extLst>
        </xdr:cNvPr>
        <xdr:cNvCxnSpPr/>
      </xdr:nvCxnSpPr>
      <xdr:spPr>
        <a:xfrm flipV="1">
          <a:off x="20434300" y="10422890"/>
          <a:ext cx="8890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60</xdr:row>
      <xdr:rowOff>137287</xdr:rowOff>
    </xdr:from>
    <xdr:to>
      <xdr:col>102</xdr:col>
      <xdr:colOff>165100</xdr:colOff>
      <xdr:row>61</xdr:row>
      <xdr:rowOff>67437</xdr:rowOff>
    </xdr:to>
    <xdr:sp macro="" textlink="">
      <xdr:nvSpPr>
        <xdr:cNvPr id="676" name="楕円 675">
          <a:extLst>
            <a:ext uri="{FF2B5EF4-FFF2-40B4-BE49-F238E27FC236}">
              <a16:creationId xmlns:a16="http://schemas.microsoft.com/office/drawing/2014/main" id="{7FB5F319-D8FA-4123-B478-85183D790443}"/>
            </a:ext>
          </a:extLst>
        </xdr:cNvPr>
        <xdr:cNvSpPr/>
      </xdr:nvSpPr>
      <xdr:spPr>
        <a:xfrm>
          <a:off x="19494500" y="10424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60</xdr:row>
      <xdr:rowOff>139319</xdr:rowOff>
    </xdr:from>
    <xdr:to>
      <xdr:col>107</xdr:col>
      <xdr:colOff>50800</xdr:colOff>
      <xdr:row>61</xdr:row>
      <xdr:rowOff>16637</xdr:rowOff>
    </xdr:to>
    <xdr:cxnSp macro="">
      <xdr:nvCxnSpPr>
        <xdr:cNvPr id="677" name="直線コネクタ 676">
          <a:extLst>
            <a:ext uri="{FF2B5EF4-FFF2-40B4-BE49-F238E27FC236}">
              <a16:creationId xmlns:a16="http://schemas.microsoft.com/office/drawing/2014/main" id="{28AB9D1B-0C5C-4A05-8DC8-9872BE6D450E}"/>
            </a:ext>
          </a:extLst>
        </xdr:cNvPr>
        <xdr:cNvCxnSpPr/>
      </xdr:nvCxnSpPr>
      <xdr:spPr>
        <a:xfrm flipV="1">
          <a:off x="19545300" y="10426319"/>
          <a:ext cx="889000" cy="48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10812</xdr:rowOff>
    </xdr:from>
    <xdr:ext cx="469744" cy="259045"/>
    <xdr:sp macro="" textlink="">
      <xdr:nvSpPr>
        <xdr:cNvPr id="678" name="n_1aveValue【学校施設】&#10;一人当たり面積">
          <a:extLst>
            <a:ext uri="{FF2B5EF4-FFF2-40B4-BE49-F238E27FC236}">
              <a16:creationId xmlns:a16="http://schemas.microsoft.com/office/drawing/2014/main" id="{A2DADF17-7983-4E44-BEA6-DEC7F849B142}"/>
            </a:ext>
          </a:extLst>
        </xdr:cNvPr>
        <xdr:cNvSpPr txBox="1"/>
      </xdr:nvSpPr>
      <xdr:spPr>
        <a:xfrm>
          <a:off x="21075727" y="10640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30243</xdr:rowOff>
    </xdr:from>
    <xdr:ext cx="469744" cy="259045"/>
    <xdr:sp macro="" textlink="">
      <xdr:nvSpPr>
        <xdr:cNvPr id="679" name="n_2aveValue【学校施設】&#10;一人当たり面積">
          <a:extLst>
            <a:ext uri="{FF2B5EF4-FFF2-40B4-BE49-F238E27FC236}">
              <a16:creationId xmlns:a16="http://schemas.microsoft.com/office/drawing/2014/main" id="{1271CA3E-17A4-4ED8-BACC-1664A3DBA45B}"/>
            </a:ext>
          </a:extLst>
        </xdr:cNvPr>
        <xdr:cNvSpPr txBox="1"/>
      </xdr:nvSpPr>
      <xdr:spPr>
        <a:xfrm>
          <a:off x="20199427" y="10660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116603</xdr:rowOff>
    </xdr:from>
    <xdr:ext cx="469744" cy="259045"/>
    <xdr:sp macro="" textlink="">
      <xdr:nvSpPr>
        <xdr:cNvPr id="680" name="n_3aveValue【学校施設】&#10;一人当たり面積">
          <a:extLst>
            <a:ext uri="{FF2B5EF4-FFF2-40B4-BE49-F238E27FC236}">
              <a16:creationId xmlns:a16="http://schemas.microsoft.com/office/drawing/2014/main" id="{8615CD78-7068-4641-9A5F-7AC17132A233}"/>
            </a:ext>
          </a:extLst>
        </xdr:cNvPr>
        <xdr:cNvSpPr txBox="1"/>
      </xdr:nvSpPr>
      <xdr:spPr>
        <a:xfrm>
          <a:off x="19310427" y="10575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7637</xdr:rowOff>
    </xdr:from>
    <xdr:ext cx="469744" cy="259045"/>
    <xdr:sp macro="" textlink="">
      <xdr:nvSpPr>
        <xdr:cNvPr id="681" name="n_4aveValue【学校施設】&#10;一人当たり面積">
          <a:extLst>
            <a:ext uri="{FF2B5EF4-FFF2-40B4-BE49-F238E27FC236}">
              <a16:creationId xmlns:a16="http://schemas.microsoft.com/office/drawing/2014/main" id="{1E816BF4-3AAE-445E-B77A-FB5E0C56BCAF}"/>
            </a:ext>
          </a:extLst>
        </xdr:cNvPr>
        <xdr:cNvSpPr txBox="1"/>
      </xdr:nvSpPr>
      <xdr:spPr>
        <a:xfrm>
          <a:off x="18421427" y="10294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31767</xdr:rowOff>
    </xdr:from>
    <xdr:ext cx="469744" cy="259045"/>
    <xdr:sp macro="" textlink="">
      <xdr:nvSpPr>
        <xdr:cNvPr id="682" name="n_1mainValue【学校施設】&#10;一人当たり面積">
          <a:extLst>
            <a:ext uri="{FF2B5EF4-FFF2-40B4-BE49-F238E27FC236}">
              <a16:creationId xmlns:a16="http://schemas.microsoft.com/office/drawing/2014/main" id="{9686D1A1-5D24-4DD1-9E6C-6D5F438A92EC}"/>
            </a:ext>
          </a:extLst>
        </xdr:cNvPr>
        <xdr:cNvSpPr txBox="1"/>
      </xdr:nvSpPr>
      <xdr:spPr>
        <a:xfrm>
          <a:off x="21075727" y="10147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35196</xdr:rowOff>
    </xdr:from>
    <xdr:ext cx="469744" cy="259045"/>
    <xdr:sp macro="" textlink="">
      <xdr:nvSpPr>
        <xdr:cNvPr id="683" name="n_2mainValue【学校施設】&#10;一人当たり面積">
          <a:extLst>
            <a:ext uri="{FF2B5EF4-FFF2-40B4-BE49-F238E27FC236}">
              <a16:creationId xmlns:a16="http://schemas.microsoft.com/office/drawing/2014/main" id="{6E4F974C-1C84-4B8C-884F-58ABC838269A}"/>
            </a:ext>
          </a:extLst>
        </xdr:cNvPr>
        <xdr:cNvSpPr txBox="1"/>
      </xdr:nvSpPr>
      <xdr:spPr>
        <a:xfrm>
          <a:off x="20199427" y="10150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83964</xdr:rowOff>
    </xdr:from>
    <xdr:ext cx="469744" cy="259045"/>
    <xdr:sp macro="" textlink="">
      <xdr:nvSpPr>
        <xdr:cNvPr id="684" name="n_3mainValue【学校施設】&#10;一人当たり面積">
          <a:extLst>
            <a:ext uri="{FF2B5EF4-FFF2-40B4-BE49-F238E27FC236}">
              <a16:creationId xmlns:a16="http://schemas.microsoft.com/office/drawing/2014/main" id="{EE267069-0A3D-4C2A-BC31-F00CEFACB604}"/>
            </a:ext>
          </a:extLst>
        </xdr:cNvPr>
        <xdr:cNvSpPr txBox="1"/>
      </xdr:nvSpPr>
      <xdr:spPr>
        <a:xfrm>
          <a:off x="19310427" y="10199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85" name="正方形/長方形 684">
          <a:extLst>
            <a:ext uri="{FF2B5EF4-FFF2-40B4-BE49-F238E27FC236}">
              <a16:creationId xmlns:a16="http://schemas.microsoft.com/office/drawing/2014/main" id="{339096DB-59CE-4D1E-B457-C6A2D09F4614}"/>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86" name="正方形/長方形 685">
          <a:extLst>
            <a:ext uri="{FF2B5EF4-FFF2-40B4-BE49-F238E27FC236}">
              <a16:creationId xmlns:a16="http://schemas.microsoft.com/office/drawing/2014/main" id="{6AC158EA-9EDA-45FF-A664-2AC56BF03792}"/>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87" name="正方形/長方形 686">
          <a:extLst>
            <a:ext uri="{FF2B5EF4-FFF2-40B4-BE49-F238E27FC236}">
              <a16:creationId xmlns:a16="http://schemas.microsoft.com/office/drawing/2014/main" id="{69BCA6B8-66ED-43BB-BFF2-8CD0927804A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88" name="正方形/長方形 687">
          <a:extLst>
            <a:ext uri="{FF2B5EF4-FFF2-40B4-BE49-F238E27FC236}">
              <a16:creationId xmlns:a16="http://schemas.microsoft.com/office/drawing/2014/main" id="{B72ACADA-CD44-467A-8BAF-6AEDB932A14D}"/>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89" name="正方形/長方形 688">
          <a:extLst>
            <a:ext uri="{FF2B5EF4-FFF2-40B4-BE49-F238E27FC236}">
              <a16:creationId xmlns:a16="http://schemas.microsoft.com/office/drawing/2014/main" id="{403EC9AC-45DC-4B43-A25A-88EE8228D5DE}"/>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90" name="正方形/長方形 689">
          <a:extLst>
            <a:ext uri="{FF2B5EF4-FFF2-40B4-BE49-F238E27FC236}">
              <a16:creationId xmlns:a16="http://schemas.microsoft.com/office/drawing/2014/main" id="{6DF7EAA5-CA37-4FB5-9C71-B2D1AFF3A4BC}"/>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91" name="正方形/長方形 690">
          <a:extLst>
            <a:ext uri="{FF2B5EF4-FFF2-40B4-BE49-F238E27FC236}">
              <a16:creationId xmlns:a16="http://schemas.microsoft.com/office/drawing/2014/main" id="{33F7DC72-3D77-4ACA-B24F-3E52AF50D465}"/>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92" name="正方形/長方形 691">
          <a:extLst>
            <a:ext uri="{FF2B5EF4-FFF2-40B4-BE49-F238E27FC236}">
              <a16:creationId xmlns:a16="http://schemas.microsoft.com/office/drawing/2014/main" id="{456A6772-F8CC-4564-9A7A-2872603CBC65}"/>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93" name="正方形/長方形 692">
          <a:extLst>
            <a:ext uri="{FF2B5EF4-FFF2-40B4-BE49-F238E27FC236}">
              <a16:creationId xmlns:a16="http://schemas.microsoft.com/office/drawing/2014/main" id="{B5F0A64E-9E7E-4154-90A2-9019DEFA90FE}"/>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94" name="正方形/長方形 693">
          <a:extLst>
            <a:ext uri="{FF2B5EF4-FFF2-40B4-BE49-F238E27FC236}">
              <a16:creationId xmlns:a16="http://schemas.microsoft.com/office/drawing/2014/main" id="{C4BF0265-4FDB-4975-A4D7-6C8555FA7EBF}"/>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95" name="正方形/長方形 694">
          <a:extLst>
            <a:ext uri="{FF2B5EF4-FFF2-40B4-BE49-F238E27FC236}">
              <a16:creationId xmlns:a16="http://schemas.microsoft.com/office/drawing/2014/main" id="{A08AFC2F-80DE-41BF-9AC4-4EF3DC434AC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96" name="正方形/長方形 695">
          <a:extLst>
            <a:ext uri="{FF2B5EF4-FFF2-40B4-BE49-F238E27FC236}">
              <a16:creationId xmlns:a16="http://schemas.microsoft.com/office/drawing/2014/main" id="{2C1AA984-BD83-4DF3-BD02-E87C040778E1}"/>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97" name="正方形/長方形 696">
          <a:extLst>
            <a:ext uri="{FF2B5EF4-FFF2-40B4-BE49-F238E27FC236}">
              <a16:creationId xmlns:a16="http://schemas.microsoft.com/office/drawing/2014/main" id="{7A9F162E-788D-48CE-81B5-FA1695CA9E82}"/>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98" name="正方形/長方形 697">
          <a:extLst>
            <a:ext uri="{FF2B5EF4-FFF2-40B4-BE49-F238E27FC236}">
              <a16:creationId xmlns:a16="http://schemas.microsoft.com/office/drawing/2014/main" id="{6DB38B9D-68D6-4E1C-9079-7F53EA394F12}"/>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99" name="正方形/長方形 698">
          <a:extLst>
            <a:ext uri="{FF2B5EF4-FFF2-40B4-BE49-F238E27FC236}">
              <a16:creationId xmlns:a16="http://schemas.microsoft.com/office/drawing/2014/main" id="{D8975B5C-25AD-4285-B90F-B8DE84102E9A}"/>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00" name="正方形/長方形 699">
          <a:extLst>
            <a:ext uri="{FF2B5EF4-FFF2-40B4-BE49-F238E27FC236}">
              <a16:creationId xmlns:a16="http://schemas.microsoft.com/office/drawing/2014/main" id="{1A24B64C-95B2-4027-A3AE-7ECB711A4196}"/>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701" name="正方形/長方形 700">
          <a:extLst>
            <a:ext uri="{FF2B5EF4-FFF2-40B4-BE49-F238E27FC236}">
              <a16:creationId xmlns:a16="http://schemas.microsoft.com/office/drawing/2014/main" id="{3CD6EF1C-11C5-4B56-B054-0800B8983205}"/>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02" name="正方形/長方形 701">
          <a:extLst>
            <a:ext uri="{FF2B5EF4-FFF2-40B4-BE49-F238E27FC236}">
              <a16:creationId xmlns:a16="http://schemas.microsoft.com/office/drawing/2014/main" id="{2B0F3029-698B-4257-BD02-220490840C11}"/>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03" name="正方形/長方形 702">
          <a:extLst>
            <a:ext uri="{FF2B5EF4-FFF2-40B4-BE49-F238E27FC236}">
              <a16:creationId xmlns:a16="http://schemas.microsoft.com/office/drawing/2014/main" id="{4231E3F0-78B5-4A97-9ED4-5D07A6A6C975}"/>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04" name="正方形/長方形 703">
          <a:extLst>
            <a:ext uri="{FF2B5EF4-FFF2-40B4-BE49-F238E27FC236}">
              <a16:creationId xmlns:a16="http://schemas.microsoft.com/office/drawing/2014/main" id="{78B9E5D6-DF56-42AA-988E-79659888D997}"/>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05" name="正方形/長方形 704">
          <a:extLst>
            <a:ext uri="{FF2B5EF4-FFF2-40B4-BE49-F238E27FC236}">
              <a16:creationId xmlns:a16="http://schemas.microsoft.com/office/drawing/2014/main" id="{36A95A2D-3674-4247-915C-656AF024E05A}"/>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06" name="正方形/長方形 705">
          <a:extLst>
            <a:ext uri="{FF2B5EF4-FFF2-40B4-BE49-F238E27FC236}">
              <a16:creationId xmlns:a16="http://schemas.microsoft.com/office/drawing/2014/main" id="{79396F68-F52A-40A7-BED7-4856F8FC9981}"/>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07" name="正方形/長方形 706">
          <a:extLst>
            <a:ext uri="{FF2B5EF4-FFF2-40B4-BE49-F238E27FC236}">
              <a16:creationId xmlns:a16="http://schemas.microsoft.com/office/drawing/2014/main" id="{BDF28A2B-EA30-4DC0-BFF4-C017C9D5FF4D}"/>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08" name="正方形/長方形 707">
          <a:extLst>
            <a:ext uri="{FF2B5EF4-FFF2-40B4-BE49-F238E27FC236}">
              <a16:creationId xmlns:a16="http://schemas.microsoft.com/office/drawing/2014/main" id="{7AE3D632-B536-47AF-90D2-D22264125A9B}"/>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09" name="テキスト ボックス 708">
          <a:extLst>
            <a:ext uri="{FF2B5EF4-FFF2-40B4-BE49-F238E27FC236}">
              <a16:creationId xmlns:a16="http://schemas.microsoft.com/office/drawing/2014/main" id="{F30CDAFE-9923-41EA-BAEA-BBE5483503C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10" name="直線コネクタ 709">
          <a:extLst>
            <a:ext uri="{FF2B5EF4-FFF2-40B4-BE49-F238E27FC236}">
              <a16:creationId xmlns:a16="http://schemas.microsoft.com/office/drawing/2014/main" id="{16031AA5-1321-48BD-8ACA-4525BF13BA0C}"/>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11" name="テキスト ボックス 710">
          <a:extLst>
            <a:ext uri="{FF2B5EF4-FFF2-40B4-BE49-F238E27FC236}">
              <a16:creationId xmlns:a16="http://schemas.microsoft.com/office/drawing/2014/main" id="{87D3D2BC-ACA9-4DA4-940C-74873BD87F07}"/>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12" name="直線コネクタ 711">
          <a:extLst>
            <a:ext uri="{FF2B5EF4-FFF2-40B4-BE49-F238E27FC236}">
              <a16:creationId xmlns:a16="http://schemas.microsoft.com/office/drawing/2014/main" id="{C5BF3F87-7085-4348-AEC8-2ABC4874D9FB}"/>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13" name="テキスト ボックス 712">
          <a:extLst>
            <a:ext uri="{FF2B5EF4-FFF2-40B4-BE49-F238E27FC236}">
              <a16:creationId xmlns:a16="http://schemas.microsoft.com/office/drawing/2014/main" id="{27B2611C-3D5B-44F3-82BE-8374FA4284E5}"/>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14" name="直線コネクタ 713">
          <a:extLst>
            <a:ext uri="{FF2B5EF4-FFF2-40B4-BE49-F238E27FC236}">
              <a16:creationId xmlns:a16="http://schemas.microsoft.com/office/drawing/2014/main" id="{90773B6A-7412-4700-8858-E4E8B69080E2}"/>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15" name="テキスト ボックス 714">
          <a:extLst>
            <a:ext uri="{FF2B5EF4-FFF2-40B4-BE49-F238E27FC236}">
              <a16:creationId xmlns:a16="http://schemas.microsoft.com/office/drawing/2014/main" id="{3C180D5D-FEF3-427B-B517-ACAF6C2869B9}"/>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16" name="直線コネクタ 715">
          <a:extLst>
            <a:ext uri="{FF2B5EF4-FFF2-40B4-BE49-F238E27FC236}">
              <a16:creationId xmlns:a16="http://schemas.microsoft.com/office/drawing/2014/main" id="{0B6E0202-89B0-4602-9A8A-36FCDC292714}"/>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17" name="テキスト ボックス 716">
          <a:extLst>
            <a:ext uri="{FF2B5EF4-FFF2-40B4-BE49-F238E27FC236}">
              <a16:creationId xmlns:a16="http://schemas.microsoft.com/office/drawing/2014/main" id="{8419AEDD-9C4A-4D71-B9BD-5E2B44C1A97A}"/>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18" name="直線コネクタ 717">
          <a:extLst>
            <a:ext uri="{FF2B5EF4-FFF2-40B4-BE49-F238E27FC236}">
              <a16:creationId xmlns:a16="http://schemas.microsoft.com/office/drawing/2014/main" id="{963EF785-1704-45FE-BAC2-8A675DF0747E}"/>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19" name="テキスト ボックス 718">
          <a:extLst>
            <a:ext uri="{FF2B5EF4-FFF2-40B4-BE49-F238E27FC236}">
              <a16:creationId xmlns:a16="http://schemas.microsoft.com/office/drawing/2014/main" id="{66F11FBB-D0B8-4202-AB9E-E92F944B5BBC}"/>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20" name="直線コネクタ 719">
          <a:extLst>
            <a:ext uri="{FF2B5EF4-FFF2-40B4-BE49-F238E27FC236}">
              <a16:creationId xmlns:a16="http://schemas.microsoft.com/office/drawing/2014/main" id="{AA53A914-4895-4959-99CE-59381870AEA2}"/>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721" name="テキスト ボックス 720">
          <a:extLst>
            <a:ext uri="{FF2B5EF4-FFF2-40B4-BE49-F238E27FC236}">
              <a16:creationId xmlns:a16="http://schemas.microsoft.com/office/drawing/2014/main" id="{BAC64EE5-D6A7-438C-A9AE-E2DF44B759A8}"/>
            </a:ext>
          </a:extLst>
        </xdr:cNvPr>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22" name="直線コネクタ 721">
          <a:extLst>
            <a:ext uri="{FF2B5EF4-FFF2-40B4-BE49-F238E27FC236}">
              <a16:creationId xmlns:a16="http://schemas.microsoft.com/office/drawing/2014/main" id="{BAC2350B-D810-41DA-B9CF-E6778E0AA37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723" name="テキスト ボックス 722">
          <a:extLst>
            <a:ext uri="{FF2B5EF4-FFF2-40B4-BE49-F238E27FC236}">
              <a16:creationId xmlns:a16="http://schemas.microsoft.com/office/drawing/2014/main" id="{300AD17D-C442-4B25-B362-A07F143B36C5}"/>
            </a:ext>
          </a:extLst>
        </xdr:cNvPr>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24" name="【公民館】&#10;有形固定資産減価償却率グラフ枠">
          <a:extLst>
            <a:ext uri="{FF2B5EF4-FFF2-40B4-BE49-F238E27FC236}">
              <a16:creationId xmlns:a16="http://schemas.microsoft.com/office/drawing/2014/main" id="{09BB100E-9A0F-4DE4-BFE6-A7F5577E21CE}"/>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38100</xdr:rowOff>
    </xdr:from>
    <xdr:to>
      <xdr:col>85</xdr:col>
      <xdr:colOff>126364</xdr:colOff>
      <xdr:row>108</xdr:row>
      <xdr:rowOff>152400</xdr:rowOff>
    </xdr:to>
    <xdr:cxnSp macro="">
      <xdr:nvCxnSpPr>
        <xdr:cNvPr id="725" name="直線コネクタ 724">
          <a:extLst>
            <a:ext uri="{FF2B5EF4-FFF2-40B4-BE49-F238E27FC236}">
              <a16:creationId xmlns:a16="http://schemas.microsoft.com/office/drawing/2014/main" id="{4F2ED6A9-BA92-4BAC-B5FD-61622641EE84}"/>
            </a:ext>
          </a:extLst>
        </xdr:cNvPr>
        <xdr:cNvCxnSpPr/>
      </xdr:nvCxnSpPr>
      <xdr:spPr>
        <a:xfrm flipV="1">
          <a:off x="16318864" y="1718310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726" name="【公民館】&#10;有形固定資産減価償却率最小値テキスト">
          <a:extLst>
            <a:ext uri="{FF2B5EF4-FFF2-40B4-BE49-F238E27FC236}">
              <a16:creationId xmlns:a16="http://schemas.microsoft.com/office/drawing/2014/main" id="{C4E0CF39-3ABF-40F0-B5A1-794EE5DFE624}"/>
            </a:ext>
          </a:extLst>
        </xdr:cNvPr>
        <xdr:cNvSpPr txBox="1"/>
      </xdr:nvSpPr>
      <xdr:spPr>
        <a:xfrm>
          <a:off x="16357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727" name="直線コネクタ 726">
          <a:extLst>
            <a:ext uri="{FF2B5EF4-FFF2-40B4-BE49-F238E27FC236}">
              <a16:creationId xmlns:a16="http://schemas.microsoft.com/office/drawing/2014/main" id="{D20A2302-7FEE-45B5-84DA-B73D96ADE6F5}"/>
            </a:ext>
          </a:extLst>
        </xdr:cNvPr>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156227</xdr:rowOff>
    </xdr:from>
    <xdr:ext cx="405111" cy="259045"/>
    <xdr:sp macro="" textlink="">
      <xdr:nvSpPr>
        <xdr:cNvPr id="728" name="【公民館】&#10;有形固定資産減価償却率最大値テキスト">
          <a:extLst>
            <a:ext uri="{FF2B5EF4-FFF2-40B4-BE49-F238E27FC236}">
              <a16:creationId xmlns:a16="http://schemas.microsoft.com/office/drawing/2014/main" id="{48998A82-9D05-4887-8E86-6799881A2786}"/>
            </a:ext>
          </a:extLst>
        </xdr:cNvPr>
        <xdr:cNvSpPr txBox="1"/>
      </xdr:nvSpPr>
      <xdr:spPr>
        <a:xfrm>
          <a:off x="16357600" y="16958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38100</xdr:rowOff>
    </xdr:from>
    <xdr:to>
      <xdr:col>86</xdr:col>
      <xdr:colOff>25400</xdr:colOff>
      <xdr:row>100</xdr:row>
      <xdr:rowOff>38100</xdr:rowOff>
    </xdr:to>
    <xdr:cxnSp macro="">
      <xdr:nvCxnSpPr>
        <xdr:cNvPr id="729" name="直線コネクタ 728">
          <a:extLst>
            <a:ext uri="{FF2B5EF4-FFF2-40B4-BE49-F238E27FC236}">
              <a16:creationId xmlns:a16="http://schemas.microsoft.com/office/drawing/2014/main" id="{D27F1D94-8F39-42B2-BDE9-D7C8376CBA81}"/>
            </a:ext>
          </a:extLst>
        </xdr:cNvPr>
        <xdr:cNvCxnSpPr/>
      </xdr:nvCxnSpPr>
      <xdr:spPr>
        <a:xfrm>
          <a:off x="16230600" y="1718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49547</xdr:rowOff>
    </xdr:from>
    <xdr:ext cx="405111" cy="259045"/>
    <xdr:sp macro="" textlink="">
      <xdr:nvSpPr>
        <xdr:cNvPr id="730" name="【公民館】&#10;有形固定資産減価償却率平均値テキスト">
          <a:extLst>
            <a:ext uri="{FF2B5EF4-FFF2-40B4-BE49-F238E27FC236}">
              <a16:creationId xmlns:a16="http://schemas.microsoft.com/office/drawing/2014/main" id="{EC3BB207-EB2D-4870-9214-2F11F6024CDC}"/>
            </a:ext>
          </a:extLst>
        </xdr:cNvPr>
        <xdr:cNvSpPr txBox="1"/>
      </xdr:nvSpPr>
      <xdr:spPr>
        <a:xfrm>
          <a:off x="16357600" y="178803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71120</xdr:rowOff>
    </xdr:from>
    <xdr:to>
      <xdr:col>85</xdr:col>
      <xdr:colOff>177800</xdr:colOff>
      <xdr:row>105</xdr:row>
      <xdr:rowOff>1270</xdr:rowOff>
    </xdr:to>
    <xdr:sp macro="" textlink="">
      <xdr:nvSpPr>
        <xdr:cNvPr id="731" name="フローチャート: 判断 730">
          <a:extLst>
            <a:ext uri="{FF2B5EF4-FFF2-40B4-BE49-F238E27FC236}">
              <a16:creationId xmlns:a16="http://schemas.microsoft.com/office/drawing/2014/main" id="{D74792F8-E502-456E-A7F8-7D64C56D551B}"/>
            </a:ext>
          </a:extLst>
        </xdr:cNvPr>
        <xdr:cNvSpPr/>
      </xdr:nvSpPr>
      <xdr:spPr>
        <a:xfrm>
          <a:off x="16268700" y="1790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103505</xdr:rowOff>
    </xdr:from>
    <xdr:to>
      <xdr:col>81</xdr:col>
      <xdr:colOff>101600</xdr:colOff>
      <xdr:row>105</xdr:row>
      <xdr:rowOff>33655</xdr:rowOff>
    </xdr:to>
    <xdr:sp macro="" textlink="">
      <xdr:nvSpPr>
        <xdr:cNvPr id="732" name="フローチャート: 判断 731">
          <a:extLst>
            <a:ext uri="{FF2B5EF4-FFF2-40B4-BE49-F238E27FC236}">
              <a16:creationId xmlns:a16="http://schemas.microsoft.com/office/drawing/2014/main" id="{EE38C089-9413-4B84-85C9-7FDD5BAC88FD}"/>
            </a:ext>
          </a:extLst>
        </xdr:cNvPr>
        <xdr:cNvSpPr/>
      </xdr:nvSpPr>
      <xdr:spPr>
        <a:xfrm>
          <a:off x="15430500" y="1793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147320</xdr:rowOff>
    </xdr:from>
    <xdr:to>
      <xdr:col>76</xdr:col>
      <xdr:colOff>165100</xdr:colOff>
      <xdr:row>105</xdr:row>
      <xdr:rowOff>77470</xdr:rowOff>
    </xdr:to>
    <xdr:sp macro="" textlink="">
      <xdr:nvSpPr>
        <xdr:cNvPr id="733" name="フローチャート: 判断 732">
          <a:extLst>
            <a:ext uri="{FF2B5EF4-FFF2-40B4-BE49-F238E27FC236}">
              <a16:creationId xmlns:a16="http://schemas.microsoft.com/office/drawing/2014/main" id="{EA13B6F3-CC1A-4932-B313-9CF3244B213E}"/>
            </a:ext>
          </a:extLst>
        </xdr:cNvPr>
        <xdr:cNvSpPr/>
      </xdr:nvSpPr>
      <xdr:spPr>
        <a:xfrm>
          <a:off x="14541500" y="1797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132080</xdr:rowOff>
    </xdr:from>
    <xdr:to>
      <xdr:col>72</xdr:col>
      <xdr:colOff>38100</xdr:colOff>
      <xdr:row>105</xdr:row>
      <xdr:rowOff>62230</xdr:rowOff>
    </xdr:to>
    <xdr:sp macro="" textlink="">
      <xdr:nvSpPr>
        <xdr:cNvPr id="734" name="フローチャート: 判断 733">
          <a:extLst>
            <a:ext uri="{FF2B5EF4-FFF2-40B4-BE49-F238E27FC236}">
              <a16:creationId xmlns:a16="http://schemas.microsoft.com/office/drawing/2014/main" id="{9CC57C6B-820B-404A-93EC-35A689A31206}"/>
            </a:ext>
          </a:extLst>
        </xdr:cNvPr>
        <xdr:cNvSpPr/>
      </xdr:nvSpPr>
      <xdr:spPr>
        <a:xfrm>
          <a:off x="13652500" y="1796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143511</xdr:rowOff>
    </xdr:from>
    <xdr:to>
      <xdr:col>67</xdr:col>
      <xdr:colOff>101600</xdr:colOff>
      <xdr:row>104</xdr:row>
      <xdr:rowOff>73661</xdr:rowOff>
    </xdr:to>
    <xdr:sp macro="" textlink="">
      <xdr:nvSpPr>
        <xdr:cNvPr id="735" name="フローチャート: 判断 734">
          <a:extLst>
            <a:ext uri="{FF2B5EF4-FFF2-40B4-BE49-F238E27FC236}">
              <a16:creationId xmlns:a16="http://schemas.microsoft.com/office/drawing/2014/main" id="{C2A1FBDE-BCB2-4EEC-9787-08B13D6241A4}"/>
            </a:ext>
          </a:extLst>
        </xdr:cNvPr>
        <xdr:cNvSpPr/>
      </xdr:nvSpPr>
      <xdr:spPr>
        <a:xfrm>
          <a:off x="12763500" y="17802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36" name="テキスト ボックス 735">
          <a:extLst>
            <a:ext uri="{FF2B5EF4-FFF2-40B4-BE49-F238E27FC236}">
              <a16:creationId xmlns:a16="http://schemas.microsoft.com/office/drawing/2014/main" id="{E46DCB0D-10CC-47FB-A62C-4DDE15BAE26F}"/>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37" name="テキスト ボックス 736">
          <a:extLst>
            <a:ext uri="{FF2B5EF4-FFF2-40B4-BE49-F238E27FC236}">
              <a16:creationId xmlns:a16="http://schemas.microsoft.com/office/drawing/2014/main" id="{465A9CE9-5D64-4EE4-A66B-60C5D10EEA99}"/>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38" name="テキスト ボックス 737">
          <a:extLst>
            <a:ext uri="{FF2B5EF4-FFF2-40B4-BE49-F238E27FC236}">
              <a16:creationId xmlns:a16="http://schemas.microsoft.com/office/drawing/2014/main" id="{96F23683-F1CC-40D0-83E7-939DDA6AF006}"/>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39" name="テキスト ボックス 738">
          <a:extLst>
            <a:ext uri="{FF2B5EF4-FFF2-40B4-BE49-F238E27FC236}">
              <a16:creationId xmlns:a16="http://schemas.microsoft.com/office/drawing/2014/main" id="{DA767B01-AE89-4EC0-8AFD-B67151E45D94}"/>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40" name="テキスト ボックス 739">
          <a:extLst>
            <a:ext uri="{FF2B5EF4-FFF2-40B4-BE49-F238E27FC236}">
              <a16:creationId xmlns:a16="http://schemas.microsoft.com/office/drawing/2014/main" id="{2A9A897B-6155-4268-A801-82BF5F35515E}"/>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73025</xdr:rowOff>
    </xdr:from>
    <xdr:to>
      <xdr:col>85</xdr:col>
      <xdr:colOff>177800</xdr:colOff>
      <xdr:row>102</xdr:row>
      <xdr:rowOff>3175</xdr:rowOff>
    </xdr:to>
    <xdr:sp macro="" textlink="">
      <xdr:nvSpPr>
        <xdr:cNvPr id="741" name="楕円 740">
          <a:extLst>
            <a:ext uri="{FF2B5EF4-FFF2-40B4-BE49-F238E27FC236}">
              <a16:creationId xmlns:a16="http://schemas.microsoft.com/office/drawing/2014/main" id="{35DFB5A7-DCA7-4BE9-8A0E-5A274FDEACD4}"/>
            </a:ext>
          </a:extLst>
        </xdr:cNvPr>
        <xdr:cNvSpPr/>
      </xdr:nvSpPr>
      <xdr:spPr>
        <a:xfrm>
          <a:off x="16268700" y="17389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95902</xdr:rowOff>
    </xdr:from>
    <xdr:ext cx="405111" cy="259045"/>
    <xdr:sp macro="" textlink="">
      <xdr:nvSpPr>
        <xdr:cNvPr id="742" name="【公民館】&#10;有形固定資産減価償却率該当値テキスト">
          <a:extLst>
            <a:ext uri="{FF2B5EF4-FFF2-40B4-BE49-F238E27FC236}">
              <a16:creationId xmlns:a16="http://schemas.microsoft.com/office/drawing/2014/main" id="{BBE6B9A4-11A3-450F-8E59-65BDCD7D5E1E}"/>
            </a:ext>
          </a:extLst>
        </xdr:cNvPr>
        <xdr:cNvSpPr txBox="1"/>
      </xdr:nvSpPr>
      <xdr:spPr>
        <a:xfrm>
          <a:off x="16357600" y="17240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57786</xdr:rowOff>
    </xdr:from>
    <xdr:to>
      <xdr:col>81</xdr:col>
      <xdr:colOff>101600</xdr:colOff>
      <xdr:row>101</xdr:row>
      <xdr:rowOff>159386</xdr:rowOff>
    </xdr:to>
    <xdr:sp macro="" textlink="">
      <xdr:nvSpPr>
        <xdr:cNvPr id="743" name="楕円 742">
          <a:extLst>
            <a:ext uri="{FF2B5EF4-FFF2-40B4-BE49-F238E27FC236}">
              <a16:creationId xmlns:a16="http://schemas.microsoft.com/office/drawing/2014/main" id="{3D4EBD1D-BA69-49AB-90BF-A8F7BC5462DB}"/>
            </a:ext>
          </a:extLst>
        </xdr:cNvPr>
        <xdr:cNvSpPr/>
      </xdr:nvSpPr>
      <xdr:spPr>
        <a:xfrm>
          <a:off x="15430500" y="17374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108586</xdr:rowOff>
    </xdr:from>
    <xdr:to>
      <xdr:col>85</xdr:col>
      <xdr:colOff>127000</xdr:colOff>
      <xdr:row>101</xdr:row>
      <xdr:rowOff>123825</xdr:rowOff>
    </xdr:to>
    <xdr:cxnSp macro="">
      <xdr:nvCxnSpPr>
        <xdr:cNvPr id="744" name="直線コネクタ 743">
          <a:extLst>
            <a:ext uri="{FF2B5EF4-FFF2-40B4-BE49-F238E27FC236}">
              <a16:creationId xmlns:a16="http://schemas.microsoft.com/office/drawing/2014/main" id="{239A8323-CF29-4F69-B3DF-87A730F62E29}"/>
            </a:ext>
          </a:extLst>
        </xdr:cNvPr>
        <xdr:cNvCxnSpPr/>
      </xdr:nvCxnSpPr>
      <xdr:spPr>
        <a:xfrm>
          <a:off x="15481300" y="17425036"/>
          <a:ext cx="8382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101</xdr:row>
      <xdr:rowOff>19686</xdr:rowOff>
    </xdr:from>
    <xdr:to>
      <xdr:col>76</xdr:col>
      <xdr:colOff>165100</xdr:colOff>
      <xdr:row>101</xdr:row>
      <xdr:rowOff>121286</xdr:rowOff>
    </xdr:to>
    <xdr:sp macro="" textlink="">
      <xdr:nvSpPr>
        <xdr:cNvPr id="745" name="楕円 744">
          <a:extLst>
            <a:ext uri="{FF2B5EF4-FFF2-40B4-BE49-F238E27FC236}">
              <a16:creationId xmlns:a16="http://schemas.microsoft.com/office/drawing/2014/main" id="{CD3BE0C4-7424-4B1B-BFFF-06E21D6FB957}"/>
            </a:ext>
          </a:extLst>
        </xdr:cNvPr>
        <xdr:cNvSpPr/>
      </xdr:nvSpPr>
      <xdr:spPr>
        <a:xfrm>
          <a:off x="14541500" y="17336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70486</xdr:rowOff>
    </xdr:from>
    <xdr:to>
      <xdr:col>81</xdr:col>
      <xdr:colOff>50800</xdr:colOff>
      <xdr:row>101</xdr:row>
      <xdr:rowOff>108586</xdr:rowOff>
    </xdr:to>
    <xdr:cxnSp macro="">
      <xdr:nvCxnSpPr>
        <xdr:cNvPr id="746" name="直線コネクタ 745">
          <a:extLst>
            <a:ext uri="{FF2B5EF4-FFF2-40B4-BE49-F238E27FC236}">
              <a16:creationId xmlns:a16="http://schemas.microsoft.com/office/drawing/2014/main" id="{373A5CD0-CD7D-4B64-9976-60CBF7676A09}"/>
            </a:ext>
          </a:extLst>
        </xdr:cNvPr>
        <xdr:cNvCxnSpPr/>
      </xdr:nvCxnSpPr>
      <xdr:spPr>
        <a:xfrm>
          <a:off x="14592300" y="17386936"/>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100</xdr:row>
      <xdr:rowOff>137795</xdr:rowOff>
    </xdr:from>
    <xdr:to>
      <xdr:col>72</xdr:col>
      <xdr:colOff>38100</xdr:colOff>
      <xdr:row>101</xdr:row>
      <xdr:rowOff>67945</xdr:rowOff>
    </xdr:to>
    <xdr:sp macro="" textlink="">
      <xdr:nvSpPr>
        <xdr:cNvPr id="747" name="楕円 746">
          <a:extLst>
            <a:ext uri="{FF2B5EF4-FFF2-40B4-BE49-F238E27FC236}">
              <a16:creationId xmlns:a16="http://schemas.microsoft.com/office/drawing/2014/main" id="{DA391877-DE48-4CD8-9563-D8DCFB34C9AC}"/>
            </a:ext>
          </a:extLst>
        </xdr:cNvPr>
        <xdr:cNvSpPr/>
      </xdr:nvSpPr>
      <xdr:spPr>
        <a:xfrm>
          <a:off x="13652500" y="17282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101</xdr:row>
      <xdr:rowOff>17145</xdr:rowOff>
    </xdr:from>
    <xdr:to>
      <xdr:col>76</xdr:col>
      <xdr:colOff>114300</xdr:colOff>
      <xdr:row>101</xdr:row>
      <xdr:rowOff>70486</xdr:rowOff>
    </xdr:to>
    <xdr:cxnSp macro="">
      <xdr:nvCxnSpPr>
        <xdr:cNvPr id="748" name="直線コネクタ 747">
          <a:extLst>
            <a:ext uri="{FF2B5EF4-FFF2-40B4-BE49-F238E27FC236}">
              <a16:creationId xmlns:a16="http://schemas.microsoft.com/office/drawing/2014/main" id="{BD5B5FE5-8D41-417B-A86F-C8271B700494}"/>
            </a:ext>
          </a:extLst>
        </xdr:cNvPr>
        <xdr:cNvCxnSpPr/>
      </xdr:nvCxnSpPr>
      <xdr:spPr>
        <a:xfrm>
          <a:off x="13703300" y="17333595"/>
          <a:ext cx="889000" cy="5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24782</xdr:rowOff>
    </xdr:from>
    <xdr:ext cx="405111" cy="259045"/>
    <xdr:sp macro="" textlink="">
      <xdr:nvSpPr>
        <xdr:cNvPr id="749" name="n_1aveValue【公民館】&#10;有形固定資産減価償却率">
          <a:extLst>
            <a:ext uri="{FF2B5EF4-FFF2-40B4-BE49-F238E27FC236}">
              <a16:creationId xmlns:a16="http://schemas.microsoft.com/office/drawing/2014/main" id="{4E1277F8-22DE-46C1-9EF2-93434302A4B6}"/>
            </a:ext>
          </a:extLst>
        </xdr:cNvPr>
        <xdr:cNvSpPr txBox="1"/>
      </xdr:nvSpPr>
      <xdr:spPr>
        <a:xfrm>
          <a:off x="15266044" y="18027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68597</xdr:rowOff>
    </xdr:from>
    <xdr:ext cx="405111" cy="259045"/>
    <xdr:sp macro="" textlink="">
      <xdr:nvSpPr>
        <xdr:cNvPr id="750" name="n_2aveValue【公民館】&#10;有形固定資産減価償却率">
          <a:extLst>
            <a:ext uri="{FF2B5EF4-FFF2-40B4-BE49-F238E27FC236}">
              <a16:creationId xmlns:a16="http://schemas.microsoft.com/office/drawing/2014/main" id="{36B96612-48C9-47BE-BEFE-51B0B3D474C6}"/>
            </a:ext>
          </a:extLst>
        </xdr:cNvPr>
        <xdr:cNvSpPr txBox="1"/>
      </xdr:nvSpPr>
      <xdr:spPr>
        <a:xfrm>
          <a:off x="14389744" y="18070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53357</xdr:rowOff>
    </xdr:from>
    <xdr:ext cx="405111" cy="259045"/>
    <xdr:sp macro="" textlink="">
      <xdr:nvSpPr>
        <xdr:cNvPr id="751" name="n_3aveValue【公民館】&#10;有形固定資産減価償却率">
          <a:extLst>
            <a:ext uri="{FF2B5EF4-FFF2-40B4-BE49-F238E27FC236}">
              <a16:creationId xmlns:a16="http://schemas.microsoft.com/office/drawing/2014/main" id="{03313494-263F-4E2A-8761-35161836BB9A}"/>
            </a:ext>
          </a:extLst>
        </xdr:cNvPr>
        <xdr:cNvSpPr txBox="1"/>
      </xdr:nvSpPr>
      <xdr:spPr>
        <a:xfrm>
          <a:off x="13500744" y="18055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90188</xdr:rowOff>
    </xdr:from>
    <xdr:ext cx="405111" cy="259045"/>
    <xdr:sp macro="" textlink="">
      <xdr:nvSpPr>
        <xdr:cNvPr id="752" name="n_4aveValue【公民館】&#10;有形固定資産減価償却率">
          <a:extLst>
            <a:ext uri="{FF2B5EF4-FFF2-40B4-BE49-F238E27FC236}">
              <a16:creationId xmlns:a16="http://schemas.microsoft.com/office/drawing/2014/main" id="{95CB79B0-2351-4CAD-804C-5F3C3A1DAA98}"/>
            </a:ext>
          </a:extLst>
        </xdr:cNvPr>
        <xdr:cNvSpPr txBox="1"/>
      </xdr:nvSpPr>
      <xdr:spPr>
        <a:xfrm>
          <a:off x="12611744" y="17578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4463</xdr:rowOff>
    </xdr:from>
    <xdr:ext cx="405111" cy="259045"/>
    <xdr:sp macro="" textlink="">
      <xdr:nvSpPr>
        <xdr:cNvPr id="753" name="n_1mainValue【公民館】&#10;有形固定資産減価償却率">
          <a:extLst>
            <a:ext uri="{FF2B5EF4-FFF2-40B4-BE49-F238E27FC236}">
              <a16:creationId xmlns:a16="http://schemas.microsoft.com/office/drawing/2014/main" id="{30AEA311-8444-434B-9A13-11EA9379CE45}"/>
            </a:ext>
          </a:extLst>
        </xdr:cNvPr>
        <xdr:cNvSpPr txBox="1"/>
      </xdr:nvSpPr>
      <xdr:spPr>
        <a:xfrm>
          <a:off x="15266044" y="17149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99</xdr:row>
      <xdr:rowOff>137813</xdr:rowOff>
    </xdr:from>
    <xdr:ext cx="405111" cy="259045"/>
    <xdr:sp macro="" textlink="">
      <xdr:nvSpPr>
        <xdr:cNvPr id="754" name="n_2mainValue【公民館】&#10;有形固定資産減価償却率">
          <a:extLst>
            <a:ext uri="{FF2B5EF4-FFF2-40B4-BE49-F238E27FC236}">
              <a16:creationId xmlns:a16="http://schemas.microsoft.com/office/drawing/2014/main" id="{14F2E472-9F55-4384-B5AB-B5D39E79B506}"/>
            </a:ext>
          </a:extLst>
        </xdr:cNvPr>
        <xdr:cNvSpPr txBox="1"/>
      </xdr:nvSpPr>
      <xdr:spPr>
        <a:xfrm>
          <a:off x="14389744" y="17111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99</xdr:row>
      <xdr:rowOff>84472</xdr:rowOff>
    </xdr:from>
    <xdr:ext cx="405111" cy="259045"/>
    <xdr:sp macro="" textlink="">
      <xdr:nvSpPr>
        <xdr:cNvPr id="755" name="n_3mainValue【公民館】&#10;有形固定資産減価償却率">
          <a:extLst>
            <a:ext uri="{FF2B5EF4-FFF2-40B4-BE49-F238E27FC236}">
              <a16:creationId xmlns:a16="http://schemas.microsoft.com/office/drawing/2014/main" id="{3C1C258E-1592-46E6-8871-E39BB3C36BF6}"/>
            </a:ext>
          </a:extLst>
        </xdr:cNvPr>
        <xdr:cNvSpPr txBox="1"/>
      </xdr:nvSpPr>
      <xdr:spPr>
        <a:xfrm>
          <a:off x="13500744" y="17058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56" name="正方形/長方形 755">
          <a:extLst>
            <a:ext uri="{FF2B5EF4-FFF2-40B4-BE49-F238E27FC236}">
              <a16:creationId xmlns:a16="http://schemas.microsoft.com/office/drawing/2014/main" id="{435B181D-DF16-4B32-A7FC-389195F0379A}"/>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57" name="正方形/長方形 756">
          <a:extLst>
            <a:ext uri="{FF2B5EF4-FFF2-40B4-BE49-F238E27FC236}">
              <a16:creationId xmlns:a16="http://schemas.microsoft.com/office/drawing/2014/main" id="{38AC5CF7-72EF-44C6-BCE7-3F684A431285}"/>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58" name="正方形/長方形 757">
          <a:extLst>
            <a:ext uri="{FF2B5EF4-FFF2-40B4-BE49-F238E27FC236}">
              <a16:creationId xmlns:a16="http://schemas.microsoft.com/office/drawing/2014/main" id="{27496DD8-8F55-42C9-AAD7-2D956C4CCBB8}"/>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59" name="正方形/長方形 758">
          <a:extLst>
            <a:ext uri="{FF2B5EF4-FFF2-40B4-BE49-F238E27FC236}">
              <a16:creationId xmlns:a16="http://schemas.microsoft.com/office/drawing/2014/main" id="{7BA06883-97CB-4AE0-BCDA-293B37617FA2}"/>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60" name="正方形/長方形 759">
          <a:extLst>
            <a:ext uri="{FF2B5EF4-FFF2-40B4-BE49-F238E27FC236}">
              <a16:creationId xmlns:a16="http://schemas.microsoft.com/office/drawing/2014/main" id="{2505AA50-2442-41C7-8696-576C638628C1}"/>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61" name="正方形/長方形 760">
          <a:extLst>
            <a:ext uri="{FF2B5EF4-FFF2-40B4-BE49-F238E27FC236}">
              <a16:creationId xmlns:a16="http://schemas.microsoft.com/office/drawing/2014/main" id="{D68ED998-2DFD-4508-992F-515351E3791F}"/>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62" name="正方形/長方形 761">
          <a:extLst>
            <a:ext uri="{FF2B5EF4-FFF2-40B4-BE49-F238E27FC236}">
              <a16:creationId xmlns:a16="http://schemas.microsoft.com/office/drawing/2014/main" id="{B172388A-5067-4460-8E94-B1DFE740EA8B}"/>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63" name="正方形/長方形 762">
          <a:extLst>
            <a:ext uri="{FF2B5EF4-FFF2-40B4-BE49-F238E27FC236}">
              <a16:creationId xmlns:a16="http://schemas.microsoft.com/office/drawing/2014/main" id="{1C691546-6969-4736-B9F0-2B6DF90A584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64" name="テキスト ボックス 763">
          <a:extLst>
            <a:ext uri="{FF2B5EF4-FFF2-40B4-BE49-F238E27FC236}">
              <a16:creationId xmlns:a16="http://schemas.microsoft.com/office/drawing/2014/main" id="{5FDC907D-7CEC-4731-9C27-7E1E6D130F29}"/>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65" name="直線コネクタ 764">
          <a:extLst>
            <a:ext uri="{FF2B5EF4-FFF2-40B4-BE49-F238E27FC236}">
              <a16:creationId xmlns:a16="http://schemas.microsoft.com/office/drawing/2014/main" id="{8C7C270F-6006-40E3-B661-C707C641F3F6}"/>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66" name="直線コネクタ 765">
          <a:extLst>
            <a:ext uri="{FF2B5EF4-FFF2-40B4-BE49-F238E27FC236}">
              <a16:creationId xmlns:a16="http://schemas.microsoft.com/office/drawing/2014/main" id="{9C7721AD-6F46-4884-96E1-F522316CA2CD}"/>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67" name="テキスト ボックス 766">
          <a:extLst>
            <a:ext uri="{FF2B5EF4-FFF2-40B4-BE49-F238E27FC236}">
              <a16:creationId xmlns:a16="http://schemas.microsoft.com/office/drawing/2014/main" id="{684F5DCA-8E3A-4CD3-87FF-1ED0F6854C91}"/>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68" name="直線コネクタ 767">
          <a:extLst>
            <a:ext uri="{FF2B5EF4-FFF2-40B4-BE49-F238E27FC236}">
              <a16:creationId xmlns:a16="http://schemas.microsoft.com/office/drawing/2014/main" id="{74590478-E8C6-45BF-BB21-CE2F49321E82}"/>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69" name="テキスト ボックス 768">
          <a:extLst>
            <a:ext uri="{FF2B5EF4-FFF2-40B4-BE49-F238E27FC236}">
              <a16:creationId xmlns:a16="http://schemas.microsoft.com/office/drawing/2014/main" id="{AF292ACB-14BB-4772-8FC0-B69AE81A3693}"/>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70" name="直線コネクタ 769">
          <a:extLst>
            <a:ext uri="{FF2B5EF4-FFF2-40B4-BE49-F238E27FC236}">
              <a16:creationId xmlns:a16="http://schemas.microsoft.com/office/drawing/2014/main" id="{0E8E101B-188F-4C8D-B7BF-829BC8CBA156}"/>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71" name="テキスト ボックス 770">
          <a:extLst>
            <a:ext uri="{FF2B5EF4-FFF2-40B4-BE49-F238E27FC236}">
              <a16:creationId xmlns:a16="http://schemas.microsoft.com/office/drawing/2014/main" id="{A4EDDA8D-19AA-405A-A0B2-3C9CE685F982}"/>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72" name="直線コネクタ 771">
          <a:extLst>
            <a:ext uri="{FF2B5EF4-FFF2-40B4-BE49-F238E27FC236}">
              <a16:creationId xmlns:a16="http://schemas.microsoft.com/office/drawing/2014/main" id="{DAB84A02-885F-4621-B4C3-240CED707AD4}"/>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73" name="テキスト ボックス 772">
          <a:extLst>
            <a:ext uri="{FF2B5EF4-FFF2-40B4-BE49-F238E27FC236}">
              <a16:creationId xmlns:a16="http://schemas.microsoft.com/office/drawing/2014/main" id="{2DE23A3E-1E89-4E48-9B7E-0AF3BDF8AE77}"/>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74" name="直線コネクタ 773">
          <a:extLst>
            <a:ext uri="{FF2B5EF4-FFF2-40B4-BE49-F238E27FC236}">
              <a16:creationId xmlns:a16="http://schemas.microsoft.com/office/drawing/2014/main" id="{91D3D588-F5E1-4055-B298-08687BD22256}"/>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75" name="テキスト ボックス 774">
          <a:extLst>
            <a:ext uri="{FF2B5EF4-FFF2-40B4-BE49-F238E27FC236}">
              <a16:creationId xmlns:a16="http://schemas.microsoft.com/office/drawing/2014/main" id="{50537178-1852-42D9-9573-9DB2A6F19A0B}"/>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76" name="直線コネクタ 775">
          <a:extLst>
            <a:ext uri="{FF2B5EF4-FFF2-40B4-BE49-F238E27FC236}">
              <a16:creationId xmlns:a16="http://schemas.microsoft.com/office/drawing/2014/main" id="{FC1EB1ED-A2C7-46D3-A3CA-03BBABFB416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77" name="テキスト ボックス 776">
          <a:extLst>
            <a:ext uri="{FF2B5EF4-FFF2-40B4-BE49-F238E27FC236}">
              <a16:creationId xmlns:a16="http://schemas.microsoft.com/office/drawing/2014/main" id="{2AFD2665-102E-4595-8D30-17649BC73DBE}"/>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78" name="【公民館】&#10;一人当たり面積グラフ枠">
          <a:extLst>
            <a:ext uri="{FF2B5EF4-FFF2-40B4-BE49-F238E27FC236}">
              <a16:creationId xmlns:a16="http://schemas.microsoft.com/office/drawing/2014/main" id="{861E161E-8DBC-4487-ABDA-12A7B0A88B97}"/>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50673</xdr:rowOff>
    </xdr:from>
    <xdr:to>
      <xdr:col>116</xdr:col>
      <xdr:colOff>62864</xdr:colOff>
      <xdr:row>108</xdr:row>
      <xdr:rowOff>109728</xdr:rowOff>
    </xdr:to>
    <xdr:cxnSp macro="">
      <xdr:nvCxnSpPr>
        <xdr:cNvPr id="779" name="直線コネクタ 778">
          <a:extLst>
            <a:ext uri="{FF2B5EF4-FFF2-40B4-BE49-F238E27FC236}">
              <a16:creationId xmlns:a16="http://schemas.microsoft.com/office/drawing/2014/main" id="{0CA2E8B8-AEF3-4452-BDEC-47860C93BE96}"/>
            </a:ext>
          </a:extLst>
        </xdr:cNvPr>
        <xdr:cNvCxnSpPr/>
      </xdr:nvCxnSpPr>
      <xdr:spPr>
        <a:xfrm flipV="1">
          <a:off x="22160864" y="17195673"/>
          <a:ext cx="0" cy="14306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113555</xdr:rowOff>
    </xdr:from>
    <xdr:ext cx="469744" cy="259045"/>
    <xdr:sp macro="" textlink="">
      <xdr:nvSpPr>
        <xdr:cNvPr id="780" name="【公民館】&#10;一人当たり面積最小値テキスト">
          <a:extLst>
            <a:ext uri="{FF2B5EF4-FFF2-40B4-BE49-F238E27FC236}">
              <a16:creationId xmlns:a16="http://schemas.microsoft.com/office/drawing/2014/main" id="{2542B716-CE57-4CED-9CFD-7246CEF42840}"/>
            </a:ext>
          </a:extLst>
        </xdr:cNvPr>
        <xdr:cNvSpPr txBox="1"/>
      </xdr:nvSpPr>
      <xdr:spPr>
        <a:xfrm>
          <a:off x="22199600" y="18630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109728</xdr:rowOff>
    </xdr:from>
    <xdr:to>
      <xdr:col>116</xdr:col>
      <xdr:colOff>152400</xdr:colOff>
      <xdr:row>108</xdr:row>
      <xdr:rowOff>109728</xdr:rowOff>
    </xdr:to>
    <xdr:cxnSp macro="">
      <xdr:nvCxnSpPr>
        <xdr:cNvPr id="781" name="直線コネクタ 780">
          <a:extLst>
            <a:ext uri="{FF2B5EF4-FFF2-40B4-BE49-F238E27FC236}">
              <a16:creationId xmlns:a16="http://schemas.microsoft.com/office/drawing/2014/main" id="{AD1DF747-2195-4F3B-A728-F4F31CA967CE}"/>
            </a:ext>
          </a:extLst>
        </xdr:cNvPr>
        <xdr:cNvCxnSpPr/>
      </xdr:nvCxnSpPr>
      <xdr:spPr>
        <a:xfrm>
          <a:off x="22072600" y="18626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168800</xdr:rowOff>
    </xdr:from>
    <xdr:ext cx="469744" cy="259045"/>
    <xdr:sp macro="" textlink="">
      <xdr:nvSpPr>
        <xdr:cNvPr id="782" name="【公民館】&#10;一人当たり面積最大値テキスト">
          <a:extLst>
            <a:ext uri="{FF2B5EF4-FFF2-40B4-BE49-F238E27FC236}">
              <a16:creationId xmlns:a16="http://schemas.microsoft.com/office/drawing/2014/main" id="{A698AB9A-1C67-4DBC-90A2-C6F2326EAA47}"/>
            </a:ext>
          </a:extLst>
        </xdr:cNvPr>
        <xdr:cNvSpPr txBox="1"/>
      </xdr:nvSpPr>
      <xdr:spPr>
        <a:xfrm>
          <a:off x="22199600" y="16970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50673</xdr:rowOff>
    </xdr:from>
    <xdr:to>
      <xdr:col>116</xdr:col>
      <xdr:colOff>152400</xdr:colOff>
      <xdr:row>100</xdr:row>
      <xdr:rowOff>50673</xdr:rowOff>
    </xdr:to>
    <xdr:cxnSp macro="">
      <xdr:nvCxnSpPr>
        <xdr:cNvPr id="783" name="直線コネクタ 782">
          <a:extLst>
            <a:ext uri="{FF2B5EF4-FFF2-40B4-BE49-F238E27FC236}">
              <a16:creationId xmlns:a16="http://schemas.microsoft.com/office/drawing/2014/main" id="{D4901B4E-07A2-4FA2-8B91-14BFFF4A4F0E}"/>
            </a:ext>
          </a:extLst>
        </xdr:cNvPr>
        <xdr:cNvCxnSpPr/>
      </xdr:nvCxnSpPr>
      <xdr:spPr>
        <a:xfrm>
          <a:off x="22072600" y="171956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80027</xdr:rowOff>
    </xdr:from>
    <xdr:ext cx="469744" cy="259045"/>
    <xdr:sp macro="" textlink="">
      <xdr:nvSpPr>
        <xdr:cNvPr id="784" name="【公民館】&#10;一人当たり面積平均値テキスト">
          <a:extLst>
            <a:ext uri="{FF2B5EF4-FFF2-40B4-BE49-F238E27FC236}">
              <a16:creationId xmlns:a16="http://schemas.microsoft.com/office/drawing/2014/main" id="{B19B9A62-51A1-4F5F-847A-2FAE42B1AE55}"/>
            </a:ext>
          </a:extLst>
        </xdr:cNvPr>
        <xdr:cNvSpPr txBox="1"/>
      </xdr:nvSpPr>
      <xdr:spPr>
        <a:xfrm>
          <a:off x="22199600" y="182537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101600</xdr:rowOff>
    </xdr:from>
    <xdr:to>
      <xdr:col>116</xdr:col>
      <xdr:colOff>114300</xdr:colOff>
      <xdr:row>107</xdr:row>
      <xdr:rowOff>31750</xdr:rowOff>
    </xdr:to>
    <xdr:sp macro="" textlink="">
      <xdr:nvSpPr>
        <xdr:cNvPr id="785" name="フローチャート: 判断 784">
          <a:extLst>
            <a:ext uri="{FF2B5EF4-FFF2-40B4-BE49-F238E27FC236}">
              <a16:creationId xmlns:a16="http://schemas.microsoft.com/office/drawing/2014/main" id="{23C44D00-6E52-4125-A3A0-1A56E3A30A7F}"/>
            </a:ext>
          </a:extLst>
        </xdr:cNvPr>
        <xdr:cNvSpPr/>
      </xdr:nvSpPr>
      <xdr:spPr>
        <a:xfrm>
          <a:off x="22110700" y="1827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123317</xdr:rowOff>
    </xdr:from>
    <xdr:to>
      <xdr:col>112</xdr:col>
      <xdr:colOff>38100</xdr:colOff>
      <xdr:row>107</xdr:row>
      <xdr:rowOff>53467</xdr:rowOff>
    </xdr:to>
    <xdr:sp macro="" textlink="">
      <xdr:nvSpPr>
        <xdr:cNvPr id="786" name="フローチャート: 判断 785">
          <a:extLst>
            <a:ext uri="{FF2B5EF4-FFF2-40B4-BE49-F238E27FC236}">
              <a16:creationId xmlns:a16="http://schemas.microsoft.com/office/drawing/2014/main" id="{4DB7BDF3-4835-4294-9CD6-30437D9E195B}"/>
            </a:ext>
          </a:extLst>
        </xdr:cNvPr>
        <xdr:cNvSpPr/>
      </xdr:nvSpPr>
      <xdr:spPr>
        <a:xfrm>
          <a:off x="21272500" y="18297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9017</xdr:rowOff>
    </xdr:from>
    <xdr:to>
      <xdr:col>107</xdr:col>
      <xdr:colOff>101600</xdr:colOff>
      <xdr:row>107</xdr:row>
      <xdr:rowOff>110617</xdr:rowOff>
    </xdr:to>
    <xdr:sp macro="" textlink="">
      <xdr:nvSpPr>
        <xdr:cNvPr id="787" name="フローチャート: 判断 786">
          <a:extLst>
            <a:ext uri="{FF2B5EF4-FFF2-40B4-BE49-F238E27FC236}">
              <a16:creationId xmlns:a16="http://schemas.microsoft.com/office/drawing/2014/main" id="{FF1C7451-5E35-404F-A571-E90F7CC4C786}"/>
            </a:ext>
          </a:extLst>
        </xdr:cNvPr>
        <xdr:cNvSpPr/>
      </xdr:nvSpPr>
      <xdr:spPr>
        <a:xfrm>
          <a:off x="20383500" y="18354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10161</xdr:rowOff>
    </xdr:from>
    <xdr:to>
      <xdr:col>102</xdr:col>
      <xdr:colOff>165100</xdr:colOff>
      <xdr:row>107</xdr:row>
      <xdr:rowOff>111761</xdr:rowOff>
    </xdr:to>
    <xdr:sp macro="" textlink="">
      <xdr:nvSpPr>
        <xdr:cNvPr id="788" name="フローチャート: 判断 787">
          <a:extLst>
            <a:ext uri="{FF2B5EF4-FFF2-40B4-BE49-F238E27FC236}">
              <a16:creationId xmlns:a16="http://schemas.microsoft.com/office/drawing/2014/main" id="{BF0652BD-09D5-40A0-9803-588EDCA8B22C}"/>
            </a:ext>
          </a:extLst>
        </xdr:cNvPr>
        <xdr:cNvSpPr/>
      </xdr:nvSpPr>
      <xdr:spPr>
        <a:xfrm>
          <a:off x="19494500" y="18355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22352</xdr:rowOff>
    </xdr:from>
    <xdr:to>
      <xdr:col>98</xdr:col>
      <xdr:colOff>38100</xdr:colOff>
      <xdr:row>107</xdr:row>
      <xdr:rowOff>123952</xdr:rowOff>
    </xdr:to>
    <xdr:sp macro="" textlink="">
      <xdr:nvSpPr>
        <xdr:cNvPr id="789" name="フローチャート: 判断 788">
          <a:extLst>
            <a:ext uri="{FF2B5EF4-FFF2-40B4-BE49-F238E27FC236}">
              <a16:creationId xmlns:a16="http://schemas.microsoft.com/office/drawing/2014/main" id="{D8EAA47B-B8C6-4D37-BAB1-E01FC8C4CA4C}"/>
            </a:ext>
          </a:extLst>
        </xdr:cNvPr>
        <xdr:cNvSpPr/>
      </xdr:nvSpPr>
      <xdr:spPr>
        <a:xfrm>
          <a:off x="18605500" y="18367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90" name="テキスト ボックス 789">
          <a:extLst>
            <a:ext uri="{FF2B5EF4-FFF2-40B4-BE49-F238E27FC236}">
              <a16:creationId xmlns:a16="http://schemas.microsoft.com/office/drawing/2014/main" id="{4920D561-D8CD-4395-89B8-53BBC4385145}"/>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91" name="テキスト ボックス 790">
          <a:extLst>
            <a:ext uri="{FF2B5EF4-FFF2-40B4-BE49-F238E27FC236}">
              <a16:creationId xmlns:a16="http://schemas.microsoft.com/office/drawing/2014/main" id="{5985A52D-2D51-4B6A-8230-F824512A1DF6}"/>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92" name="テキスト ボックス 791">
          <a:extLst>
            <a:ext uri="{FF2B5EF4-FFF2-40B4-BE49-F238E27FC236}">
              <a16:creationId xmlns:a16="http://schemas.microsoft.com/office/drawing/2014/main" id="{8C9F448E-E658-4549-B376-517E1E624898}"/>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93" name="テキスト ボックス 792">
          <a:extLst>
            <a:ext uri="{FF2B5EF4-FFF2-40B4-BE49-F238E27FC236}">
              <a16:creationId xmlns:a16="http://schemas.microsoft.com/office/drawing/2014/main" id="{DAD4D1E5-1233-4929-9F19-AD5A68484599}"/>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94" name="テキスト ボックス 793">
          <a:extLst>
            <a:ext uri="{FF2B5EF4-FFF2-40B4-BE49-F238E27FC236}">
              <a16:creationId xmlns:a16="http://schemas.microsoft.com/office/drawing/2014/main" id="{EC01679D-A202-4AD3-B5BE-50E83558C3A7}"/>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103</xdr:row>
      <xdr:rowOff>74930</xdr:rowOff>
    </xdr:from>
    <xdr:to>
      <xdr:col>116</xdr:col>
      <xdr:colOff>114300</xdr:colOff>
      <xdr:row>104</xdr:row>
      <xdr:rowOff>5080</xdr:rowOff>
    </xdr:to>
    <xdr:sp macro="" textlink="">
      <xdr:nvSpPr>
        <xdr:cNvPr id="795" name="楕円 794">
          <a:extLst>
            <a:ext uri="{FF2B5EF4-FFF2-40B4-BE49-F238E27FC236}">
              <a16:creationId xmlns:a16="http://schemas.microsoft.com/office/drawing/2014/main" id="{0ADB2030-75A7-4EE5-9678-D3B2DC559C26}"/>
            </a:ext>
          </a:extLst>
        </xdr:cNvPr>
        <xdr:cNvSpPr/>
      </xdr:nvSpPr>
      <xdr:spPr>
        <a:xfrm>
          <a:off x="22110700" y="17734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102</xdr:row>
      <xdr:rowOff>97807</xdr:rowOff>
    </xdr:from>
    <xdr:ext cx="469744" cy="259045"/>
    <xdr:sp macro="" textlink="">
      <xdr:nvSpPr>
        <xdr:cNvPr id="796" name="【公民館】&#10;一人当たり面積該当値テキスト">
          <a:extLst>
            <a:ext uri="{FF2B5EF4-FFF2-40B4-BE49-F238E27FC236}">
              <a16:creationId xmlns:a16="http://schemas.microsoft.com/office/drawing/2014/main" id="{4FED36A0-07D2-4DFD-92E5-FEBB7A12854D}"/>
            </a:ext>
          </a:extLst>
        </xdr:cNvPr>
        <xdr:cNvSpPr txBox="1"/>
      </xdr:nvSpPr>
      <xdr:spPr>
        <a:xfrm>
          <a:off x="22199600" y="17585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103</xdr:row>
      <xdr:rowOff>89027</xdr:rowOff>
    </xdr:from>
    <xdr:to>
      <xdr:col>112</xdr:col>
      <xdr:colOff>38100</xdr:colOff>
      <xdr:row>104</xdr:row>
      <xdr:rowOff>19177</xdr:rowOff>
    </xdr:to>
    <xdr:sp macro="" textlink="">
      <xdr:nvSpPr>
        <xdr:cNvPr id="797" name="楕円 796">
          <a:extLst>
            <a:ext uri="{FF2B5EF4-FFF2-40B4-BE49-F238E27FC236}">
              <a16:creationId xmlns:a16="http://schemas.microsoft.com/office/drawing/2014/main" id="{D5839259-E931-4918-BE00-E6DF9197C086}"/>
            </a:ext>
          </a:extLst>
        </xdr:cNvPr>
        <xdr:cNvSpPr/>
      </xdr:nvSpPr>
      <xdr:spPr>
        <a:xfrm>
          <a:off x="21272500" y="17748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103</xdr:row>
      <xdr:rowOff>125730</xdr:rowOff>
    </xdr:from>
    <xdr:to>
      <xdr:col>116</xdr:col>
      <xdr:colOff>63500</xdr:colOff>
      <xdr:row>103</xdr:row>
      <xdr:rowOff>139827</xdr:rowOff>
    </xdr:to>
    <xdr:cxnSp macro="">
      <xdr:nvCxnSpPr>
        <xdr:cNvPr id="798" name="直線コネクタ 797">
          <a:extLst>
            <a:ext uri="{FF2B5EF4-FFF2-40B4-BE49-F238E27FC236}">
              <a16:creationId xmlns:a16="http://schemas.microsoft.com/office/drawing/2014/main" id="{1C8ED5CE-9152-4803-9B77-CF44D05A07DC}"/>
            </a:ext>
          </a:extLst>
        </xdr:cNvPr>
        <xdr:cNvCxnSpPr/>
      </xdr:nvCxnSpPr>
      <xdr:spPr>
        <a:xfrm flipV="1">
          <a:off x="21323300" y="17785080"/>
          <a:ext cx="838200" cy="14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103</xdr:row>
      <xdr:rowOff>93980</xdr:rowOff>
    </xdr:from>
    <xdr:to>
      <xdr:col>107</xdr:col>
      <xdr:colOff>101600</xdr:colOff>
      <xdr:row>104</xdr:row>
      <xdr:rowOff>24130</xdr:rowOff>
    </xdr:to>
    <xdr:sp macro="" textlink="">
      <xdr:nvSpPr>
        <xdr:cNvPr id="799" name="楕円 798">
          <a:extLst>
            <a:ext uri="{FF2B5EF4-FFF2-40B4-BE49-F238E27FC236}">
              <a16:creationId xmlns:a16="http://schemas.microsoft.com/office/drawing/2014/main" id="{DC52E8B4-6FAC-4EF2-959C-55DF445892EB}"/>
            </a:ext>
          </a:extLst>
        </xdr:cNvPr>
        <xdr:cNvSpPr/>
      </xdr:nvSpPr>
      <xdr:spPr>
        <a:xfrm>
          <a:off x="20383500" y="17753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103</xdr:row>
      <xdr:rowOff>139827</xdr:rowOff>
    </xdr:from>
    <xdr:to>
      <xdr:col>111</xdr:col>
      <xdr:colOff>177800</xdr:colOff>
      <xdr:row>103</xdr:row>
      <xdr:rowOff>144780</xdr:rowOff>
    </xdr:to>
    <xdr:cxnSp macro="">
      <xdr:nvCxnSpPr>
        <xdr:cNvPr id="800" name="直線コネクタ 799">
          <a:extLst>
            <a:ext uri="{FF2B5EF4-FFF2-40B4-BE49-F238E27FC236}">
              <a16:creationId xmlns:a16="http://schemas.microsoft.com/office/drawing/2014/main" id="{BDAE5610-11DD-4D35-A857-E43E84E1BAF4}"/>
            </a:ext>
          </a:extLst>
        </xdr:cNvPr>
        <xdr:cNvCxnSpPr/>
      </xdr:nvCxnSpPr>
      <xdr:spPr>
        <a:xfrm flipV="1">
          <a:off x="20434300" y="17799177"/>
          <a:ext cx="889000" cy="4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103</xdr:row>
      <xdr:rowOff>100457</xdr:rowOff>
    </xdr:from>
    <xdr:to>
      <xdr:col>102</xdr:col>
      <xdr:colOff>165100</xdr:colOff>
      <xdr:row>104</xdr:row>
      <xdr:rowOff>30607</xdr:rowOff>
    </xdr:to>
    <xdr:sp macro="" textlink="">
      <xdr:nvSpPr>
        <xdr:cNvPr id="801" name="楕円 800">
          <a:extLst>
            <a:ext uri="{FF2B5EF4-FFF2-40B4-BE49-F238E27FC236}">
              <a16:creationId xmlns:a16="http://schemas.microsoft.com/office/drawing/2014/main" id="{19371F3B-8462-4D8F-B09D-6FCCAE89FA43}"/>
            </a:ext>
          </a:extLst>
        </xdr:cNvPr>
        <xdr:cNvSpPr/>
      </xdr:nvSpPr>
      <xdr:spPr>
        <a:xfrm>
          <a:off x="19494500" y="17759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103</xdr:row>
      <xdr:rowOff>144780</xdr:rowOff>
    </xdr:from>
    <xdr:to>
      <xdr:col>107</xdr:col>
      <xdr:colOff>50800</xdr:colOff>
      <xdr:row>103</xdr:row>
      <xdr:rowOff>151257</xdr:rowOff>
    </xdr:to>
    <xdr:cxnSp macro="">
      <xdr:nvCxnSpPr>
        <xdr:cNvPr id="802" name="直線コネクタ 801">
          <a:extLst>
            <a:ext uri="{FF2B5EF4-FFF2-40B4-BE49-F238E27FC236}">
              <a16:creationId xmlns:a16="http://schemas.microsoft.com/office/drawing/2014/main" id="{08BEA661-D533-4978-9B7A-32C1B7DB8E7F}"/>
            </a:ext>
          </a:extLst>
        </xdr:cNvPr>
        <xdr:cNvCxnSpPr/>
      </xdr:nvCxnSpPr>
      <xdr:spPr>
        <a:xfrm flipV="1">
          <a:off x="19545300" y="17804130"/>
          <a:ext cx="889000" cy="6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44594</xdr:rowOff>
    </xdr:from>
    <xdr:ext cx="469744" cy="259045"/>
    <xdr:sp macro="" textlink="">
      <xdr:nvSpPr>
        <xdr:cNvPr id="803" name="n_1aveValue【公民館】&#10;一人当たり面積">
          <a:extLst>
            <a:ext uri="{FF2B5EF4-FFF2-40B4-BE49-F238E27FC236}">
              <a16:creationId xmlns:a16="http://schemas.microsoft.com/office/drawing/2014/main" id="{15D61D7C-729B-431F-90E6-ED66152B3F07}"/>
            </a:ext>
          </a:extLst>
        </xdr:cNvPr>
        <xdr:cNvSpPr txBox="1"/>
      </xdr:nvSpPr>
      <xdr:spPr>
        <a:xfrm>
          <a:off x="21075727" y="183897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101744</xdr:rowOff>
    </xdr:from>
    <xdr:ext cx="469744" cy="259045"/>
    <xdr:sp macro="" textlink="">
      <xdr:nvSpPr>
        <xdr:cNvPr id="804" name="n_2aveValue【公民館】&#10;一人当たり面積">
          <a:extLst>
            <a:ext uri="{FF2B5EF4-FFF2-40B4-BE49-F238E27FC236}">
              <a16:creationId xmlns:a16="http://schemas.microsoft.com/office/drawing/2014/main" id="{23FFA20D-77C7-48B0-97E2-9E654A5E0DFB}"/>
            </a:ext>
          </a:extLst>
        </xdr:cNvPr>
        <xdr:cNvSpPr txBox="1"/>
      </xdr:nvSpPr>
      <xdr:spPr>
        <a:xfrm>
          <a:off x="20199427" y="18446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102888</xdr:rowOff>
    </xdr:from>
    <xdr:ext cx="469744" cy="259045"/>
    <xdr:sp macro="" textlink="">
      <xdr:nvSpPr>
        <xdr:cNvPr id="805" name="n_3aveValue【公民館】&#10;一人当たり面積">
          <a:extLst>
            <a:ext uri="{FF2B5EF4-FFF2-40B4-BE49-F238E27FC236}">
              <a16:creationId xmlns:a16="http://schemas.microsoft.com/office/drawing/2014/main" id="{4091B963-F57B-45A0-8209-56ECB3ED7428}"/>
            </a:ext>
          </a:extLst>
        </xdr:cNvPr>
        <xdr:cNvSpPr txBox="1"/>
      </xdr:nvSpPr>
      <xdr:spPr>
        <a:xfrm>
          <a:off x="19310427" y="18448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140479</xdr:rowOff>
    </xdr:from>
    <xdr:ext cx="469744" cy="259045"/>
    <xdr:sp macro="" textlink="">
      <xdr:nvSpPr>
        <xdr:cNvPr id="806" name="n_4aveValue【公民館】&#10;一人当たり面積">
          <a:extLst>
            <a:ext uri="{FF2B5EF4-FFF2-40B4-BE49-F238E27FC236}">
              <a16:creationId xmlns:a16="http://schemas.microsoft.com/office/drawing/2014/main" id="{C6903139-87E4-46E8-9EBB-034325D5FC13}"/>
            </a:ext>
          </a:extLst>
        </xdr:cNvPr>
        <xdr:cNvSpPr txBox="1"/>
      </xdr:nvSpPr>
      <xdr:spPr>
        <a:xfrm>
          <a:off x="18421427" y="18142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102</xdr:row>
      <xdr:rowOff>35704</xdr:rowOff>
    </xdr:from>
    <xdr:ext cx="469744" cy="259045"/>
    <xdr:sp macro="" textlink="">
      <xdr:nvSpPr>
        <xdr:cNvPr id="807" name="n_1mainValue【公民館】&#10;一人当たり面積">
          <a:extLst>
            <a:ext uri="{FF2B5EF4-FFF2-40B4-BE49-F238E27FC236}">
              <a16:creationId xmlns:a16="http://schemas.microsoft.com/office/drawing/2014/main" id="{895BB897-74A4-49D5-AEC1-97DFA876F374}"/>
            </a:ext>
          </a:extLst>
        </xdr:cNvPr>
        <xdr:cNvSpPr txBox="1"/>
      </xdr:nvSpPr>
      <xdr:spPr>
        <a:xfrm>
          <a:off x="21075727" y="17523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40657</xdr:rowOff>
    </xdr:from>
    <xdr:ext cx="469744" cy="259045"/>
    <xdr:sp macro="" textlink="">
      <xdr:nvSpPr>
        <xdr:cNvPr id="808" name="n_2mainValue【公民館】&#10;一人当たり面積">
          <a:extLst>
            <a:ext uri="{FF2B5EF4-FFF2-40B4-BE49-F238E27FC236}">
              <a16:creationId xmlns:a16="http://schemas.microsoft.com/office/drawing/2014/main" id="{24A2DBA0-2516-41B1-A900-5ED17F499C9C}"/>
            </a:ext>
          </a:extLst>
        </xdr:cNvPr>
        <xdr:cNvSpPr txBox="1"/>
      </xdr:nvSpPr>
      <xdr:spPr>
        <a:xfrm>
          <a:off x="20199427" y="17528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102</xdr:row>
      <xdr:rowOff>47134</xdr:rowOff>
    </xdr:from>
    <xdr:ext cx="469744" cy="259045"/>
    <xdr:sp macro="" textlink="">
      <xdr:nvSpPr>
        <xdr:cNvPr id="809" name="n_3mainValue【公民館】&#10;一人当たり面積">
          <a:extLst>
            <a:ext uri="{FF2B5EF4-FFF2-40B4-BE49-F238E27FC236}">
              <a16:creationId xmlns:a16="http://schemas.microsoft.com/office/drawing/2014/main" id="{4DB1819E-E79B-4961-A01B-0488367AE30B}"/>
            </a:ext>
          </a:extLst>
        </xdr:cNvPr>
        <xdr:cNvSpPr txBox="1"/>
      </xdr:nvSpPr>
      <xdr:spPr>
        <a:xfrm>
          <a:off x="19310427" y="17535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10" name="正方形/長方形 809">
          <a:extLst>
            <a:ext uri="{FF2B5EF4-FFF2-40B4-BE49-F238E27FC236}">
              <a16:creationId xmlns:a16="http://schemas.microsoft.com/office/drawing/2014/main" id="{BBCAEC66-7071-4F97-92D6-17B3293B3858}"/>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11" name="正方形/長方形 810">
          <a:extLst>
            <a:ext uri="{FF2B5EF4-FFF2-40B4-BE49-F238E27FC236}">
              <a16:creationId xmlns:a16="http://schemas.microsoft.com/office/drawing/2014/main" id="{F1215F3F-9CC2-43CB-8187-405E4F592FFF}"/>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12" name="テキスト ボックス 811">
          <a:extLst>
            <a:ext uri="{FF2B5EF4-FFF2-40B4-BE49-F238E27FC236}">
              <a16:creationId xmlns:a16="http://schemas.microsoft.com/office/drawing/2014/main" id="{47791739-8F03-4A89-B044-FE519BD82259}"/>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有形固定資産減価償却率は全体的に類似団体内平均値に対し</a:t>
          </a:r>
          <a:r>
            <a:rPr kumimoji="1" lang="ja-JP" altLang="en-US" sz="1100">
              <a:solidFill>
                <a:schemeClr val="dk1"/>
              </a:solidFill>
              <a:effectLst/>
              <a:latin typeface="+mn-lt"/>
              <a:ea typeface="+mn-ea"/>
              <a:cs typeface="+mn-cs"/>
            </a:rPr>
            <a:t>高</a:t>
          </a:r>
          <a:r>
            <a:rPr kumimoji="1" lang="ja-JP" altLang="ja-JP" sz="1100">
              <a:solidFill>
                <a:schemeClr val="dk1"/>
              </a:solidFill>
              <a:effectLst/>
              <a:latin typeface="+mn-lt"/>
              <a:ea typeface="+mn-ea"/>
              <a:cs typeface="+mn-cs"/>
            </a:rPr>
            <a:t>い値となっている。</a:t>
          </a:r>
          <a:r>
            <a:rPr kumimoji="1" lang="ja-JP" altLang="en-US" sz="1100">
              <a:solidFill>
                <a:schemeClr val="dk1"/>
              </a:solidFill>
              <a:effectLst/>
              <a:latin typeface="+mn-lt"/>
              <a:ea typeface="+mn-ea"/>
              <a:cs typeface="+mn-cs"/>
            </a:rPr>
            <a:t>施設整備の規模が大きいが、人口が少ないこと、既存施設の老朽化による。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4E2FA77C-FE95-464C-85A3-140D12DE2B1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B92A127D-62CF-42C9-B8CF-3D4988E941A5}"/>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4D67EAF2-58AE-4A5E-8D12-4BDE2BA3E9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8BF849F8-04AF-4653-B8DA-A18EB6BC3F39}"/>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沖縄県伊平屋村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C9E0D482-3740-4A32-B4E1-CB462ECC4522}"/>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6266D124-DCF1-447B-8C5C-4F269E376097}"/>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B9985DB4-00E6-4BC1-98F2-5973E09D27BE}"/>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5CFFA63D-4A23-4618-9AAB-6602CDACABCC}"/>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3C41900A-7724-4D4A-AE7E-0DD4EF294467}"/>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E27D45C0-3C65-4D42-A489-2EA2B96D385F}"/>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1,231
1,219
21.82
4,804,582
4,635,037
149,294
1,092,569
3,084,786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87AF63BC-E668-4907-B599-B367103EC064}"/>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9FF79223-FC35-4E7C-B398-55D123B997A3}"/>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F70CED4E-2193-4A5F-BD6F-58746481E265}"/>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4.6
82.5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BB34CC30-176B-4790-BF5F-D325F8E2AAA5}"/>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6922F9ED-5502-47FD-AC8D-D6B53D6DFE54}"/>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8D0BB92F-E6E1-4D12-8A9A-21C5E9925AF7}"/>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320420FB-945E-4C21-8FA5-CC0239F51A2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5B734079-7D93-4F54-B041-CD766F10A9D8}"/>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35FFCDC4-EEFE-4297-A05B-25500201BB0D}"/>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A558E78C-3FA4-4ECE-AF16-E707BDB433E3}"/>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E75474D6-5C8D-4464-A6DD-1F3280CE7223}"/>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164A8D47-7360-4E98-B1C0-82E20545B83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83614D81-5764-4534-9A7F-52D6BFA1EE3C}"/>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F1DDBCFD-9376-494E-ADAA-F85EF3AA2E7D}"/>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2C881C88-34F4-48DF-8319-6A732DD555C6}"/>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5D4F7874-3F05-42BC-AF51-7F47B054C643}"/>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9ECD48C2-7E48-48A8-98AE-1A872AA573A9}"/>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D8EBCA6E-ADB6-4A8B-A259-9BE4AF6FF84F}"/>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84160815-73C8-40FF-ABC0-A44C3A2E43CE}"/>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85689225-A24B-43D8-9FE8-DD69F8F2F0F6}"/>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C5181CE8-522B-4CB9-859B-C66000FA529F}"/>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D0129770-9995-4A68-B713-3DCD143231D2}"/>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F5D3E5CE-8823-48E3-9714-BB5FA092B47B}"/>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A60BC347-D288-4775-87E9-97AC622BE023}"/>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E9EC86A2-7BE0-4313-8A52-35A928BB7FA5}"/>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10EC30F4-3DBE-4F28-9DFF-4591985895DB}"/>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DDD519FD-EB0C-4936-8FE7-3A8BDBEC4E96}"/>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B8D174A9-DEE0-42D0-9F6E-4E3905FA6FF4}"/>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C9CAEDF9-90E5-41DA-9D8B-C9FA055F722D}"/>
            </a:ext>
          </a:extLst>
        </xdr:cNvPr>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a:extLst>
            <a:ext uri="{FF2B5EF4-FFF2-40B4-BE49-F238E27FC236}">
              <a16:creationId xmlns:a16="http://schemas.microsoft.com/office/drawing/2014/main" id="{8679A85A-E164-419F-BB45-F86CB5C420D3}"/>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a:extLst>
            <a:ext uri="{FF2B5EF4-FFF2-40B4-BE49-F238E27FC236}">
              <a16:creationId xmlns:a16="http://schemas.microsoft.com/office/drawing/2014/main" id="{85059EFA-43A2-4396-9C0F-2884F6CA558C}"/>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a:extLst>
            <a:ext uri="{FF2B5EF4-FFF2-40B4-BE49-F238E27FC236}">
              <a16:creationId xmlns:a16="http://schemas.microsoft.com/office/drawing/2014/main" id="{A2FA450D-65E3-4DEB-8630-162B654161F6}"/>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a:extLst>
            <a:ext uri="{FF2B5EF4-FFF2-40B4-BE49-F238E27FC236}">
              <a16:creationId xmlns:a16="http://schemas.microsoft.com/office/drawing/2014/main" id="{58B90459-3D9A-432B-AD49-4F364E9E0FE4}"/>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a:extLst>
            <a:ext uri="{FF2B5EF4-FFF2-40B4-BE49-F238E27FC236}">
              <a16:creationId xmlns:a16="http://schemas.microsoft.com/office/drawing/2014/main" id="{BB3AC1D0-85DE-4A04-9C64-36830BE414BB}"/>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a:extLst>
            <a:ext uri="{FF2B5EF4-FFF2-40B4-BE49-F238E27FC236}">
              <a16:creationId xmlns:a16="http://schemas.microsoft.com/office/drawing/2014/main" id="{61C5DC1C-6418-4F43-813B-34EE0ABC592C}"/>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a:extLst>
            <a:ext uri="{FF2B5EF4-FFF2-40B4-BE49-F238E27FC236}">
              <a16:creationId xmlns:a16="http://schemas.microsoft.com/office/drawing/2014/main" id="{041C6EAB-F6C4-405B-AD03-CE35E65DEF49}"/>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a:extLst>
            <a:ext uri="{FF2B5EF4-FFF2-40B4-BE49-F238E27FC236}">
              <a16:creationId xmlns:a16="http://schemas.microsoft.com/office/drawing/2014/main" id="{B365028C-9BAC-4E3B-8E7F-094EC629EE65}"/>
            </a:ext>
          </a:extLst>
        </xdr:cNvPr>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a:extLst>
            <a:ext uri="{FF2B5EF4-FFF2-40B4-BE49-F238E27FC236}">
              <a16:creationId xmlns:a16="http://schemas.microsoft.com/office/drawing/2014/main" id="{7CF4A648-4F17-40DB-8883-9E45598705E2}"/>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a:extLst>
            <a:ext uri="{FF2B5EF4-FFF2-40B4-BE49-F238E27FC236}">
              <a16:creationId xmlns:a16="http://schemas.microsoft.com/office/drawing/2014/main" id="{293389B5-5411-47EA-972B-AAC07AD49FC3}"/>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a:extLst>
            <a:ext uri="{FF2B5EF4-FFF2-40B4-BE49-F238E27FC236}">
              <a16:creationId xmlns:a16="http://schemas.microsoft.com/office/drawing/2014/main" id="{56091358-6F25-4330-9447-F41591B65C85}"/>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a:extLst>
            <a:ext uri="{FF2B5EF4-FFF2-40B4-BE49-F238E27FC236}">
              <a16:creationId xmlns:a16="http://schemas.microsoft.com/office/drawing/2014/main" id="{2B75151D-B65E-44E5-BF4F-2B9E563E477B}"/>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a:extLst>
            <a:ext uri="{FF2B5EF4-FFF2-40B4-BE49-F238E27FC236}">
              <a16:creationId xmlns:a16="http://schemas.microsoft.com/office/drawing/2014/main" id="{C1306550-3CBC-4BF6-80F0-C27A37DD3A15}"/>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a:extLst>
            <a:ext uri="{FF2B5EF4-FFF2-40B4-BE49-F238E27FC236}">
              <a16:creationId xmlns:a16="http://schemas.microsoft.com/office/drawing/2014/main" id="{B943A5FC-9312-4125-A29F-70A5DDE1581B}"/>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a:extLst>
            <a:ext uri="{FF2B5EF4-FFF2-40B4-BE49-F238E27FC236}">
              <a16:creationId xmlns:a16="http://schemas.microsoft.com/office/drawing/2014/main" id="{6F9B6AC8-DE18-4FB5-BB77-BEBDBBA33666}"/>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a:extLst>
            <a:ext uri="{FF2B5EF4-FFF2-40B4-BE49-F238E27FC236}">
              <a16:creationId xmlns:a16="http://schemas.microsoft.com/office/drawing/2014/main" id="{DA8D4409-4611-4202-AC84-5CB377518326}"/>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a:extLst>
            <a:ext uri="{FF2B5EF4-FFF2-40B4-BE49-F238E27FC236}">
              <a16:creationId xmlns:a16="http://schemas.microsoft.com/office/drawing/2014/main" id="{BA4A1879-70C5-47A4-A965-F2E32A2ABA45}"/>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a:extLst>
            <a:ext uri="{FF2B5EF4-FFF2-40B4-BE49-F238E27FC236}">
              <a16:creationId xmlns:a16="http://schemas.microsoft.com/office/drawing/2014/main" id="{67923AF5-D623-4BC7-9095-254806456849}"/>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a:extLst>
            <a:ext uri="{FF2B5EF4-FFF2-40B4-BE49-F238E27FC236}">
              <a16:creationId xmlns:a16="http://schemas.microsoft.com/office/drawing/2014/main" id="{A087B9C4-0892-4B67-8DD1-0B08A8828D02}"/>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60" name="直線コネクタ 59">
          <a:extLst>
            <a:ext uri="{FF2B5EF4-FFF2-40B4-BE49-F238E27FC236}">
              <a16:creationId xmlns:a16="http://schemas.microsoft.com/office/drawing/2014/main" id="{53C064C1-04FC-4291-8837-4C5736C5E147}"/>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61" name="テキスト ボックス 60">
          <a:extLst>
            <a:ext uri="{FF2B5EF4-FFF2-40B4-BE49-F238E27FC236}">
              <a16:creationId xmlns:a16="http://schemas.microsoft.com/office/drawing/2014/main" id="{6C3D5E68-118C-4C2D-9DE2-8990A2C4B010}"/>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62" name="直線コネクタ 61">
          <a:extLst>
            <a:ext uri="{FF2B5EF4-FFF2-40B4-BE49-F238E27FC236}">
              <a16:creationId xmlns:a16="http://schemas.microsoft.com/office/drawing/2014/main" id="{EBA15835-5C28-4062-94D9-E3C6E3DE4874}"/>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63" name="テキスト ボックス 62">
          <a:extLst>
            <a:ext uri="{FF2B5EF4-FFF2-40B4-BE49-F238E27FC236}">
              <a16:creationId xmlns:a16="http://schemas.microsoft.com/office/drawing/2014/main" id="{1A67150F-C523-4E01-BC35-F3459F375625}"/>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64" name="直線コネクタ 63">
          <a:extLst>
            <a:ext uri="{FF2B5EF4-FFF2-40B4-BE49-F238E27FC236}">
              <a16:creationId xmlns:a16="http://schemas.microsoft.com/office/drawing/2014/main" id="{FE06ED2D-7CDF-47A3-A350-BF79DA7ED427}"/>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65" name="テキスト ボックス 64">
          <a:extLst>
            <a:ext uri="{FF2B5EF4-FFF2-40B4-BE49-F238E27FC236}">
              <a16:creationId xmlns:a16="http://schemas.microsoft.com/office/drawing/2014/main" id="{DF69CBD9-9CB4-45FF-AA76-C41132A0FBC6}"/>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66" name="直線コネクタ 65">
          <a:extLst>
            <a:ext uri="{FF2B5EF4-FFF2-40B4-BE49-F238E27FC236}">
              <a16:creationId xmlns:a16="http://schemas.microsoft.com/office/drawing/2014/main" id="{BBCF77AF-8FFA-4317-B0C6-2E2554F74F53}"/>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67" name="テキスト ボックス 66">
          <a:extLst>
            <a:ext uri="{FF2B5EF4-FFF2-40B4-BE49-F238E27FC236}">
              <a16:creationId xmlns:a16="http://schemas.microsoft.com/office/drawing/2014/main" id="{B31DF2F1-E4BE-42FC-8D6B-7E68A7C1C0B6}"/>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68" name="直線コネクタ 67">
          <a:extLst>
            <a:ext uri="{FF2B5EF4-FFF2-40B4-BE49-F238E27FC236}">
              <a16:creationId xmlns:a16="http://schemas.microsoft.com/office/drawing/2014/main" id="{1A3B6919-BE8E-4FD3-8D57-C7632822901E}"/>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69" name="テキスト ボックス 68">
          <a:extLst>
            <a:ext uri="{FF2B5EF4-FFF2-40B4-BE49-F238E27FC236}">
              <a16:creationId xmlns:a16="http://schemas.microsoft.com/office/drawing/2014/main" id="{56203725-6680-4C48-B376-C294E22CB9DD}"/>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70" name="直線コネクタ 69">
          <a:extLst>
            <a:ext uri="{FF2B5EF4-FFF2-40B4-BE49-F238E27FC236}">
              <a16:creationId xmlns:a16="http://schemas.microsoft.com/office/drawing/2014/main" id="{3FD09F0D-F9CF-46CC-A168-02C74A02037D}"/>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71" name="テキスト ボックス 70">
          <a:extLst>
            <a:ext uri="{FF2B5EF4-FFF2-40B4-BE49-F238E27FC236}">
              <a16:creationId xmlns:a16="http://schemas.microsoft.com/office/drawing/2014/main" id="{6970EE4C-6278-4A94-ADB6-2550073B746A}"/>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2" name="直線コネクタ 71">
          <a:extLst>
            <a:ext uri="{FF2B5EF4-FFF2-40B4-BE49-F238E27FC236}">
              <a16:creationId xmlns:a16="http://schemas.microsoft.com/office/drawing/2014/main" id="{13A44AD0-3624-46D2-9F27-81DA18F750B7}"/>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73" name="【体育館・プール】&#10;有形固定資産減価償却率グラフ枠">
          <a:extLst>
            <a:ext uri="{FF2B5EF4-FFF2-40B4-BE49-F238E27FC236}">
              <a16:creationId xmlns:a16="http://schemas.microsoft.com/office/drawing/2014/main" id="{E414C1F4-6364-4EE0-8D7D-C2338DDD5153}"/>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22860</xdr:rowOff>
    </xdr:from>
    <xdr:to>
      <xdr:col>24</xdr:col>
      <xdr:colOff>62865</xdr:colOff>
      <xdr:row>64</xdr:row>
      <xdr:rowOff>130628</xdr:rowOff>
    </xdr:to>
    <xdr:cxnSp macro="">
      <xdr:nvCxnSpPr>
        <xdr:cNvPr id="74" name="直線コネクタ 73">
          <a:extLst>
            <a:ext uri="{FF2B5EF4-FFF2-40B4-BE49-F238E27FC236}">
              <a16:creationId xmlns:a16="http://schemas.microsoft.com/office/drawing/2014/main" id="{E79ED22D-779F-462D-BF37-3E79FE20C2DC}"/>
            </a:ext>
          </a:extLst>
        </xdr:cNvPr>
        <xdr:cNvCxnSpPr/>
      </xdr:nvCxnSpPr>
      <xdr:spPr>
        <a:xfrm flipV="1">
          <a:off x="4634865" y="9624060"/>
          <a:ext cx="0" cy="14793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75" name="【体育館・プール】&#10;有形固定資産減価償却率最小値テキスト">
          <a:extLst>
            <a:ext uri="{FF2B5EF4-FFF2-40B4-BE49-F238E27FC236}">
              <a16:creationId xmlns:a16="http://schemas.microsoft.com/office/drawing/2014/main" id="{8D6A0155-4F37-48A0-A8D2-07B4314202CE}"/>
            </a:ext>
          </a:extLst>
        </xdr:cNvPr>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76" name="直線コネクタ 75">
          <a:extLst>
            <a:ext uri="{FF2B5EF4-FFF2-40B4-BE49-F238E27FC236}">
              <a16:creationId xmlns:a16="http://schemas.microsoft.com/office/drawing/2014/main" id="{F8DA3976-3C94-48F3-81C0-7E597BE255EB}"/>
            </a:ext>
          </a:extLst>
        </xdr:cNvPr>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140987</xdr:rowOff>
    </xdr:from>
    <xdr:ext cx="340478" cy="259045"/>
    <xdr:sp macro="" textlink="">
      <xdr:nvSpPr>
        <xdr:cNvPr id="77" name="【体育館・プール】&#10;有形固定資産減価償却率最大値テキスト">
          <a:extLst>
            <a:ext uri="{FF2B5EF4-FFF2-40B4-BE49-F238E27FC236}">
              <a16:creationId xmlns:a16="http://schemas.microsoft.com/office/drawing/2014/main" id="{525D60FD-6792-485A-B5F7-A488F8B52F94}"/>
            </a:ext>
          </a:extLst>
        </xdr:cNvPr>
        <xdr:cNvSpPr txBox="1"/>
      </xdr:nvSpPr>
      <xdr:spPr>
        <a:xfrm>
          <a:off x="4673600" y="939928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22860</xdr:rowOff>
    </xdr:from>
    <xdr:to>
      <xdr:col>24</xdr:col>
      <xdr:colOff>152400</xdr:colOff>
      <xdr:row>56</xdr:row>
      <xdr:rowOff>22860</xdr:rowOff>
    </xdr:to>
    <xdr:cxnSp macro="">
      <xdr:nvCxnSpPr>
        <xdr:cNvPr id="78" name="直線コネクタ 77">
          <a:extLst>
            <a:ext uri="{FF2B5EF4-FFF2-40B4-BE49-F238E27FC236}">
              <a16:creationId xmlns:a16="http://schemas.microsoft.com/office/drawing/2014/main" id="{4854E5EB-BF4A-4394-8078-3E1BF6B34CCA}"/>
            </a:ext>
          </a:extLst>
        </xdr:cNvPr>
        <xdr:cNvCxnSpPr/>
      </xdr:nvCxnSpPr>
      <xdr:spPr>
        <a:xfrm>
          <a:off x="4546600" y="962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161489</xdr:rowOff>
    </xdr:from>
    <xdr:ext cx="405111" cy="259045"/>
    <xdr:sp macro="" textlink="">
      <xdr:nvSpPr>
        <xdr:cNvPr id="79" name="【体育館・プール】&#10;有形固定資産減価償却率平均値テキスト">
          <a:extLst>
            <a:ext uri="{FF2B5EF4-FFF2-40B4-BE49-F238E27FC236}">
              <a16:creationId xmlns:a16="http://schemas.microsoft.com/office/drawing/2014/main" id="{4EAF9D0B-0385-42E0-A56C-06192B0130C9}"/>
            </a:ext>
          </a:extLst>
        </xdr:cNvPr>
        <xdr:cNvSpPr txBox="1"/>
      </xdr:nvSpPr>
      <xdr:spPr>
        <a:xfrm>
          <a:off x="4673600" y="1044848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138612</xdr:rowOff>
    </xdr:from>
    <xdr:to>
      <xdr:col>24</xdr:col>
      <xdr:colOff>114300</xdr:colOff>
      <xdr:row>62</xdr:row>
      <xdr:rowOff>68762</xdr:rowOff>
    </xdr:to>
    <xdr:sp macro="" textlink="">
      <xdr:nvSpPr>
        <xdr:cNvPr id="80" name="フローチャート: 判断 79">
          <a:extLst>
            <a:ext uri="{FF2B5EF4-FFF2-40B4-BE49-F238E27FC236}">
              <a16:creationId xmlns:a16="http://schemas.microsoft.com/office/drawing/2014/main" id="{76B901E1-43F2-49AE-ABB6-EDD200423A5A}"/>
            </a:ext>
          </a:extLst>
        </xdr:cNvPr>
        <xdr:cNvSpPr/>
      </xdr:nvSpPr>
      <xdr:spPr>
        <a:xfrm>
          <a:off x="4584700" y="10597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123916</xdr:rowOff>
    </xdr:from>
    <xdr:to>
      <xdr:col>20</xdr:col>
      <xdr:colOff>38100</xdr:colOff>
      <xdr:row>62</xdr:row>
      <xdr:rowOff>54066</xdr:rowOff>
    </xdr:to>
    <xdr:sp macro="" textlink="">
      <xdr:nvSpPr>
        <xdr:cNvPr id="81" name="フローチャート: 判断 80">
          <a:extLst>
            <a:ext uri="{FF2B5EF4-FFF2-40B4-BE49-F238E27FC236}">
              <a16:creationId xmlns:a16="http://schemas.microsoft.com/office/drawing/2014/main" id="{0BE84ED5-615E-412E-A98A-946C45E13804}"/>
            </a:ext>
          </a:extLst>
        </xdr:cNvPr>
        <xdr:cNvSpPr/>
      </xdr:nvSpPr>
      <xdr:spPr>
        <a:xfrm>
          <a:off x="3746500" y="10582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141877</xdr:rowOff>
    </xdr:from>
    <xdr:to>
      <xdr:col>15</xdr:col>
      <xdr:colOff>101600</xdr:colOff>
      <xdr:row>62</xdr:row>
      <xdr:rowOff>72027</xdr:rowOff>
    </xdr:to>
    <xdr:sp macro="" textlink="">
      <xdr:nvSpPr>
        <xdr:cNvPr id="82" name="フローチャート: 判断 81">
          <a:extLst>
            <a:ext uri="{FF2B5EF4-FFF2-40B4-BE49-F238E27FC236}">
              <a16:creationId xmlns:a16="http://schemas.microsoft.com/office/drawing/2014/main" id="{2D3E9558-EB21-429F-A8E7-C43D324D5BF8}"/>
            </a:ext>
          </a:extLst>
        </xdr:cNvPr>
        <xdr:cNvSpPr/>
      </xdr:nvSpPr>
      <xdr:spPr>
        <a:xfrm>
          <a:off x="2857500" y="10600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89626</xdr:rowOff>
    </xdr:from>
    <xdr:to>
      <xdr:col>10</xdr:col>
      <xdr:colOff>165100</xdr:colOff>
      <xdr:row>62</xdr:row>
      <xdr:rowOff>19776</xdr:rowOff>
    </xdr:to>
    <xdr:sp macro="" textlink="">
      <xdr:nvSpPr>
        <xdr:cNvPr id="83" name="フローチャート: 判断 82">
          <a:extLst>
            <a:ext uri="{FF2B5EF4-FFF2-40B4-BE49-F238E27FC236}">
              <a16:creationId xmlns:a16="http://schemas.microsoft.com/office/drawing/2014/main" id="{86D2C918-253B-448B-8DB7-4DFAE1173035}"/>
            </a:ext>
          </a:extLst>
        </xdr:cNvPr>
        <xdr:cNvSpPr/>
      </xdr:nvSpPr>
      <xdr:spPr>
        <a:xfrm>
          <a:off x="1968500" y="10548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19413</xdr:rowOff>
    </xdr:from>
    <xdr:to>
      <xdr:col>6</xdr:col>
      <xdr:colOff>38100</xdr:colOff>
      <xdr:row>61</xdr:row>
      <xdr:rowOff>121013</xdr:rowOff>
    </xdr:to>
    <xdr:sp macro="" textlink="">
      <xdr:nvSpPr>
        <xdr:cNvPr id="84" name="フローチャート: 判断 83">
          <a:extLst>
            <a:ext uri="{FF2B5EF4-FFF2-40B4-BE49-F238E27FC236}">
              <a16:creationId xmlns:a16="http://schemas.microsoft.com/office/drawing/2014/main" id="{CFABA2E9-963A-41EC-B2BE-949E61369379}"/>
            </a:ext>
          </a:extLst>
        </xdr:cNvPr>
        <xdr:cNvSpPr/>
      </xdr:nvSpPr>
      <xdr:spPr>
        <a:xfrm>
          <a:off x="1079500" y="1047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5" name="テキスト ボックス 84">
          <a:extLst>
            <a:ext uri="{FF2B5EF4-FFF2-40B4-BE49-F238E27FC236}">
              <a16:creationId xmlns:a16="http://schemas.microsoft.com/office/drawing/2014/main" id="{C8683CEF-2C3F-470C-AB7C-3FA7177741B1}"/>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6" name="テキスト ボックス 85">
          <a:extLst>
            <a:ext uri="{FF2B5EF4-FFF2-40B4-BE49-F238E27FC236}">
              <a16:creationId xmlns:a16="http://schemas.microsoft.com/office/drawing/2014/main" id="{FC0CF4AB-86A4-4A23-B041-907FE2D59F8A}"/>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7" name="テキスト ボックス 86">
          <a:extLst>
            <a:ext uri="{FF2B5EF4-FFF2-40B4-BE49-F238E27FC236}">
              <a16:creationId xmlns:a16="http://schemas.microsoft.com/office/drawing/2014/main" id="{46CD3ABC-9C10-4191-8FE0-5D36990F2513}"/>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8" name="テキスト ボックス 87">
          <a:extLst>
            <a:ext uri="{FF2B5EF4-FFF2-40B4-BE49-F238E27FC236}">
              <a16:creationId xmlns:a16="http://schemas.microsoft.com/office/drawing/2014/main" id="{03E490CE-578F-4CE9-B75A-22B5512C2656}"/>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9" name="テキスト ボックス 88">
          <a:extLst>
            <a:ext uri="{FF2B5EF4-FFF2-40B4-BE49-F238E27FC236}">
              <a16:creationId xmlns:a16="http://schemas.microsoft.com/office/drawing/2014/main" id="{E48E780A-84D9-4E8D-BD04-31C07ADBF96D}"/>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45538</xdr:rowOff>
    </xdr:from>
    <xdr:to>
      <xdr:col>24</xdr:col>
      <xdr:colOff>114300</xdr:colOff>
      <xdr:row>62</xdr:row>
      <xdr:rowOff>147138</xdr:rowOff>
    </xdr:to>
    <xdr:sp macro="" textlink="">
      <xdr:nvSpPr>
        <xdr:cNvPr id="90" name="楕円 89">
          <a:extLst>
            <a:ext uri="{FF2B5EF4-FFF2-40B4-BE49-F238E27FC236}">
              <a16:creationId xmlns:a16="http://schemas.microsoft.com/office/drawing/2014/main" id="{217E8FA6-4529-44FE-B5CD-996DF89AD1B3}"/>
            </a:ext>
          </a:extLst>
        </xdr:cNvPr>
        <xdr:cNvSpPr/>
      </xdr:nvSpPr>
      <xdr:spPr>
        <a:xfrm>
          <a:off x="4584700" y="10675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23965</xdr:rowOff>
    </xdr:from>
    <xdr:ext cx="405111" cy="259045"/>
    <xdr:sp macro="" textlink="">
      <xdr:nvSpPr>
        <xdr:cNvPr id="91" name="【体育館・プール】&#10;有形固定資産減価償却率該当値テキスト">
          <a:extLst>
            <a:ext uri="{FF2B5EF4-FFF2-40B4-BE49-F238E27FC236}">
              <a16:creationId xmlns:a16="http://schemas.microsoft.com/office/drawing/2014/main" id="{DDBD90B6-62DB-4039-9D0E-6091505B5FA9}"/>
            </a:ext>
          </a:extLst>
        </xdr:cNvPr>
        <xdr:cNvSpPr txBox="1"/>
      </xdr:nvSpPr>
      <xdr:spPr>
        <a:xfrm>
          <a:off x="4673600" y="106538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1451</xdr:rowOff>
    </xdr:from>
    <xdr:to>
      <xdr:col>20</xdr:col>
      <xdr:colOff>38100</xdr:colOff>
      <xdr:row>62</xdr:row>
      <xdr:rowOff>103051</xdr:rowOff>
    </xdr:to>
    <xdr:sp macro="" textlink="">
      <xdr:nvSpPr>
        <xdr:cNvPr id="92" name="楕円 91">
          <a:extLst>
            <a:ext uri="{FF2B5EF4-FFF2-40B4-BE49-F238E27FC236}">
              <a16:creationId xmlns:a16="http://schemas.microsoft.com/office/drawing/2014/main" id="{1BA29BB1-A42D-4BAC-B09C-3B63966FB5DB}"/>
            </a:ext>
          </a:extLst>
        </xdr:cNvPr>
        <xdr:cNvSpPr/>
      </xdr:nvSpPr>
      <xdr:spPr>
        <a:xfrm>
          <a:off x="3746500" y="10631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52251</xdr:rowOff>
    </xdr:from>
    <xdr:to>
      <xdr:col>24</xdr:col>
      <xdr:colOff>63500</xdr:colOff>
      <xdr:row>62</xdr:row>
      <xdr:rowOff>96338</xdr:rowOff>
    </xdr:to>
    <xdr:cxnSp macro="">
      <xdr:nvCxnSpPr>
        <xdr:cNvPr id="93" name="直線コネクタ 92">
          <a:extLst>
            <a:ext uri="{FF2B5EF4-FFF2-40B4-BE49-F238E27FC236}">
              <a16:creationId xmlns:a16="http://schemas.microsoft.com/office/drawing/2014/main" id="{EF07C3D7-847D-40B8-9F55-593CCFCA4984}"/>
            </a:ext>
          </a:extLst>
        </xdr:cNvPr>
        <xdr:cNvCxnSpPr/>
      </xdr:nvCxnSpPr>
      <xdr:spPr>
        <a:xfrm>
          <a:off x="3797300" y="10682151"/>
          <a:ext cx="8382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127181</xdr:rowOff>
    </xdr:from>
    <xdr:to>
      <xdr:col>15</xdr:col>
      <xdr:colOff>101600</xdr:colOff>
      <xdr:row>62</xdr:row>
      <xdr:rowOff>57331</xdr:rowOff>
    </xdr:to>
    <xdr:sp macro="" textlink="">
      <xdr:nvSpPr>
        <xdr:cNvPr id="94" name="楕円 93">
          <a:extLst>
            <a:ext uri="{FF2B5EF4-FFF2-40B4-BE49-F238E27FC236}">
              <a16:creationId xmlns:a16="http://schemas.microsoft.com/office/drawing/2014/main" id="{92E9BFA9-31D1-4C90-89EF-B8DCD5E78F86}"/>
            </a:ext>
          </a:extLst>
        </xdr:cNvPr>
        <xdr:cNvSpPr/>
      </xdr:nvSpPr>
      <xdr:spPr>
        <a:xfrm>
          <a:off x="2857500" y="10585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6531</xdr:rowOff>
    </xdr:from>
    <xdr:to>
      <xdr:col>19</xdr:col>
      <xdr:colOff>177800</xdr:colOff>
      <xdr:row>62</xdr:row>
      <xdr:rowOff>52251</xdr:rowOff>
    </xdr:to>
    <xdr:cxnSp macro="">
      <xdr:nvCxnSpPr>
        <xdr:cNvPr id="95" name="直線コネクタ 94">
          <a:extLst>
            <a:ext uri="{FF2B5EF4-FFF2-40B4-BE49-F238E27FC236}">
              <a16:creationId xmlns:a16="http://schemas.microsoft.com/office/drawing/2014/main" id="{7BB89442-F837-45B2-AD46-87016E020B0F}"/>
            </a:ext>
          </a:extLst>
        </xdr:cNvPr>
        <xdr:cNvCxnSpPr/>
      </xdr:nvCxnSpPr>
      <xdr:spPr>
        <a:xfrm>
          <a:off x="2908300" y="10636431"/>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92891</xdr:rowOff>
    </xdr:from>
    <xdr:to>
      <xdr:col>10</xdr:col>
      <xdr:colOff>165100</xdr:colOff>
      <xdr:row>62</xdr:row>
      <xdr:rowOff>23041</xdr:rowOff>
    </xdr:to>
    <xdr:sp macro="" textlink="">
      <xdr:nvSpPr>
        <xdr:cNvPr id="96" name="楕円 95">
          <a:extLst>
            <a:ext uri="{FF2B5EF4-FFF2-40B4-BE49-F238E27FC236}">
              <a16:creationId xmlns:a16="http://schemas.microsoft.com/office/drawing/2014/main" id="{07989A72-F011-4BC5-AB1E-C74BDCEA9553}"/>
            </a:ext>
          </a:extLst>
        </xdr:cNvPr>
        <xdr:cNvSpPr/>
      </xdr:nvSpPr>
      <xdr:spPr>
        <a:xfrm>
          <a:off x="1968500" y="10551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143691</xdr:rowOff>
    </xdr:from>
    <xdr:to>
      <xdr:col>15</xdr:col>
      <xdr:colOff>50800</xdr:colOff>
      <xdr:row>62</xdr:row>
      <xdr:rowOff>6531</xdr:rowOff>
    </xdr:to>
    <xdr:cxnSp macro="">
      <xdr:nvCxnSpPr>
        <xdr:cNvPr id="97" name="直線コネクタ 96">
          <a:extLst>
            <a:ext uri="{FF2B5EF4-FFF2-40B4-BE49-F238E27FC236}">
              <a16:creationId xmlns:a16="http://schemas.microsoft.com/office/drawing/2014/main" id="{31E2BCBE-BC3C-42AE-B81C-D04D1E018C0B}"/>
            </a:ext>
          </a:extLst>
        </xdr:cNvPr>
        <xdr:cNvCxnSpPr/>
      </xdr:nvCxnSpPr>
      <xdr:spPr>
        <a:xfrm>
          <a:off x="2019300" y="10602141"/>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70593</xdr:rowOff>
    </xdr:from>
    <xdr:ext cx="405111" cy="259045"/>
    <xdr:sp macro="" textlink="">
      <xdr:nvSpPr>
        <xdr:cNvPr id="98" name="n_1aveValue【体育館・プール】&#10;有形固定資産減価償却率">
          <a:extLst>
            <a:ext uri="{FF2B5EF4-FFF2-40B4-BE49-F238E27FC236}">
              <a16:creationId xmlns:a16="http://schemas.microsoft.com/office/drawing/2014/main" id="{F6162343-6C58-4938-BD4E-4D023D860FD5}"/>
            </a:ext>
          </a:extLst>
        </xdr:cNvPr>
        <xdr:cNvSpPr txBox="1"/>
      </xdr:nvSpPr>
      <xdr:spPr>
        <a:xfrm>
          <a:off x="3582044" y="103575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63154</xdr:rowOff>
    </xdr:from>
    <xdr:ext cx="405111" cy="259045"/>
    <xdr:sp macro="" textlink="">
      <xdr:nvSpPr>
        <xdr:cNvPr id="99" name="n_2aveValue【体育館・プール】&#10;有形固定資産減価償却率">
          <a:extLst>
            <a:ext uri="{FF2B5EF4-FFF2-40B4-BE49-F238E27FC236}">
              <a16:creationId xmlns:a16="http://schemas.microsoft.com/office/drawing/2014/main" id="{20B9282D-678B-4D4A-B045-E8FB4BD31CFF}"/>
            </a:ext>
          </a:extLst>
        </xdr:cNvPr>
        <xdr:cNvSpPr txBox="1"/>
      </xdr:nvSpPr>
      <xdr:spPr>
        <a:xfrm>
          <a:off x="2705744" y="106930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36303</xdr:rowOff>
    </xdr:from>
    <xdr:ext cx="405111" cy="259045"/>
    <xdr:sp macro="" textlink="">
      <xdr:nvSpPr>
        <xdr:cNvPr id="100" name="n_3aveValue【体育館・プール】&#10;有形固定資産減価償却率">
          <a:extLst>
            <a:ext uri="{FF2B5EF4-FFF2-40B4-BE49-F238E27FC236}">
              <a16:creationId xmlns:a16="http://schemas.microsoft.com/office/drawing/2014/main" id="{FDFD9674-B9DE-48FB-B55F-445E7C07F179}"/>
            </a:ext>
          </a:extLst>
        </xdr:cNvPr>
        <xdr:cNvSpPr txBox="1"/>
      </xdr:nvSpPr>
      <xdr:spPr>
        <a:xfrm>
          <a:off x="1816744" y="103233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137540</xdr:rowOff>
    </xdr:from>
    <xdr:ext cx="405111" cy="259045"/>
    <xdr:sp macro="" textlink="">
      <xdr:nvSpPr>
        <xdr:cNvPr id="101" name="n_4aveValue【体育館・プール】&#10;有形固定資産減価償却率">
          <a:extLst>
            <a:ext uri="{FF2B5EF4-FFF2-40B4-BE49-F238E27FC236}">
              <a16:creationId xmlns:a16="http://schemas.microsoft.com/office/drawing/2014/main" id="{556331CC-AA12-45D2-A4CB-466610A4E99C}"/>
            </a:ext>
          </a:extLst>
        </xdr:cNvPr>
        <xdr:cNvSpPr txBox="1"/>
      </xdr:nvSpPr>
      <xdr:spPr>
        <a:xfrm>
          <a:off x="927744" y="102530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94178</xdr:rowOff>
    </xdr:from>
    <xdr:ext cx="405111" cy="259045"/>
    <xdr:sp macro="" textlink="">
      <xdr:nvSpPr>
        <xdr:cNvPr id="102" name="n_1mainValue【体育館・プール】&#10;有形固定資産減価償却率">
          <a:extLst>
            <a:ext uri="{FF2B5EF4-FFF2-40B4-BE49-F238E27FC236}">
              <a16:creationId xmlns:a16="http://schemas.microsoft.com/office/drawing/2014/main" id="{7A49D04D-7F58-416E-9C4B-797BECBB2A8E}"/>
            </a:ext>
          </a:extLst>
        </xdr:cNvPr>
        <xdr:cNvSpPr txBox="1"/>
      </xdr:nvSpPr>
      <xdr:spPr>
        <a:xfrm>
          <a:off x="3582044" y="107240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73858</xdr:rowOff>
    </xdr:from>
    <xdr:ext cx="405111" cy="259045"/>
    <xdr:sp macro="" textlink="">
      <xdr:nvSpPr>
        <xdr:cNvPr id="103" name="n_2mainValue【体育館・プール】&#10;有形固定資産減価償却率">
          <a:extLst>
            <a:ext uri="{FF2B5EF4-FFF2-40B4-BE49-F238E27FC236}">
              <a16:creationId xmlns:a16="http://schemas.microsoft.com/office/drawing/2014/main" id="{4B80EC59-2F69-40AD-A68E-1968E82867D6}"/>
            </a:ext>
          </a:extLst>
        </xdr:cNvPr>
        <xdr:cNvSpPr txBox="1"/>
      </xdr:nvSpPr>
      <xdr:spPr>
        <a:xfrm>
          <a:off x="2705744" y="103608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14168</xdr:rowOff>
    </xdr:from>
    <xdr:ext cx="405111" cy="259045"/>
    <xdr:sp macro="" textlink="">
      <xdr:nvSpPr>
        <xdr:cNvPr id="104" name="n_3mainValue【体育館・プール】&#10;有形固定資産減価償却率">
          <a:extLst>
            <a:ext uri="{FF2B5EF4-FFF2-40B4-BE49-F238E27FC236}">
              <a16:creationId xmlns:a16="http://schemas.microsoft.com/office/drawing/2014/main" id="{FC949594-14EE-458E-B0BB-3BC8AEBFF9F5}"/>
            </a:ext>
          </a:extLst>
        </xdr:cNvPr>
        <xdr:cNvSpPr txBox="1"/>
      </xdr:nvSpPr>
      <xdr:spPr>
        <a:xfrm>
          <a:off x="1816744" y="106440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5" name="正方形/長方形 104">
          <a:extLst>
            <a:ext uri="{FF2B5EF4-FFF2-40B4-BE49-F238E27FC236}">
              <a16:creationId xmlns:a16="http://schemas.microsoft.com/office/drawing/2014/main" id="{60D2D023-1154-4945-9BC3-C86A0AD2FBDA}"/>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6" name="正方形/長方形 105">
          <a:extLst>
            <a:ext uri="{FF2B5EF4-FFF2-40B4-BE49-F238E27FC236}">
              <a16:creationId xmlns:a16="http://schemas.microsoft.com/office/drawing/2014/main" id="{17D14830-F4F9-433A-B6A2-820A1AAB2AFB}"/>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07" name="正方形/長方形 106">
          <a:extLst>
            <a:ext uri="{FF2B5EF4-FFF2-40B4-BE49-F238E27FC236}">
              <a16:creationId xmlns:a16="http://schemas.microsoft.com/office/drawing/2014/main" id="{B49D56B8-6B4A-41BB-984D-8A0091952BDD}"/>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08" name="正方形/長方形 107">
          <a:extLst>
            <a:ext uri="{FF2B5EF4-FFF2-40B4-BE49-F238E27FC236}">
              <a16:creationId xmlns:a16="http://schemas.microsoft.com/office/drawing/2014/main" id="{4B8F77EF-9FE9-4EE8-BDAD-A276DE597F0B}"/>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09" name="正方形/長方形 108">
          <a:extLst>
            <a:ext uri="{FF2B5EF4-FFF2-40B4-BE49-F238E27FC236}">
              <a16:creationId xmlns:a16="http://schemas.microsoft.com/office/drawing/2014/main" id="{82806467-D8B9-4F02-A2FA-69BF88BDA013}"/>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10" name="正方形/長方形 109">
          <a:extLst>
            <a:ext uri="{FF2B5EF4-FFF2-40B4-BE49-F238E27FC236}">
              <a16:creationId xmlns:a16="http://schemas.microsoft.com/office/drawing/2014/main" id="{90AC86D0-75F3-4D3F-A0EC-F37B2FA129DA}"/>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11" name="正方形/長方形 110">
          <a:extLst>
            <a:ext uri="{FF2B5EF4-FFF2-40B4-BE49-F238E27FC236}">
              <a16:creationId xmlns:a16="http://schemas.microsoft.com/office/drawing/2014/main" id="{FFAEF431-0F90-4713-9222-A5872036B4E9}"/>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12" name="正方形/長方形 111">
          <a:extLst>
            <a:ext uri="{FF2B5EF4-FFF2-40B4-BE49-F238E27FC236}">
              <a16:creationId xmlns:a16="http://schemas.microsoft.com/office/drawing/2014/main" id="{D54749D5-9BD3-420A-96E2-A5582F70E2D2}"/>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13" name="テキスト ボックス 112">
          <a:extLst>
            <a:ext uri="{FF2B5EF4-FFF2-40B4-BE49-F238E27FC236}">
              <a16:creationId xmlns:a16="http://schemas.microsoft.com/office/drawing/2014/main" id="{8050C71D-5DC8-4209-8B81-7377C07592DA}"/>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4" name="直線コネクタ 113">
          <a:extLst>
            <a:ext uri="{FF2B5EF4-FFF2-40B4-BE49-F238E27FC236}">
              <a16:creationId xmlns:a16="http://schemas.microsoft.com/office/drawing/2014/main" id="{CB690211-AF9E-47A3-8AD4-D33419AF71BD}"/>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15" name="直線コネクタ 114">
          <a:extLst>
            <a:ext uri="{FF2B5EF4-FFF2-40B4-BE49-F238E27FC236}">
              <a16:creationId xmlns:a16="http://schemas.microsoft.com/office/drawing/2014/main" id="{81D8F8CD-9ACF-4E76-8804-62E699BA9916}"/>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116" name="テキスト ボックス 115">
          <a:extLst>
            <a:ext uri="{FF2B5EF4-FFF2-40B4-BE49-F238E27FC236}">
              <a16:creationId xmlns:a16="http://schemas.microsoft.com/office/drawing/2014/main" id="{A3D88EB0-B6C3-48F0-85F8-A6673461284F}"/>
            </a:ext>
          </a:extLst>
        </xdr:cNvPr>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17" name="直線コネクタ 116">
          <a:extLst>
            <a:ext uri="{FF2B5EF4-FFF2-40B4-BE49-F238E27FC236}">
              <a16:creationId xmlns:a16="http://schemas.microsoft.com/office/drawing/2014/main" id="{04828946-38B3-47C0-ACA3-868410CF2AA4}"/>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118" name="テキスト ボックス 117">
          <a:extLst>
            <a:ext uri="{FF2B5EF4-FFF2-40B4-BE49-F238E27FC236}">
              <a16:creationId xmlns:a16="http://schemas.microsoft.com/office/drawing/2014/main" id="{21A82F57-574F-4285-8C99-94F4B0D884EE}"/>
            </a:ext>
          </a:extLst>
        </xdr:cNvPr>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19" name="直線コネクタ 118">
          <a:extLst>
            <a:ext uri="{FF2B5EF4-FFF2-40B4-BE49-F238E27FC236}">
              <a16:creationId xmlns:a16="http://schemas.microsoft.com/office/drawing/2014/main" id="{5217F4B8-2F9E-464C-95A3-7DDA731668F1}"/>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120" name="テキスト ボックス 119">
          <a:extLst>
            <a:ext uri="{FF2B5EF4-FFF2-40B4-BE49-F238E27FC236}">
              <a16:creationId xmlns:a16="http://schemas.microsoft.com/office/drawing/2014/main" id="{73B90BB2-DAB2-47F5-A666-71E5CD20133D}"/>
            </a:ext>
          </a:extLst>
        </xdr:cNvPr>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21" name="直線コネクタ 120">
          <a:extLst>
            <a:ext uri="{FF2B5EF4-FFF2-40B4-BE49-F238E27FC236}">
              <a16:creationId xmlns:a16="http://schemas.microsoft.com/office/drawing/2014/main" id="{54410C0E-831F-449F-A19E-D05CDA4C68F2}"/>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122" name="テキスト ボックス 121">
          <a:extLst>
            <a:ext uri="{FF2B5EF4-FFF2-40B4-BE49-F238E27FC236}">
              <a16:creationId xmlns:a16="http://schemas.microsoft.com/office/drawing/2014/main" id="{836C8523-6DFA-49CB-8361-E0F3916C6DBD}"/>
            </a:ext>
          </a:extLst>
        </xdr:cNvPr>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3" name="直線コネクタ 122">
          <a:extLst>
            <a:ext uri="{FF2B5EF4-FFF2-40B4-BE49-F238E27FC236}">
              <a16:creationId xmlns:a16="http://schemas.microsoft.com/office/drawing/2014/main" id="{13A6927E-65F3-4213-BFF8-B70F4EA8191B}"/>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24" name="テキスト ボックス 123">
          <a:extLst>
            <a:ext uri="{FF2B5EF4-FFF2-40B4-BE49-F238E27FC236}">
              <a16:creationId xmlns:a16="http://schemas.microsoft.com/office/drawing/2014/main" id="{0D0BC476-20A5-4937-9FEA-203B233E11D4}"/>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25" name="【体育館・プール】&#10;一人当たり面積グラフ枠">
          <a:extLst>
            <a:ext uri="{FF2B5EF4-FFF2-40B4-BE49-F238E27FC236}">
              <a16:creationId xmlns:a16="http://schemas.microsoft.com/office/drawing/2014/main" id="{E912C4A8-7E3E-4776-9471-4FFFF36CA483}"/>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45263</xdr:rowOff>
    </xdr:from>
    <xdr:to>
      <xdr:col>54</xdr:col>
      <xdr:colOff>189865</xdr:colOff>
      <xdr:row>63</xdr:row>
      <xdr:rowOff>151333</xdr:rowOff>
    </xdr:to>
    <xdr:cxnSp macro="">
      <xdr:nvCxnSpPr>
        <xdr:cNvPr id="126" name="直線コネクタ 125">
          <a:extLst>
            <a:ext uri="{FF2B5EF4-FFF2-40B4-BE49-F238E27FC236}">
              <a16:creationId xmlns:a16="http://schemas.microsoft.com/office/drawing/2014/main" id="{3964B587-3583-47D4-ABDD-C6C940E7855E}"/>
            </a:ext>
          </a:extLst>
        </xdr:cNvPr>
        <xdr:cNvCxnSpPr/>
      </xdr:nvCxnSpPr>
      <xdr:spPr>
        <a:xfrm flipV="1">
          <a:off x="10476865" y="9475013"/>
          <a:ext cx="0" cy="14776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155160</xdr:rowOff>
    </xdr:from>
    <xdr:ext cx="469744" cy="259045"/>
    <xdr:sp macro="" textlink="">
      <xdr:nvSpPr>
        <xdr:cNvPr id="127" name="【体育館・プール】&#10;一人当たり面積最小値テキスト">
          <a:extLst>
            <a:ext uri="{FF2B5EF4-FFF2-40B4-BE49-F238E27FC236}">
              <a16:creationId xmlns:a16="http://schemas.microsoft.com/office/drawing/2014/main" id="{E334D57F-75F7-4785-A91A-00DFB8A64F70}"/>
            </a:ext>
          </a:extLst>
        </xdr:cNvPr>
        <xdr:cNvSpPr txBox="1"/>
      </xdr:nvSpPr>
      <xdr:spPr>
        <a:xfrm>
          <a:off x="10515600" y="10956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151333</xdr:rowOff>
    </xdr:from>
    <xdr:to>
      <xdr:col>55</xdr:col>
      <xdr:colOff>88900</xdr:colOff>
      <xdr:row>63</xdr:row>
      <xdr:rowOff>151333</xdr:rowOff>
    </xdr:to>
    <xdr:cxnSp macro="">
      <xdr:nvCxnSpPr>
        <xdr:cNvPr id="128" name="直線コネクタ 127">
          <a:extLst>
            <a:ext uri="{FF2B5EF4-FFF2-40B4-BE49-F238E27FC236}">
              <a16:creationId xmlns:a16="http://schemas.microsoft.com/office/drawing/2014/main" id="{54F20ED0-5974-4EFC-AE3D-B4CFDD07AE5B}"/>
            </a:ext>
          </a:extLst>
        </xdr:cNvPr>
        <xdr:cNvCxnSpPr/>
      </xdr:nvCxnSpPr>
      <xdr:spPr>
        <a:xfrm>
          <a:off x="10388600" y="10952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163390</xdr:rowOff>
    </xdr:from>
    <xdr:ext cx="469744" cy="259045"/>
    <xdr:sp macro="" textlink="">
      <xdr:nvSpPr>
        <xdr:cNvPr id="129" name="【体育館・プール】&#10;一人当たり面積最大値テキスト">
          <a:extLst>
            <a:ext uri="{FF2B5EF4-FFF2-40B4-BE49-F238E27FC236}">
              <a16:creationId xmlns:a16="http://schemas.microsoft.com/office/drawing/2014/main" id="{E010A7AC-2E9A-4F48-AB8F-47A97C0EAB9C}"/>
            </a:ext>
          </a:extLst>
        </xdr:cNvPr>
        <xdr:cNvSpPr txBox="1"/>
      </xdr:nvSpPr>
      <xdr:spPr>
        <a:xfrm>
          <a:off x="10515600" y="9250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45263</xdr:rowOff>
    </xdr:from>
    <xdr:to>
      <xdr:col>55</xdr:col>
      <xdr:colOff>88900</xdr:colOff>
      <xdr:row>55</xdr:row>
      <xdr:rowOff>45263</xdr:rowOff>
    </xdr:to>
    <xdr:cxnSp macro="">
      <xdr:nvCxnSpPr>
        <xdr:cNvPr id="130" name="直線コネクタ 129">
          <a:extLst>
            <a:ext uri="{FF2B5EF4-FFF2-40B4-BE49-F238E27FC236}">
              <a16:creationId xmlns:a16="http://schemas.microsoft.com/office/drawing/2014/main" id="{C046885A-AC7E-4F5E-822F-E28D9F95DE3D}"/>
            </a:ext>
          </a:extLst>
        </xdr:cNvPr>
        <xdr:cNvCxnSpPr/>
      </xdr:nvCxnSpPr>
      <xdr:spPr>
        <a:xfrm>
          <a:off x="10388600" y="9475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12209</xdr:rowOff>
    </xdr:from>
    <xdr:ext cx="469744" cy="259045"/>
    <xdr:sp macro="" textlink="">
      <xdr:nvSpPr>
        <xdr:cNvPr id="131" name="【体育館・プール】&#10;一人当たり面積平均値テキスト">
          <a:extLst>
            <a:ext uri="{FF2B5EF4-FFF2-40B4-BE49-F238E27FC236}">
              <a16:creationId xmlns:a16="http://schemas.microsoft.com/office/drawing/2014/main" id="{B9DFE7BE-A16C-4231-93D3-E89D92CDC8DD}"/>
            </a:ext>
          </a:extLst>
        </xdr:cNvPr>
        <xdr:cNvSpPr txBox="1"/>
      </xdr:nvSpPr>
      <xdr:spPr>
        <a:xfrm>
          <a:off x="10515600" y="104706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33782</xdr:rowOff>
    </xdr:from>
    <xdr:to>
      <xdr:col>55</xdr:col>
      <xdr:colOff>50800</xdr:colOff>
      <xdr:row>61</xdr:row>
      <xdr:rowOff>135382</xdr:rowOff>
    </xdr:to>
    <xdr:sp macro="" textlink="">
      <xdr:nvSpPr>
        <xdr:cNvPr id="132" name="フローチャート: 判断 131">
          <a:extLst>
            <a:ext uri="{FF2B5EF4-FFF2-40B4-BE49-F238E27FC236}">
              <a16:creationId xmlns:a16="http://schemas.microsoft.com/office/drawing/2014/main" id="{5D5CB719-CC7C-41AB-A534-75412353EBEF}"/>
            </a:ext>
          </a:extLst>
        </xdr:cNvPr>
        <xdr:cNvSpPr/>
      </xdr:nvSpPr>
      <xdr:spPr>
        <a:xfrm>
          <a:off x="10426700" y="10492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139853</xdr:rowOff>
    </xdr:from>
    <xdr:to>
      <xdr:col>50</xdr:col>
      <xdr:colOff>165100</xdr:colOff>
      <xdr:row>61</xdr:row>
      <xdr:rowOff>70003</xdr:rowOff>
    </xdr:to>
    <xdr:sp macro="" textlink="">
      <xdr:nvSpPr>
        <xdr:cNvPr id="133" name="フローチャート: 判断 132">
          <a:extLst>
            <a:ext uri="{FF2B5EF4-FFF2-40B4-BE49-F238E27FC236}">
              <a16:creationId xmlns:a16="http://schemas.microsoft.com/office/drawing/2014/main" id="{F90BFBEC-8CA4-4734-AC0F-89FACA5DBB83}"/>
            </a:ext>
          </a:extLst>
        </xdr:cNvPr>
        <xdr:cNvSpPr/>
      </xdr:nvSpPr>
      <xdr:spPr>
        <a:xfrm>
          <a:off x="9588500" y="10426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89560</xdr:rowOff>
    </xdr:from>
    <xdr:to>
      <xdr:col>46</xdr:col>
      <xdr:colOff>38100</xdr:colOff>
      <xdr:row>62</xdr:row>
      <xdr:rowOff>19710</xdr:rowOff>
    </xdr:to>
    <xdr:sp macro="" textlink="">
      <xdr:nvSpPr>
        <xdr:cNvPr id="134" name="フローチャート: 判断 133">
          <a:extLst>
            <a:ext uri="{FF2B5EF4-FFF2-40B4-BE49-F238E27FC236}">
              <a16:creationId xmlns:a16="http://schemas.microsoft.com/office/drawing/2014/main" id="{7284AB05-8F4E-49FC-8604-9567786556C6}"/>
            </a:ext>
          </a:extLst>
        </xdr:cNvPr>
        <xdr:cNvSpPr/>
      </xdr:nvSpPr>
      <xdr:spPr>
        <a:xfrm>
          <a:off x="8699500" y="10548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40640</xdr:rowOff>
    </xdr:from>
    <xdr:to>
      <xdr:col>41</xdr:col>
      <xdr:colOff>101600</xdr:colOff>
      <xdr:row>61</xdr:row>
      <xdr:rowOff>142240</xdr:rowOff>
    </xdr:to>
    <xdr:sp macro="" textlink="">
      <xdr:nvSpPr>
        <xdr:cNvPr id="135" name="フローチャート: 判断 134">
          <a:extLst>
            <a:ext uri="{FF2B5EF4-FFF2-40B4-BE49-F238E27FC236}">
              <a16:creationId xmlns:a16="http://schemas.microsoft.com/office/drawing/2014/main" id="{A2344113-4EF2-4092-99C3-4E36570C64EC}"/>
            </a:ext>
          </a:extLst>
        </xdr:cNvPr>
        <xdr:cNvSpPr/>
      </xdr:nvSpPr>
      <xdr:spPr>
        <a:xfrm>
          <a:off x="7810500" y="1049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53899</xdr:rowOff>
    </xdr:from>
    <xdr:to>
      <xdr:col>36</xdr:col>
      <xdr:colOff>165100</xdr:colOff>
      <xdr:row>61</xdr:row>
      <xdr:rowOff>155499</xdr:rowOff>
    </xdr:to>
    <xdr:sp macro="" textlink="">
      <xdr:nvSpPr>
        <xdr:cNvPr id="136" name="フローチャート: 判断 135">
          <a:extLst>
            <a:ext uri="{FF2B5EF4-FFF2-40B4-BE49-F238E27FC236}">
              <a16:creationId xmlns:a16="http://schemas.microsoft.com/office/drawing/2014/main" id="{A862190E-75AF-456B-994C-7A5D757CCB71}"/>
            </a:ext>
          </a:extLst>
        </xdr:cNvPr>
        <xdr:cNvSpPr/>
      </xdr:nvSpPr>
      <xdr:spPr>
        <a:xfrm>
          <a:off x="6921500" y="10512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37" name="テキスト ボックス 136">
          <a:extLst>
            <a:ext uri="{FF2B5EF4-FFF2-40B4-BE49-F238E27FC236}">
              <a16:creationId xmlns:a16="http://schemas.microsoft.com/office/drawing/2014/main" id="{82219AC6-2967-4361-8ABA-A0BAABC48BB9}"/>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38" name="テキスト ボックス 137">
          <a:extLst>
            <a:ext uri="{FF2B5EF4-FFF2-40B4-BE49-F238E27FC236}">
              <a16:creationId xmlns:a16="http://schemas.microsoft.com/office/drawing/2014/main" id="{83379F55-20A2-4EAA-9177-9ABDB9AD8161}"/>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39" name="テキスト ボックス 138">
          <a:extLst>
            <a:ext uri="{FF2B5EF4-FFF2-40B4-BE49-F238E27FC236}">
              <a16:creationId xmlns:a16="http://schemas.microsoft.com/office/drawing/2014/main" id="{BA8B2DBF-E509-4981-9D24-384415D6D025}"/>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0" name="テキスト ボックス 139">
          <a:extLst>
            <a:ext uri="{FF2B5EF4-FFF2-40B4-BE49-F238E27FC236}">
              <a16:creationId xmlns:a16="http://schemas.microsoft.com/office/drawing/2014/main" id="{6F27B826-A297-4FF1-9922-3E3FBA8E39A9}"/>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1" name="テキスト ボックス 140">
          <a:extLst>
            <a:ext uri="{FF2B5EF4-FFF2-40B4-BE49-F238E27FC236}">
              <a16:creationId xmlns:a16="http://schemas.microsoft.com/office/drawing/2014/main" id="{6F17EDCE-B926-46B0-B7E1-9FA1207E8ED3}"/>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149911</xdr:rowOff>
    </xdr:from>
    <xdr:to>
      <xdr:col>55</xdr:col>
      <xdr:colOff>50800</xdr:colOff>
      <xdr:row>59</xdr:row>
      <xdr:rowOff>80061</xdr:rowOff>
    </xdr:to>
    <xdr:sp macro="" textlink="">
      <xdr:nvSpPr>
        <xdr:cNvPr id="142" name="楕円 141">
          <a:extLst>
            <a:ext uri="{FF2B5EF4-FFF2-40B4-BE49-F238E27FC236}">
              <a16:creationId xmlns:a16="http://schemas.microsoft.com/office/drawing/2014/main" id="{8D606CDA-C375-47CB-895F-E88A7E99D47A}"/>
            </a:ext>
          </a:extLst>
        </xdr:cNvPr>
        <xdr:cNvSpPr/>
      </xdr:nvSpPr>
      <xdr:spPr>
        <a:xfrm>
          <a:off x="10426700" y="10094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58</xdr:row>
      <xdr:rowOff>1338</xdr:rowOff>
    </xdr:from>
    <xdr:ext cx="469744" cy="259045"/>
    <xdr:sp macro="" textlink="">
      <xdr:nvSpPr>
        <xdr:cNvPr id="143" name="【体育館・プール】&#10;一人当たり面積該当値テキスト">
          <a:extLst>
            <a:ext uri="{FF2B5EF4-FFF2-40B4-BE49-F238E27FC236}">
              <a16:creationId xmlns:a16="http://schemas.microsoft.com/office/drawing/2014/main" id="{5291CC48-44BD-41DD-A202-19D2C23341AE}"/>
            </a:ext>
          </a:extLst>
        </xdr:cNvPr>
        <xdr:cNvSpPr txBox="1"/>
      </xdr:nvSpPr>
      <xdr:spPr>
        <a:xfrm>
          <a:off x="10515600" y="9945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163170</xdr:rowOff>
    </xdr:from>
    <xdr:to>
      <xdr:col>50</xdr:col>
      <xdr:colOff>165100</xdr:colOff>
      <xdr:row>59</xdr:row>
      <xdr:rowOff>93320</xdr:rowOff>
    </xdr:to>
    <xdr:sp macro="" textlink="">
      <xdr:nvSpPr>
        <xdr:cNvPr id="144" name="楕円 143">
          <a:extLst>
            <a:ext uri="{FF2B5EF4-FFF2-40B4-BE49-F238E27FC236}">
              <a16:creationId xmlns:a16="http://schemas.microsoft.com/office/drawing/2014/main" id="{C565805C-86E4-4285-AEB4-D75BAC66A7EB}"/>
            </a:ext>
          </a:extLst>
        </xdr:cNvPr>
        <xdr:cNvSpPr/>
      </xdr:nvSpPr>
      <xdr:spPr>
        <a:xfrm>
          <a:off x="9588500" y="10107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59</xdr:row>
      <xdr:rowOff>29261</xdr:rowOff>
    </xdr:from>
    <xdr:to>
      <xdr:col>55</xdr:col>
      <xdr:colOff>0</xdr:colOff>
      <xdr:row>59</xdr:row>
      <xdr:rowOff>42520</xdr:rowOff>
    </xdr:to>
    <xdr:cxnSp macro="">
      <xdr:nvCxnSpPr>
        <xdr:cNvPr id="145" name="直線コネクタ 144">
          <a:extLst>
            <a:ext uri="{FF2B5EF4-FFF2-40B4-BE49-F238E27FC236}">
              <a16:creationId xmlns:a16="http://schemas.microsoft.com/office/drawing/2014/main" id="{4D7394F2-5C02-4491-B4AF-9FA668775F8C}"/>
            </a:ext>
          </a:extLst>
        </xdr:cNvPr>
        <xdr:cNvCxnSpPr/>
      </xdr:nvCxnSpPr>
      <xdr:spPr>
        <a:xfrm flipV="1">
          <a:off x="9639300" y="10144811"/>
          <a:ext cx="838200" cy="13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167742</xdr:rowOff>
    </xdr:from>
    <xdr:to>
      <xdr:col>46</xdr:col>
      <xdr:colOff>38100</xdr:colOff>
      <xdr:row>59</xdr:row>
      <xdr:rowOff>97892</xdr:rowOff>
    </xdr:to>
    <xdr:sp macro="" textlink="">
      <xdr:nvSpPr>
        <xdr:cNvPr id="146" name="楕円 145">
          <a:extLst>
            <a:ext uri="{FF2B5EF4-FFF2-40B4-BE49-F238E27FC236}">
              <a16:creationId xmlns:a16="http://schemas.microsoft.com/office/drawing/2014/main" id="{3B645BF1-921F-4ADA-8209-68BB28FBBDE0}"/>
            </a:ext>
          </a:extLst>
        </xdr:cNvPr>
        <xdr:cNvSpPr/>
      </xdr:nvSpPr>
      <xdr:spPr>
        <a:xfrm>
          <a:off x="8699500" y="10111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42520</xdr:rowOff>
    </xdr:from>
    <xdr:to>
      <xdr:col>50</xdr:col>
      <xdr:colOff>114300</xdr:colOff>
      <xdr:row>59</xdr:row>
      <xdr:rowOff>47092</xdr:rowOff>
    </xdr:to>
    <xdr:cxnSp macro="">
      <xdr:nvCxnSpPr>
        <xdr:cNvPr id="147" name="直線コネクタ 146">
          <a:extLst>
            <a:ext uri="{FF2B5EF4-FFF2-40B4-BE49-F238E27FC236}">
              <a16:creationId xmlns:a16="http://schemas.microsoft.com/office/drawing/2014/main" id="{C5E74811-B5B6-48C5-B4CE-AE58E07FFAC6}"/>
            </a:ext>
          </a:extLst>
        </xdr:cNvPr>
        <xdr:cNvCxnSpPr/>
      </xdr:nvCxnSpPr>
      <xdr:spPr>
        <a:xfrm flipV="1">
          <a:off x="8750300" y="1015807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59</xdr:row>
      <xdr:rowOff>2692</xdr:rowOff>
    </xdr:from>
    <xdr:to>
      <xdr:col>41</xdr:col>
      <xdr:colOff>101600</xdr:colOff>
      <xdr:row>59</xdr:row>
      <xdr:rowOff>104292</xdr:rowOff>
    </xdr:to>
    <xdr:sp macro="" textlink="">
      <xdr:nvSpPr>
        <xdr:cNvPr id="148" name="楕円 147">
          <a:extLst>
            <a:ext uri="{FF2B5EF4-FFF2-40B4-BE49-F238E27FC236}">
              <a16:creationId xmlns:a16="http://schemas.microsoft.com/office/drawing/2014/main" id="{64EC1EF3-5B98-48BB-B357-3A6085F893CF}"/>
            </a:ext>
          </a:extLst>
        </xdr:cNvPr>
        <xdr:cNvSpPr/>
      </xdr:nvSpPr>
      <xdr:spPr>
        <a:xfrm>
          <a:off x="7810500" y="10118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59</xdr:row>
      <xdr:rowOff>47092</xdr:rowOff>
    </xdr:from>
    <xdr:to>
      <xdr:col>45</xdr:col>
      <xdr:colOff>177800</xdr:colOff>
      <xdr:row>59</xdr:row>
      <xdr:rowOff>53492</xdr:rowOff>
    </xdr:to>
    <xdr:cxnSp macro="">
      <xdr:nvCxnSpPr>
        <xdr:cNvPr id="149" name="直線コネクタ 148">
          <a:extLst>
            <a:ext uri="{FF2B5EF4-FFF2-40B4-BE49-F238E27FC236}">
              <a16:creationId xmlns:a16="http://schemas.microsoft.com/office/drawing/2014/main" id="{60D9F30F-98D7-4A35-95FF-8A5863119F38}"/>
            </a:ext>
          </a:extLst>
        </xdr:cNvPr>
        <xdr:cNvCxnSpPr/>
      </xdr:nvCxnSpPr>
      <xdr:spPr>
        <a:xfrm flipV="1">
          <a:off x="7861300" y="10162642"/>
          <a:ext cx="889000" cy="6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61130</xdr:rowOff>
    </xdr:from>
    <xdr:ext cx="469744" cy="259045"/>
    <xdr:sp macro="" textlink="">
      <xdr:nvSpPr>
        <xdr:cNvPr id="150" name="n_1aveValue【体育館・プール】&#10;一人当たり面積">
          <a:extLst>
            <a:ext uri="{FF2B5EF4-FFF2-40B4-BE49-F238E27FC236}">
              <a16:creationId xmlns:a16="http://schemas.microsoft.com/office/drawing/2014/main" id="{00173350-3ADD-490A-8A24-95570217D063}"/>
            </a:ext>
          </a:extLst>
        </xdr:cNvPr>
        <xdr:cNvSpPr txBox="1"/>
      </xdr:nvSpPr>
      <xdr:spPr>
        <a:xfrm>
          <a:off x="9391727" y="10519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10837</xdr:rowOff>
    </xdr:from>
    <xdr:ext cx="469744" cy="259045"/>
    <xdr:sp macro="" textlink="">
      <xdr:nvSpPr>
        <xdr:cNvPr id="151" name="n_2aveValue【体育館・プール】&#10;一人当たり面積">
          <a:extLst>
            <a:ext uri="{FF2B5EF4-FFF2-40B4-BE49-F238E27FC236}">
              <a16:creationId xmlns:a16="http://schemas.microsoft.com/office/drawing/2014/main" id="{56A499AD-82AF-4382-9A17-B3AACD2C66F4}"/>
            </a:ext>
          </a:extLst>
        </xdr:cNvPr>
        <xdr:cNvSpPr txBox="1"/>
      </xdr:nvSpPr>
      <xdr:spPr>
        <a:xfrm>
          <a:off x="8515427" y="10640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133367</xdr:rowOff>
    </xdr:from>
    <xdr:ext cx="469744" cy="259045"/>
    <xdr:sp macro="" textlink="">
      <xdr:nvSpPr>
        <xdr:cNvPr id="152" name="n_3aveValue【体育館・プール】&#10;一人当たり面積">
          <a:extLst>
            <a:ext uri="{FF2B5EF4-FFF2-40B4-BE49-F238E27FC236}">
              <a16:creationId xmlns:a16="http://schemas.microsoft.com/office/drawing/2014/main" id="{8DD220DB-86A0-4FB2-93EB-2DB90E8D2B33}"/>
            </a:ext>
          </a:extLst>
        </xdr:cNvPr>
        <xdr:cNvSpPr txBox="1"/>
      </xdr:nvSpPr>
      <xdr:spPr>
        <a:xfrm>
          <a:off x="7626427" y="10591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576</xdr:rowOff>
    </xdr:from>
    <xdr:ext cx="469744" cy="259045"/>
    <xdr:sp macro="" textlink="">
      <xdr:nvSpPr>
        <xdr:cNvPr id="153" name="n_4aveValue【体育館・プール】&#10;一人当たり面積">
          <a:extLst>
            <a:ext uri="{FF2B5EF4-FFF2-40B4-BE49-F238E27FC236}">
              <a16:creationId xmlns:a16="http://schemas.microsoft.com/office/drawing/2014/main" id="{77D8CAA1-C251-4CE1-AE3D-5997EB64FCA8}"/>
            </a:ext>
          </a:extLst>
        </xdr:cNvPr>
        <xdr:cNvSpPr txBox="1"/>
      </xdr:nvSpPr>
      <xdr:spPr>
        <a:xfrm>
          <a:off x="6737427" y="10287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57</xdr:row>
      <xdr:rowOff>109847</xdr:rowOff>
    </xdr:from>
    <xdr:ext cx="469744" cy="259045"/>
    <xdr:sp macro="" textlink="">
      <xdr:nvSpPr>
        <xdr:cNvPr id="154" name="n_1mainValue【体育館・プール】&#10;一人当たり面積">
          <a:extLst>
            <a:ext uri="{FF2B5EF4-FFF2-40B4-BE49-F238E27FC236}">
              <a16:creationId xmlns:a16="http://schemas.microsoft.com/office/drawing/2014/main" id="{59D47945-3368-4281-9D48-CD6734AA997E}"/>
            </a:ext>
          </a:extLst>
        </xdr:cNvPr>
        <xdr:cNvSpPr txBox="1"/>
      </xdr:nvSpPr>
      <xdr:spPr>
        <a:xfrm>
          <a:off x="9391727" y="9882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57</xdr:row>
      <xdr:rowOff>114419</xdr:rowOff>
    </xdr:from>
    <xdr:ext cx="469744" cy="259045"/>
    <xdr:sp macro="" textlink="">
      <xdr:nvSpPr>
        <xdr:cNvPr id="155" name="n_2mainValue【体育館・プール】&#10;一人当たり面積">
          <a:extLst>
            <a:ext uri="{FF2B5EF4-FFF2-40B4-BE49-F238E27FC236}">
              <a16:creationId xmlns:a16="http://schemas.microsoft.com/office/drawing/2014/main" id="{08CAB478-ACE2-4AF9-B55F-0F901212FFDC}"/>
            </a:ext>
          </a:extLst>
        </xdr:cNvPr>
        <xdr:cNvSpPr txBox="1"/>
      </xdr:nvSpPr>
      <xdr:spPr>
        <a:xfrm>
          <a:off x="8515427" y="9887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57</xdr:row>
      <xdr:rowOff>120819</xdr:rowOff>
    </xdr:from>
    <xdr:ext cx="469744" cy="259045"/>
    <xdr:sp macro="" textlink="">
      <xdr:nvSpPr>
        <xdr:cNvPr id="156" name="n_3mainValue【体育館・プール】&#10;一人当たり面積">
          <a:extLst>
            <a:ext uri="{FF2B5EF4-FFF2-40B4-BE49-F238E27FC236}">
              <a16:creationId xmlns:a16="http://schemas.microsoft.com/office/drawing/2014/main" id="{E9794058-0BAE-4C9F-91BD-A9B407B27AF9}"/>
            </a:ext>
          </a:extLst>
        </xdr:cNvPr>
        <xdr:cNvSpPr txBox="1"/>
      </xdr:nvSpPr>
      <xdr:spPr>
        <a:xfrm>
          <a:off x="7626427" y="9893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57" name="正方形/長方形 156">
          <a:extLst>
            <a:ext uri="{FF2B5EF4-FFF2-40B4-BE49-F238E27FC236}">
              <a16:creationId xmlns:a16="http://schemas.microsoft.com/office/drawing/2014/main" id="{7A7FDC72-901E-4689-982B-C2D01967547A}"/>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58" name="正方形/長方形 157">
          <a:extLst>
            <a:ext uri="{FF2B5EF4-FFF2-40B4-BE49-F238E27FC236}">
              <a16:creationId xmlns:a16="http://schemas.microsoft.com/office/drawing/2014/main" id="{7182C761-DFD1-47EE-9584-C01272C993DA}"/>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59" name="正方形/長方形 158">
          <a:extLst>
            <a:ext uri="{FF2B5EF4-FFF2-40B4-BE49-F238E27FC236}">
              <a16:creationId xmlns:a16="http://schemas.microsoft.com/office/drawing/2014/main" id="{0619E287-4252-450A-B272-05069D3EDE06}"/>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60" name="正方形/長方形 159">
          <a:extLst>
            <a:ext uri="{FF2B5EF4-FFF2-40B4-BE49-F238E27FC236}">
              <a16:creationId xmlns:a16="http://schemas.microsoft.com/office/drawing/2014/main" id="{C94873E3-E205-4166-9F8A-D8C411082AA2}"/>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61" name="正方形/長方形 160">
          <a:extLst>
            <a:ext uri="{FF2B5EF4-FFF2-40B4-BE49-F238E27FC236}">
              <a16:creationId xmlns:a16="http://schemas.microsoft.com/office/drawing/2014/main" id="{097BCA62-0AC8-4A8C-950B-5E64F8273AB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62" name="正方形/長方形 161">
          <a:extLst>
            <a:ext uri="{FF2B5EF4-FFF2-40B4-BE49-F238E27FC236}">
              <a16:creationId xmlns:a16="http://schemas.microsoft.com/office/drawing/2014/main" id="{D901F5EA-911B-4582-A668-93D7EE0F7191}"/>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63" name="正方形/長方形 162">
          <a:extLst>
            <a:ext uri="{FF2B5EF4-FFF2-40B4-BE49-F238E27FC236}">
              <a16:creationId xmlns:a16="http://schemas.microsoft.com/office/drawing/2014/main" id="{47BBC157-F0A0-4528-A5B6-7F104F86E6A3}"/>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64" name="正方形/長方形 163">
          <a:extLst>
            <a:ext uri="{FF2B5EF4-FFF2-40B4-BE49-F238E27FC236}">
              <a16:creationId xmlns:a16="http://schemas.microsoft.com/office/drawing/2014/main" id="{0373ADCE-138B-45B1-9EFE-C3DD49E5C06C}"/>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65" name="テキスト ボックス 164">
          <a:extLst>
            <a:ext uri="{FF2B5EF4-FFF2-40B4-BE49-F238E27FC236}">
              <a16:creationId xmlns:a16="http://schemas.microsoft.com/office/drawing/2014/main" id="{EB50BF5F-D079-414E-B5DF-6CC31EC3A2B3}"/>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66" name="直線コネクタ 165">
          <a:extLst>
            <a:ext uri="{FF2B5EF4-FFF2-40B4-BE49-F238E27FC236}">
              <a16:creationId xmlns:a16="http://schemas.microsoft.com/office/drawing/2014/main" id="{EB79DD7D-DE54-4E7E-9102-35A5E23E407E}"/>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167" name="テキスト ボックス 166">
          <a:extLst>
            <a:ext uri="{FF2B5EF4-FFF2-40B4-BE49-F238E27FC236}">
              <a16:creationId xmlns:a16="http://schemas.microsoft.com/office/drawing/2014/main" id="{64F096E9-9E90-40C8-9A5A-754F35AC8D74}"/>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168" name="直線コネクタ 167">
          <a:extLst>
            <a:ext uri="{FF2B5EF4-FFF2-40B4-BE49-F238E27FC236}">
              <a16:creationId xmlns:a16="http://schemas.microsoft.com/office/drawing/2014/main" id="{1CCCFAAA-5957-44F3-B61B-6157C91D0C00}"/>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169" name="テキスト ボックス 168">
          <a:extLst>
            <a:ext uri="{FF2B5EF4-FFF2-40B4-BE49-F238E27FC236}">
              <a16:creationId xmlns:a16="http://schemas.microsoft.com/office/drawing/2014/main" id="{D0352C70-4398-421C-8B9A-0E40A0F7182C}"/>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170" name="直線コネクタ 169">
          <a:extLst>
            <a:ext uri="{FF2B5EF4-FFF2-40B4-BE49-F238E27FC236}">
              <a16:creationId xmlns:a16="http://schemas.microsoft.com/office/drawing/2014/main" id="{17BDAAB9-EB90-4A85-BCB4-045D1E6C8D32}"/>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171" name="テキスト ボックス 170">
          <a:extLst>
            <a:ext uri="{FF2B5EF4-FFF2-40B4-BE49-F238E27FC236}">
              <a16:creationId xmlns:a16="http://schemas.microsoft.com/office/drawing/2014/main" id="{BDD837A5-8708-4090-BA00-86472E80EC75}"/>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172" name="直線コネクタ 171">
          <a:extLst>
            <a:ext uri="{FF2B5EF4-FFF2-40B4-BE49-F238E27FC236}">
              <a16:creationId xmlns:a16="http://schemas.microsoft.com/office/drawing/2014/main" id="{4A95A0EC-C9DA-4657-ABF0-077579580162}"/>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173" name="テキスト ボックス 172">
          <a:extLst>
            <a:ext uri="{FF2B5EF4-FFF2-40B4-BE49-F238E27FC236}">
              <a16:creationId xmlns:a16="http://schemas.microsoft.com/office/drawing/2014/main" id="{C1ABB6BE-BBD0-43A9-A3CB-DE0191F581E3}"/>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174" name="直線コネクタ 173">
          <a:extLst>
            <a:ext uri="{FF2B5EF4-FFF2-40B4-BE49-F238E27FC236}">
              <a16:creationId xmlns:a16="http://schemas.microsoft.com/office/drawing/2014/main" id="{2BACDB32-A9E6-45CC-B8BC-34BD35D69F5D}"/>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175" name="テキスト ボックス 174">
          <a:extLst>
            <a:ext uri="{FF2B5EF4-FFF2-40B4-BE49-F238E27FC236}">
              <a16:creationId xmlns:a16="http://schemas.microsoft.com/office/drawing/2014/main" id="{AF4C9388-2B43-49E3-BCD5-B829FCD9A555}"/>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176" name="直線コネクタ 175">
          <a:extLst>
            <a:ext uri="{FF2B5EF4-FFF2-40B4-BE49-F238E27FC236}">
              <a16:creationId xmlns:a16="http://schemas.microsoft.com/office/drawing/2014/main" id="{7E1B284B-6321-4514-BCF6-8033C0E172AF}"/>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177" name="テキスト ボックス 176">
          <a:extLst>
            <a:ext uri="{FF2B5EF4-FFF2-40B4-BE49-F238E27FC236}">
              <a16:creationId xmlns:a16="http://schemas.microsoft.com/office/drawing/2014/main" id="{F35C9FFE-D992-40CA-B175-8362281766B6}"/>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178" name="直線コネクタ 177">
          <a:extLst>
            <a:ext uri="{FF2B5EF4-FFF2-40B4-BE49-F238E27FC236}">
              <a16:creationId xmlns:a16="http://schemas.microsoft.com/office/drawing/2014/main" id="{F079D6E1-1729-4933-AD52-90FA0C96FCA9}"/>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179" name="テキスト ボックス 178">
          <a:extLst>
            <a:ext uri="{FF2B5EF4-FFF2-40B4-BE49-F238E27FC236}">
              <a16:creationId xmlns:a16="http://schemas.microsoft.com/office/drawing/2014/main" id="{ACC07922-24CA-4E3B-BC50-F5EA45FAA8D4}"/>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80" name="直線コネクタ 179">
          <a:extLst>
            <a:ext uri="{FF2B5EF4-FFF2-40B4-BE49-F238E27FC236}">
              <a16:creationId xmlns:a16="http://schemas.microsoft.com/office/drawing/2014/main" id="{9B5B5D3A-A650-4732-B513-CD39D73076E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181" name="【福祉施設】&#10;有形固定資産減価償却率グラフ枠">
          <a:extLst>
            <a:ext uri="{FF2B5EF4-FFF2-40B4-BE49-F238E27FC236}">
              <a16:creationId xmlns:a16="http://schemas.microsoft.com/office/drawing/2014/main" id="{4B7C5A44-D7F8-4A61-9FAB-CCB486403B08}"/>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150768</xdr:rowOff>
    </xdr:from>
    <xdr:to>
      <xdr:col>24</xdr:col>
      <xdr:colOff>62865</xdr:colOff>
      <xdr:row>86</xdr:row>
      <xdr:rowOff>168729</xdr:rowOff>
    </xdr:to>
    <xdr:cxnSp macro="">
      <xdr:nvCxnSpPr>
        <xdr:cNvPr id="182" name="直線コネクタ 181">
          <a:extLst>
            <a:ext uri="{FF2B5EF4-FFF2-40B4-BE49-F238E27FC236}">
              <a16:creationId xmlns:a16="http://schemas.microsoft.com/office/drawing/2014/main" id="{944CC235-2EC2-4A9A-808A-A0D0D50A51CB}"/>
            </a:ext>
          </a:extLst>
        </xdr:cNvPr>
        <xdr:cNvCxnSpPr/>
      </xdr:nvCxnSpPr>
      <xdr:spPr>
        <a:xfrm flipV="1">
          <a:off x="4634865" y="13352418"/>
          <a:ext cx="0" cy="15610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183" name="【福祉施設】&#10;有形固定資産減価償却率最小値テキスト">
          <a:extLst>
            <a:ext uri="{FF2B5EF4-FFF2-40B4-BE49-F238E27FC236}">
              <a16:creationId xmlns:a16="http://schemas.microsoft.com/office/drawing/2014/main" id="{D03B635D-0F58-48B2-8EB0-B60C9FE212BC}"/>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184" name="直線コネクタ 183">
          <a:extLst>
            <a:ext uri="{FF2B5EF4-FFF2-40B4-BE49-F238E27FC236}">
              <a16:creationId xmlns:a16="http://schemas.microsoft.com/office/drawing/2014/main" id="{346C97AF-4DF0-427A-BC06-C3DF1E65D0A2}"/>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97445</xdr:rowOff>
    </xdr:from>
    <xdr:ext cx="340478" cy="259045"/>
    <xdr:sp macro="" textlink="">
      <xdr:nvSpPr>
        <xdr:cNvPr id="185" name="【福祉施設】&#10;有形固定資産減価償却率最大値テキスト">
          <a:extLst>
            <a:ext uri="{FF2B5EF4-FFF2-40B4-BE49-F238E27FC236}">
              <a16:creationId xmlns:a16="http://schemas.microsoft.com/office/drawing/2014/main" id="{88ADD3D0-F218-4CE5-8A6C-4BBA13F328F4}"/>
            </a:ext>
          </a:extLst>
        </xdr:cNvPr>
        <xdr:cNvSpPr txBox="1"/>
      </xdr:nvSpPr>
      <xdr:spPr>
        <a:xfrm>
          <a:off x="4673600" y="1312764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150768</xdr:rowOff>
    </xdr:from>
    <xdr:to>
      <xdr:col>24</xdr:col>
      <xdr:colOff>152400</xdr:colOff>
      <xdr:row>77</xdr:row>
      <xdr:rowOff>150768</xdr:rowOff>
    </xdr:to>
    <xdr:cxnSp macro="">
      <xdr:nvCxnSpPr>
        <xdr:cNvPr id="186" name="直線コネクタ 185">
          <a:extLst>
            <a:ext uri="{FF2B5EF4-FFF2-40B4-BE49-F238E27FC236}">
              <a16:creationId xmlns:a16="http://schemas.microsoft.com/office/drawing/2014/main" id="{86C9F1DE-FFA2-4C95-9B48-0020ED983795}"/>
            </a:ext>
          </a:extLst>
        </xdr:cNvPr>
        <xdr:cNvCxnSpPr/>
      </xdr:nvCxnSpPr>
      <xdr:spPr>
        <a:xfrm>
          <a:off x="4546600" y="13352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9814</xdr:rowOff>
    </xdr:from>
    <xdr:ext cx="405111" cy="259045"/>
    <xdr:sp macro="" textlink="">
      <xdr:nvSpPr>
        <xdr:cNvPr id="187" name="【福祉施設】&#10;有形固定資産減価償却率平均値テキスト">
          <a:extLst>
            <a:ext uri="{FF2B5EF4-FFF2-40B4-BE49-F238E27FC236}">
              <a16:creationId xmlns:a16="http://schemas.microsoft.com/office/drawing/2014/main" id="{6FB67A03-9784-427F-8A02-3FB117CB91A4}"/>
            </a:ext>
          </a:extLst>
        </xdr:cNvPr>
        <xdr:cNvSpPr txBox="1"/>
      </xdr:nvSpPr>
      <xdr:spPr>
        <a:xfrm>
          <a:off x="4673600" y="140687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31387</xdr:rowOff>
    </xdr:from>
    <xdr:to>
      <xdr:col>24</xdr:col>
      <xdr:colOff>114300</xdr:colOff>
      <xdr:row>82</xdr:row>
      <xdr:rowOff>132987</xdr:rowOff>
    </xdr:to>
    <xdr:sp macro="" textlink="">
      <xdr:nvSpPr>
        <xdr:cNvPr id="188" name="フローチャート: 判断 187">
          <a:extLst>
            <a:ext uri="{FF2B5EF4-FFF2-40B4-BE49-F238E27FC236}">
              <a16:creationId xmlns:a16="http://schemas.microsoft.com/office/drawing/2014/main" id="{E4A8DACB-7E2A-441F-ADD2-F729F70F5663}"/>
            </a:ext>
          </a:extLst>
        </xdr:cNvPr>
        <xdr:cNvSpPr/>
      </xdr:nvSpPr>
      <xdr:spPr>
        <a:xfrm>
          <a:off x="4584700" y="1409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160382</xdr:rowOff>
    </xdr:from>
    <xdr:to>
      <xdr:col>20</xdr:col>
      <xdr:colOff>38100</xdr:colOff>
      <xdr:row>82</xdr:row>
      <xdr:rowOff>90532</xdr:rowOff>
    </xdr:to>
    <xdr:sp macro="" textlink="">
      <xdr:nvSpPr>
        <xdr:cNvPr id="189" name="フローチャート: 判断 188">
          <a:extLst>
            <a:ext uri="{FF2B5EF4-FFF2-40B4-BE49-F238E27FC236}">
              <a16:creationId xmlns:a16="http://schemas.microsoft.com/office/drawing/2014/main" id="{61460BC7-898A-4ED7-B6C5-3CFF89EE1307}"/>
            </a:ext>
          </a:extLst>
        </xdr:cNvPr>
        <xdr:cNvSpPr/>
      </xdr:nvSpPr>
      <xdr:spPr>
        <a:xfrm>
          <a:off x="3746500" y="14047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145687</xdr:rowOff>
    </xdr:from>
    <xdr:to>
      <xdr:col>15</xdr:col>
      <xdr:colOff>101600</xdr:colOff>
      <xdr:row>82</xdr:row>
      <xdr:rowOff>75837</xdr:rowOff>
    </xdr:to>
    <xdr:sp macro="" textlink="">
      <xdr:nvSpPr>
        <xdr:cNvPr id="190" name="フローチャート: 判断 189">
          <a:extLst>
            <a:ext uri="{FF2B5EF4-FFF2-40B4-BE49-F238E27FC236}">
              <a16:creationId xmlns:a16="http://schemas.microsoft.com/office/drawing/2014/main" id="{2C94DF4F-5433-4BAC-AB3B-02A8CCE4509C}"/>
            </a:ext>
          </a:extLst>
        </xdr:cNvPr>
        <xdr:cNvSpPr/>
      </xdr:nvSpPr>
      <xdr:spPr>
        <a:xfrm>
          <a:off x="2857500" y="14033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1995</xdr:rowOff>
    </xdr:from>
    <xdr:to>
      <xdr:col>10</xdr:col>
      <xdr:colOff>165100</xdr:colOff>
      <xdr:row>82</xdr:row>
      <xdr:rowOff>103595</xdr:rowOff>
    </xdr:to>
    <xdr:sp macro="" textlink="">
      <xdr:nvSpPr>
        <xdr:cNvPr id="191" name="フローチャート: 判断 190">
          <a:extLst>
            <a:ext uri="{FF2B5EF4-FFF2-40B4-BE49-F238E27FC236}">
              <a16:creationId xmlns:a16="http://schemas.microsoft.com/office/drawing/2014/main" id="{4E6E6EE7-FE58-4CD6-9337-BF83AA293B63}"/>
            </a:ext>
          </a:extLst>
        </xdr:cNvPr>
        <xdr:cNvSpPr/>
      </xdr:nvSpPr>
      <xdr:spPr>
        <a:xfrm>
          <a:off x="1968500" y="14060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104866</xdr:rowOff>
    </xdr:from>
    <xdr:to>
      <xdr:col>6</xdr:col>
      <xdr:colOff>38100</xdr:colOff>
      <xdr:row>82</xdr:row>
      <xdr:rowOff>35016</xdr:rowOff>
    </xdr:to>
    <xdr:sp macro="" textlink="">
      <xdr:nvSpPr>
        <xdr:cNvPr id="192" name="フローチャート: 判断 191">
          <a:extLst>
            <a:ext uri="{FF2B5EF4-FFF2-40B4-BE49-F238E27FC236}">
              <a16:creationId xmlns:a16="http://schemas.microsoft.com/office/drawing/2014/main" id="{5186160E-38EF-49C9-BEE3-22364DCD12E8}"/>
            </a:ext>
          </a:extLst>
        </xdr:cNvPr>
        <xdr:cNvSpPr/>
      </xdr:nvSpPr>
      <xdr:spPr>
        <a:xfrm>
          <a:off x="1079500" y="13992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193" name="テキスト ボックス 192">
          <a:extLst>
            <a:ext uri="{FF2B5EF4-FFF2-40B4-BE49-F238E27FC236}">
              <a16:creationId xmlns:a16="http://schemas.microsoft.com/office/drawing/2014/main" id="{43D26999-D161-49E0-AFC0-4268F731A365}"/>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94" name="テキスト ボックス 193">
          <a:extLst>
            <a:ext uri="{FF2B5EF4-FFF2-40B4-BE49-F238E27FC236}">
              <a16:creationId xmlns:a16="http://schemas.microsoft.com/office/drawing/2014/main" id="{EEC53F37-1583-4794-9E20-BA1645F7BEEE}"/>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95" name="テキスト ボックス 194">
          <a:extLst>
            <a:ext uri="{FF2B5EF4-FFF2-40B4-BE49-F238E27FC236}">
              <a16:creationId xmlns:a16="http://schemas.microsoft.com/office/drawing/2014/main" id="{C8AEB6AC-784F-4ED2-BE98-CFA8699388EF}"/>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96" name="テキスト ボックス 195">
          <a:extLst>
            <a:ext uri="{FF2B5EF4-FFF2-40B4-BE49-F238E27FC236}">
              <a16:creationId xmlns:a16="http://schemas.microsoft.com/office/drawing/2014/main" id="{BBB85466-DFDC-4EA9-A19B-8B7FFD183243}"/>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97" name="テキスト ボックス 196">
          <a:extLst>
            <a:ext uri="{FF2B5EF4-FFF2-40B4-BE49-F238E27FC236}">
              <a16:creationId xmlns:a16="http://schemas.microsoft.com/office/drawing/2014/main" id="{371816DE-B6D3-4942-B487-E58FBA99FC0B}"/>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147320</xdr:rowOff>
    </xdr:from>
    <xdr:to>
      <xdr:col>24</xdr:col>
      <xdr:colOff>114300</xdr:colOff>
      <xdr:row>81</xdr:row>
      <xdr:rowOff>77470</xdr:rowOff>
    </xdr:to>
    <xdr:sp macro="" textlink="">
      <xdr:nvSpPr>
        <xdr:cNvPr id="198" name="楕円 197">
          <a:extLst>
            <a:ext uri="{FF2B5EF4-FFF2-40B4-BE49-F238E27FC236}">
              <a16:creationId xmlns:a16="http://schemas.microsoft.com/office/drawing/2014/main" id="{B5829072-4F12-4445-844F-AB9E68160558}"/>
            </a:ext>
          </a:extLst>
        </xdr:cNvPr>
        <xdr:cNvSpPr/>
      </xdr:nvSpPr>
      <xdr:spPr>
        <a:xfrm>
          <a:off x="4584700" y="1386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170197</xdr:rowOff>
    </xdr:from>
    <xdr:ext cx="405111" cy="259045"/>
    <xdr:sp macro="" textlink="">
      <xdr:nvSpPr>
        <xdr:cNvPr id="199" name="【福祉施設】&#10;有形固定資産減価償却率該当値テキスト">
          <a:extLst>
            <a:ext uri="{FF2B5EF4-FFF2-40B4-BE49-F238E27FC236}">
              <a16:creationId xmlns:a16="http://schemas.microsoft.com/office/drawing/2014/main" id="{1D13D2A7-A4AD-49AF-869E-BA3666E18B94}"/>
            </a:ext>
          </a:extLst>
        </xdr:cNvPr>
        <xdr:cNvSpPr txBox="1"/>
      </xdr:nvSpPr>
      <xdr:spPr>
        <a:xfrm>
          <a:off x="4673600" y="13714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140788</xdr:rowOff>
    </xdr:from>
    <xdr:to>
      <xdr:col>20</xdr:col>
      <xdr:colOff>38100</xdr:colOff>
      <xdr:row>80</xdr:row>
      <xdr:rowOff>70938</xdr:rowOff>
    </xdr:to>
    <xdr:sp macro="" textlink="">
      <xdr:nvSpPr>
        <xdr:cNvPr id="200" name="楕円 199">
          <a:extLst>
            <a:ext uri="{FF2B5EF4-FFF2-40B4-BE49-F238E27FC236}">
              <a16:creationId xmlns:a16="http://schemas.microsoft.com/office/drawing/2014/main" id="{1B4A28FE-00E2-421B-AFF3-260AEF3C5CDB}"/>
            </a:ext>
          </a:extLst>
        </xdr:cNvPr>
        <xdr:cNvSpPr/>
      </xdr:nvSpPr>
      <xdr:spPr>
        <a:xfrm>
          <a:off x="3746500" y="13685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20138</xdr:rowOff>
    </xdr:from>
    <xdr:to>
      <xdr:col>24</xdr:col>
      <xdr:colOff>63500</xdr:colOff>
      <xdr:row>81</xdr:row>
      <xdr:rowOff>26670</xdr:rowOff>
    </xdr:to>
    <xdr:cxnSp macro="">
      <xdr:nvCxnSpPr>
        <xdr:cNvPr id="201" name="直線コネクタ 200">
          <a:extLst>
            <a:ext uri="{FF2B5EF4-FFF2-40B4-BE49-F238E27FC236}">
              <a16:creationId xmlns:a16="http://schemas.microsoft.com/office/drawing/2014/main" id="{69C52B69-E725-4013-9DCE-A34E4E3667EB}"/>
            </a:ext>
          </a:extLst>
        </xdr:cNvPr>
        <xdr:cNvCxnSpPr/>
      </xdr:nvCxnSpPr>
      <xdr:spPr>
        <a:xfrm>
          <a:off x="3797300" y="13736138"/>
          <a:ext cx="838200" cy="177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72208</xdr:rowOff>
    </xdr:from>
    <xdr:to>
      <xdr:col>15</xdr:col>
      <xdr:colOff>101600</xdr:colOff>
      <xdr:row>81</xdr:row>
      <xdr:rowOff>2358</xdr:rowOff>
    </xdr:to>
    <xdr:sp macro="" textlink="">
      <xdr:nvSpPr>
        <xdr:cNvPr id="202" name="楕円 201">
          <a:extLst>
            <a:ext uri="{FF2B5EF4-FFF2-40B4-BE49-F238E27FC236}">
              <a16:creationId xmlns:a16="http://schemas.microsoft.com/office/drawing/2014/main" id="{5378C922-F2D2-4B75-9AE3-5242CA6F2F60}"/>
            </a:ext>
          </a:extLst>
        </xdr:cNvPr>
        <xdr:cNvSpPr/>
      </xdr:nvSpPr>
      <xdr:spPr>
        <a:xfrm>
          <a:off x="2857500" y="13788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20138</xdr:rowOff>
    </xdr:from>
    <xdr:to>
      <xdr:col>19</xdr:col>
      <xdr:colOff>177800</xdr:colOff>
      <xdr:row>80</xdr:row>
      <xdr:rowOff>123008</xdr:rowOff>
    </xdr:to>
    <xdr:cxnSp macro="">
      <xdr:nvCxnSpPr>
        <xdr:cNvPr id="203" name="直線コネクタ 202">
          <a:extLst>
            <a:ext uri="{FF2B5EF4-FFF2-40B4-BE49-F238E27FC236}">
              <a16:creationId xmlns:a16="http://schemas.microsoft.com/office/drawing/2014/main" id="{B36ECC5D-89A1-45A8-B510-7150BA9DE1AA}"/>
            </a:ext>
          </a:extLst>
        </xdr:cNvPr>
        <xdr:cNvCxnSpPr/>
      </xdr:nvCxnSpPr>
      <xdr:spPr>
        <a:xfrm flipV="1">
          <a:off x="2908300" y="13736138"/>
          <a:ext cx="889000" cy="10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26488</xdr:rowOff>
    </xdr:from>
    <xdr:to>
      <xdr:col>10</xdr:col>
      <xdr:colOff>165100</xdr:colOff>
      <xdr:row>80</xdr:row>
      <xdr:rowOff>128088</xdr:rowOff>
    </xdr:to>
    <xdr:sp macro="" textlink="">
      <xdr:nvSpPr>
        <xdr:cNvPr id="204" name="楕円 203">
          <a:extLst>
            <a:ext uri="{FF2B5EF4-FFF2-40B4-BE49-F238E27FC236}">
              <a16:creationId xmlns:a16="http://schemas.microsoft.com/office/drawing/2014/main" id="{4E22EE10-08F7-481F-A2BA-5DCFD839A824}"/>
            </a:ext>
          </a:extLst>
        </xdr:cNvPr>
        <xdr:cNvSpPr/>
      </xdr:nvSpPr>
      <xdr:spPr>
        <a:xfrm>
          <a:off x="1968500" y="13742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77288</xdr:rowOff>
    </xdr:from>
    <xdr:to>
      <xdr:col>15</xdr:col>
      <xdr:colOff>50800</xdr:colOff>
      <xdr:row>80</xdr:row>
      <xdr:rowOff>123008</xdr:rowOff>
    </xdr:to>
    <xdr:cxnSp macro="">
      <xdr:nvCxnSpPr>
        <xdr:cNvPr id="205" name="直線コネクタ 204">
          <a:extLst>
            <a:ext uri="{FF2B5EF4-FFF2-40B4-BE49-F238E27FC236}">
              <a16:creationId xmlns:a16="http://schemas.microsoft.com/office/drawing/2014/main" id="{B6F92FC9-D1B5-4C65-97EE-9D057AD17D04}"/>
            </a:ext>
          </a:extLst>
        </xdr:cNvPr>
        <xdr:cNvCxnSpPr/>
      </xdr:nvCxnSpPr>
      <xdr:spPr>
        <a:xfrm>
          <a:off x="2019300" y="1379328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81659</xdr:rowOff>
    </xdr:from>
    <xdr:ext cx="405111" cy="259045"/>
    <xdr:sp macro="" textlink="">
      <xdr:nvSpPr>
        <xdr:cNvPr id="206" name="n_1aveValue【福祉施設】&#10;有形固定資産減価償却率">
          <a:extLst>
            <a:ext uri="{FF2B5EF4-FFF2-40B4-BE49-F238E27FC236}">
              <a16:creationId xmlns:a16="http://schemas.microsoft.com/office/drawing/2014/main" id="{E3ADF315-76BD-4069-B67A-598BCF10344F}"/>
            </a:ext>
          </a:extLst>
        </xdr:cNvPr>
        <xdr:cNvSpPr txBox="1"/>
      </xdr:nvSpPr>
      <xdr:spPr>
        <a:xfrm>
          <a:off x="3582044" y="141405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66964</xdr:rowOff>
    </xdr:from>
    <xdr:ext cx="405111" cy="259045"/>
    <xdr:sp macro="" textlink="">
      <xdr:nvSpPr>
        <xdr:cNvPr id="207" name="n_2aveValue【福祉施設】&#10;有形固定資産減価償却率">
          <a:extLst>
            <a:ext uri="{FF2B5EF4-FFF2-40B4-BE49-F238E27FC236}">
              <a16:creationId xmlns:a16="http://schemas.microsoft.com/office/drawing/2014/main" id="{CFC7D966-F07B-4DA2-B9DA-EC1D1224D5E8}"/>
            </a:ext>
          </a:extLst>
        </xdr:cNvPr>
        <xdr:cNvSpPr txBox="1"/>
      </xdr:nvSpPr>
      <xdr:spPr>
        <a:xfrm>
          <a:off x="2705744" y="141258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94722</xdr:rowOff>
    </xdr:from>
    <xdr:ext cx="405111" cy="259045"/>
    <xdr:sp macro="" textlink="">
      <xdr:nvSpPr>
        <xdr:cNvPr id="208" name="n_3aveValue【福祉施設】&#10;有形固定資産減価償却率">
          <a:extLst>
            <a:ext uri="{FF2B5EF4-FFF2-40B4-BE49-F238E27FC236}">
              <a16:creationId xmlns:a16="http://schemas.microsoft.com/office/drawing/2014/main" id="{5446CCCB-05EE-40BD-AF3D-7FD84E4D8233}"/>
            </a:ext>
          </a:extLst>
        </xdr:cNvPr>
        <xdr:cNvSpPr txBox="1"/>
      </xdr:nvSpPr>
      <xdr:spPr>
        <a:xfrm>
          <a:off x="1816744" y="14153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51543</xdr:rowOff>
    </xdr:from>
    <xdr:ext cx="405111" cy="259045"/>
    <xdr:sp macro="" textlink="">
      <xdr:nvSpPr>
        <xdr:cNvPr id="209" name="n_4aveValue【福祉施設】&#10;有形固定資産減価償却率">
          <a:extLst>
            <a:ext uri="{FF2B5EF4-FFF2-40B4-BE49-F238E27FC236}">
              <a16:creationId xmlns:a16="http://schemas.microsoft.com/office/drawing/2014/main" id="{ABCF83BB-4B1E-4AF4-902F-C5A0B6092B87}"/>
            </a:ext>
          </a:extLst>
        </xdr:cNvPr>
        <xdr:cNvSpPr txBox="1"/>
      </xdr:nvSpPr>
      <xdr:spPr>
        <a:xfrm>
          <a:off x="927744" y="137675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87465</xdr:rowOff>
    </xdr:from>
    <xdr:ext cx="405111" cy="259045"/>
    <xdr:sp macro="" textlink="">
      <xdr:nvSpPr>
        <xdr:cNvPr id="210" name="n_1mainValue【福祉施設】&#10;有形固定資産減価償却率">
          <a:extLst>
            <a:ext uri="{FF2B5EF4-FFF2-40B4-BE49-F238E27FC236}">
              <a16:creationId xmlns:a16="http://schemas.microsoft.com/office/drawing/2014/main" id="{3C10E9BE-A670-4D3B-9AC1-4859A747C37E}"/>
            </a:ext>
          </a:extLst>
        </xdr:cNvPr>
        <xdr:cNvSpPr txBox="1"/>
      </xdr:nvSpPr>
      <xdr:spPr>
        <a:xfrm>
          <a:off x="3582044" y="134605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18885</xdr:rowOff>
    </xdr:from>
    <xdr:ext cx="405111" cy="259045"/>
    <xdr:sp macro="" textlink="">
      <xdr:nvSpPr>
        <xdr:cNvPr id="211" name="n_2mainValue【福祉施設】&#10;有形固定資産減価償却率">
          <a:extLst>
            <a:ext uri="{FF2B5EF4-FFF2-40B4-BE49-F238E27FC236}">
              <a16:creationId xmlns:a16="http://schemas.microsoft.com/office/drawing/2014/main" id="{921DE58E-B4A8-4C3E-ADF6-2E28A07FD437}"/>
            </a:ext>
          </a:extLst>
        </xdr:cNvPr>
        <xdr:cNvSpPr txBox="1"/>
      </xdr:nvSpPr>
      <xdr:spPr>
        <a:xfrm>
          <a:off x="2705744" y="135634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144615</xdr:rowOff>
    </xdr:from>
    <xdr:ext cx="405111" cy="259045"/>
    <xdr:sp macro="" textlink="">
      <xdr:nvSpPr>
        <xdr:cNvPr id="212" name="n_3mainValue【福祉施設】&#10;有形固定資産減価償却率">
          <a:extLst>
            <a:ext uri="{FF2B5EF4-FFF2-40B4-BE49-F238E27FC236}">
              <a16:creationId xmlns:a16="http://schemas.microsoft.com/office/drawing/2014/main" id="{59DBCFBB-3974-4248-AC4E-3170ACBC0CB8}"/>
            </a:ext>
          </a:extLst>
        </xdr:cNvPr>
        <xdr:cNvSpPr txBox="1"/>
      </xdr:nvSpPr>
      <xdr:spPr>
        <a:xfrm>
          <a:off x="1816744" y="135177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13" name="正方形/長方形 212">
          <a:extLst>
            <a:ext uri="{FF2B5EF4-FFF2-40B4-BE49-F238E27FC236}">
              <a16:creationId xmlns:a16="http://schemas.microsoft.com/office/drawing/2014/main" id="{291BD28A-FA3D-4E07-BE17-3B99F8A74298}"/>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14" name="正方形/長方形 213">
          <a:extLst>
            <a:ext uri="{FF2B5EF4-FFF2-40B4-BE49-F238E27FC236}">
              <a16:creationId xmlns:a16="http://schemas.microsoft.com/office/drawing/2014/main" id="{46A8EFCC-33EF-412F-B85E-5F2D1F25234F}"/>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15" name="正方形/長方形 214">
          <a:extLst>
            <a:ext uri="{FF2B5EF4-FFF2-40B4-BE49-F238E27FC236}">
              <a16:creationId xmlns:a16="http://schemas.microsoft.com/office/drawing/2014/main" id="{1C2B2758-2C7F-4B11-AB1D-06D11BB7EC98}"/>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16" name="正方形/長方形 215">
          <a:extLst>
            <a:ext uri="{FF2B5EF4-FFF2-40B4-BE49-F238E27FC236}">
              <a16:creationId xmlns:a16="http://schemas.microsoft.com/office/drawing/2014/main" id="{5BEB0DAB-903C-4880-95D3-00880D305197}"/>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17" name="正方形/長方形 216">
          <a:extLst>
            <a:ext uri="{FF2B5EF4-FFF2-40B4-BE49-F238E27FC236}">
              <a16:creationId xmlns:a16="http://schemas.microsoft.com/office/drawing/2014/main" id="{598C6152-C0A0-45ED-B2CD-2B16D867C3D5}"/>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18" name="正方形/長方形 217">
          <a:extLst>
            <a:ext uri="{FF2B5EF4-FFF2-40B4-BE49-F238E27FC236}">
              <a16:creationId xmlns:a16="http://schemas.microsoft.com/office/drawing/2014/main" id="{BF7279F9-8C30-4837-BF2A-DC566B5B98C2}"/>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19" name="正方形/長方形 218">
          <a:extLst>
            <a:ext uri="{FF2B5EF4-FFF2-40B4-BE49-F238E27FC236}">
              <a16:creationId xmlns:a16="http://schemas.microsoft.com/office/drawing/2014/main" id="{E24C4714-F5AC-491D-A858-13E81206088C}"/>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20" name="正方形/長方形 219">
          <a:extLst>
            <a:ext uri="{FF2B5EF4-FFF2-40B4-BE49-F238E27FC236}">
              <a16:creationId xmlns:a16="http://schemas.microsoft.com/office/drawing/2014/main" id="{62BC620B-95C7-443A-ACA0-ABFC84C4AD08}"/>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21" name="テキスト ボックス 220">
          <a:extLst>
            <a:ext uri="{FF2B5EF4-FFF2-40B4-BE49-F238E27FC236}">
              <a16:creationId xmlns:a16="http://schemas.microsoft.com/office/drawing/2014/main" id="{92652072-3682-45E7-BE2A-B296C22B4E5D}"/>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22" name="直線コネクタ 221">
          <a:extLst>
            <a:ext uri="{FF2B5EF4-FFF2-40B4-BE49-F238E27FC236}">
              <a16:creationId xmlns:a16="http://schemas.microsoft.com/office/drawing/2014/main" id="{35B735FE-25AB-4C9D-BC49-F7EF4D8D9C9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23" name="直線コネクタ 222">
          <a:extLst>
            <a:ext uri="{FF2B5EF4-FFF2-40B4-BE49-F238E27FC236}">
              <a16:creationId xmlns:a16="http://schemas.microsoft.com/office/drawing/2014/main" id="{103433A5-C2E2-4AA2-96CA-7932F8B9CAD7}"/>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24" name="テキスト ボックス 223">
          <a:extLst>
            <a:ext uri="{FF2B5EF4-FFF2-40B4-BE49-F238E27FC236}">
              <a16:creationId xmlns:a16="http://schemas.microsoft.com/office/drawing/2014/main" id="{DE240378-F3DA-4302-A07E-1520EA935BAD}"/>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25" name="直線コネクタ 224">
          <a:extLst>
            <a:ext uri="{FF2B5EF4-FFF2-40B4-BE49-F238E27FC236}">
              <a16:creationId xmlns:a16="http://schemas.microsoft.com/office/drawing/2014/main" id="{74A09557-8F70-4EFB-AB28-7C227E5480E5}"/>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26" name="テキスト ボックス 225">
          <a:extLst>
            <a:ext uri="{FF2B5EF4-FFF2-40B4-BE49-F238E27FC236}">
              <a16:creationId xmlns:a16="http://schemas.microsoft.com/office/drawing/2014/main" id="{3BBA3A4D-4B80-4E83-9A45-435A13075A10}"/>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27" name="直線コネクタ 226">
          <a:extLst>
            <a:ext uri="{FF2B5EF4-FFF2-40B4-BE49-F238E27FC236}">
              <a16:creationId xmlns:a16="http://schemas.microsoft.com/office/drawing/2014/main" id="{4D05A933-D6DC-4D89-9F65-36AEF0680D67}"/>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28" name="テキスト ボックス 227">
          <a:extLst>
            <a:ext uri="{FF2B5EF4-FFF2-40B4-BE49-F238E27FC236}">
              <a16:creationId xmlns:a16="http://schemas.microsoft.com/office/drawing/2014/main" id="{978EEB7B-E94B-4391-9B51-4BDE130FF586}"/>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29" name="直線コネクタ 228">
          <a:extLst>
            <a:ext uri="{FF2B5EF4-FFF2-40B4-BE49-F238E27FC236}">
              <a16:creationId xmlns:a16="http://schemas.microsoft.com/office/drawing/2014/main" id="{0A6879E8-5FC7-4B82-BC84-872EAD64929C}"/>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30" name="テキスト ボックス 229">
          <a:extLst>
            <a:ext uri="{FF2B5EF4-FFF2-40B4-BE49-F238E27FC236}">
              <a16:creationId xmlns:a16="http://schemas.microsoft.com/office/drawing/2014/main" id="{324682AC-D32E-4D8E-B166-411A4CE4CBC9}"/>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31" name="直線コネクタ 230">
          <a:extLst>
            <a:ext uri="{FF2B5EF4-FFF2-40B4-BE49-F238E27FC236}">
              <a16:creationId xmlns:a16="http://schemas.microsoft.com/office/drawing/2014/main" id="{C84C7197-98FA-4019-80F0-D8B584E6ABDF}"/>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32" name="テキスト ボックス 231">
          <a:extLst>
            <a:ext uri="{FF2B5EF4-FFF2-40B4-BE49-F238E27FC236}">
              <a16:creationId xmlns:a16="http://schemas.microsoft.com/office/drawing/2014/main" id="{B716323C-BDD6-4203-9AA3-71FF83F7A27D}"/>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33" name="【福祉施設】&#10;一人当たり面積グラフ枠">
          <a:extLst>
            <a:ext uri="{FF2B5EF4-FFF2-40B4-BE49-F238E27FC236}">
              <a16:creationId xmlns:a16="http://schemas.microsoft.com/office/drawing/2014/main" id="{F9B3EE03-1736-4A9C-A44E-D78816AB2F53}"/>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55474</xdr:rowOff>
    </xdr:from>
    <xdr:to>
      <xdr:col>54</xdr:col>
      <xdr:colOff>189865</xdr:colOff>
      <xdr:row>86</xdr:row>
      <xdr:rowOff>20041</xdr:rowOff>
    </xdr:to>
    <xdr:cxnSp macro="">
      <xdr:nvCxnSpPr>
        <xdr:cNvPr id="234" name="直線コネクタ 233">
          <a:extLst>
            <a:ext uri="{FF2B5EF4-FFF2-40B4-BE49-F238E27FC236}">
              <a16:creationId xmlns:a16="http://schemas.microsoft.com/office/drawing/2014/main" id="{9575183A-73A6-4EF4-B00E-AF500CE7A747}"/>
            </a:ext>
          </a:extLst>
        </xdr:cNvPr>
        <xdr:cNvCxnSpPr/>
      </xdr:nvCxnSpPr>
      <xdr:spPr>
        <a:xfrm flipV="1">
          <a:off x="10476865" y="13428574"/>
          <a:ext cx="0" cy="13361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23868</xdr:rowOff>
    </xdr:from>
    <xdr:ext cx="469744" cy="259045"/>
    <xdr:sp macro="" textlink="">
      <xdr:nvSpPr>
        <xdr:cNvPr id="235" name="【福祉施設】&#10;一人当たり面積最小値テキスト">
          <a:extLst>
            <a:ext uri="{FF2B5EF4-FFF2-40B4-BE49-F238E27FC236}">
              <a16:creationId xmlns:a16="http://schemas.microsoft.com/office/drawing/2014/main" id="{946ED8E7-A37B-4014-904F-28C664734D7B}"/>
            </a:ext>
          </a:extLst>
        </xdr:cNvPr>
        <xdr:cNvSpPr txBox="1"/>
      </xdr:nvSpPr>
      <xdr:spPr>
        <a:xfrm>
          <a:off x="10515600" y="147685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20041</xdr:rowOff>
    </xdr:from>
    <xdr:to>
      <xdr:col>55</xdr:col>
      <xdr:colOff>88900</xdr:colOff>
      <xdr:row>86</xdr:row>
      <xdr:rowOff>20041</xdr:rowOff>
    </xdr:to>
    <xdr:cxnSp macro="">
      <xdr:nvCxnSpPr>
        <xdr:cNvPr id="236" name="直線コネクタ 235">
          <a:extLst>
            <a:ext uri="{FF2B5EF4-FFF2-40B4-BE49-F238E27FC236}">
              <a16:creationId xmlns:a16="http://schemas.microsoft.com/office/drawing/2014/main" id="{716856B4-0724-45D5-A70B-DEDEDD933ED6}"/>
            </a:ext>
          </a:extLst>
        </xdr:cNvPr>
        <xdr:cNvCxnSpPr/>
      </xdr:nvCxnSpPr>
      <xdr:spPr>
        <a:xfrm>
          <a:off x="10388600" y="147647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2151</xdr:rowOff>
    </xdr:from>
    <xdr:ext cx="469744" cy="259045"/>
    <xdr:sp macro="" textlink="">
      <xdr:nvSpPr>
        <xdr:cNvPr id="237" name="【福祉施設】&#10;一人当たり面積最大値テキスト">
          <a:extLst>
            <a:ext uri="{FF2B5EF4-FFF2-40B4-BE49-F238E27FC236}">
              <a16:creationId xmlns:a16="http://schemas.microsoft.com/office/drawing/2014/main" id="{A9DC817A-BB57-4E51-8EDF-C979F576F328}"/>
            </a:ext>
          </a:extLst>
        </xdr:cNvPr>
        <xdr:cNvSpPr txBox="1"/>
      </xdr:nvSpPr>
      <xdr:spPr>
        <a:xfrm>
          <a:off x="10515600" y="13203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55474</xdr:rowOff>
    </xdr:from>
    <xdr:to>
      <xdr:col>55</xdr:col>
      <xdr:colOff>88900</xdr:colOff>
      <xdr:row>78</xdr:row>
      <xdr:rowOff>55474</xdr:rowOff>
    </xdr:to>
    <xdr:cxnSp macro="">
      <xdr:nvCxnSpPr>
        <xdr:cNvPr id="238" name="直線コネクタ 237">
          <a:extLst>
            <a:ext uri="{FF2B5EF4-FFF2-40B4-BE49-F238E27FC236}">
              <a16:creationId xmlns:a16="http://schemas.microsoft.com/office/drawing/2014/main" id="{35D768AB-3655-4FC5-9289-A37DDC31BD10}"/>
            </a:ext>
          </a:extLst>
        </xdr:cNvPr>
        <xdr:cNvCxnSpPr/>
      </xdr:nvCxnSpPr>
      <xdr:spPr>
        <a:xfrm>
          <a:off x="10388600" y="13428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107002</xdr:rowOff>
    </xdr:from>
    <xdr:ext cx="469744" cy="259045"/>
    <xdr:sp macro="" textlink="">
      <xdr:nvSpPr>
        <xdr:cNvPr id="239" name="【福祉施設】&#10;一人当たり面積平均値テキスト">
          <a:extLst>
            <a:ext uri="{FF2B5EF4-FFF2-40B4-BE49-F238E27FC236}">
              <a16:creationId xmlns:a16="http://schemas.microsoft.com/office/drawing/2014/main" id="{D52F2241-C03B-451D-BA2F-CA7D4E530455}"/>
            </a:ext>
          </a:extLst>
        </xdr:cNvPr>
        <xdr:cNvSpPr txBox="1"/>
      </xdr:nvSpPr>
      <xdr:spPr>
        <a:xfrm>
          <a:off x="10515600" y="145088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128575</xdr:rowOff>
    </xdr:from>
    <xdr:to>
      <xdr:col>55</xdr:col>
      <xdr:colOff>50800</xdr:colOff>
      <xdr:row>85</xdr:row>
      <xdr:rowOff>58725</xdr:rowOff>
    </xdr:to>
    <xdr:sp macro="" textlink="">
      <xdr:nvSpPr>
        <xdr:cNvPr id="240" name="フローチャート: 判断 239">
          <a:extLst>
            <a:ext uri="{FF2B5EF4-FFF2-40B4-BE49-F238E27FC236}">
              <a16:creationId xmlns:a16="http://schemas.microsoft.com/office/drawing/2014/main" id="{064BBA73-6C00-4DE2-A618-CED3D6561633}"/>
            </a:ext>
          </a:extLst>
        </xdr:cNvPr>
        <xdr:cNvSpPr/>
      </xdr:nvSpPr>
      <xdr:spPr>
        <a:xfrm>
          <a:off x="10426700" y="14530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131090</xdr:rowOff>
    </xdr:from>
    <xdr:to>
      <xdr:col>50</xdr:col>
      <xdr:colOff>165100</xdr:colOff>
      <xdr:row>85</xdr:row>
      <xdr:rowOff>61240</xdr:rowOff>
    </xdr:to>
    <xdr:sp macro="" textlink="">
      <xdr:nvSpPr>
        <xdr:cNvPr id="241" name="フローチャート: 判断 240">
          <a:extLst>
            <a:ext uri="{FF2B5EF4-FFF2-40B4-BE49-F238E27FC236}">
              <a16:creationId xmlns:a16="http://schemas.microsoft.com/office/drawing/2014/main" id="{9A75A7CD-A1F5-43CD-9FCA-3066675303E5}"/>
            </a:ext>
          </a:extLst>
        </xdr:cNvPr>
        <xdr:cNvSpPr/>
      </xdr:nvSpPr>
      <xdr:spPr>
        <a:xfrm>
          <a:off x="9588500" y="14532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167666</xdr:rowOff>
    </xdr:from>
    <xdr:to>
      <xdr:col>46</xdr:col>
      <xdr:colOff>38100</xdr:colOff>
      <xdr:row>85</xdr:row>
      <xdr:rowOff>97816</xdr:rowOff>
    </xdr:to>
    <xdr:sp macro="" textlink="">
      <xdr:nvSpPr>
        <xdr:cNvPr id="242" name="フローチャート: 判断 241">
          <a:extLst>
            <a:ext uri="{FF2B5EF4-FFF2-40B4-BE49-F238E27FC236}">
              <a16:creationId xmlns:a16="http://schemas.microsoft.com/office/drawing/2014/main" id="{AB4FF438-5E0E-41A1-90E5-2759C4C83552}"/>
            </a:ext>
          </a:extLst>
        </xdr:cNvPr>
        <xdr:cNvSpPr/>
      </xdr:nvSpPr>
      <xdr:spPr>
        <a:xfrm>
          <a:off x="8699500" y="1456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161265</xdr:rowOff>
    </xdr:from>
    <xdr:to>
      <xdr:col>41</xdr:col>
      <xdr:colOff>101600</xdr:colOff>
      <xdr:row>85</xdr:row>
      <xdr:rowOff>91415</xdr:rowOff>
    </xdr:to>
    <xdr:sp macro="" textlink="">
      <xdr:nvSpPr>
        <xdr:cNvPr id="243" name="フローチャート: 判断 242">
          <a:extLst>
            <a:ext uri="{FF2B5EF4-FFF2-40B4-BE49-F238E27FC236}">
              <a16:creationId xmlns:a16="http://schemas.microsoft.com/office/drawing/2014/main" id="{40690CFA-457C-4439-8647-B9211D7B544A}"/>
            </a:ext>
          </a:extLst>
        </xdr:cNvPr>
        <xdr:cNvSpPr/>
      </xdr:nvSpPr>
      <xdr:spPr>
        <a:xfrm>
          <a:off x="7810500" y="14563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151206</xdr:rowOff>
    </xdr:from>
    <xdr:to>
      <xdr:col>36</xdr:col>
      <xdr:colOff>165100</xdr:colOff>
      <xdr:row>85</xdr:row>
      <xdr:rowOff>81356</xdr:rowOff>
    </xdr:to>
    <xdr:sp macro="" textlink="">
      <xdr:nvSpPr>
        <xdr:cNvPr id="244" name="フローチャート: 判断 243">
          <a:extLst>
            <a:ext uri="{FF2B5EF4-FFF2-40B4-BE49-F238E27FC236}">
              <a16:creationId xmlns:a16="http://schemas.microsoft.com/office/drawing/2014/main" id="{F9C2731F-029E-486A-BC9E-97D568CE02D5}"/>
            </a:ext>
          </a:extLst>
        </xdr:cNvPr>
        <xdr:cNvSpPr/>
      </xdr:nvSpPr>
      <xdr:spPr>
        <a:xfrm>
          <a:off x="6921500" y="14553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45" name="テキスト ボックス 244">
          <a:extLst>
            <a:ext uri="{FF2B5EF4-FFF2-40B4-BE49-F238E27FC236}">
              <a16:creationId xmlns:a16="http://schemas.microsoft.com/office/drawing/2014/main" id="{FB42EE25-3B31-4F22-A775-AC582571E59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46" name="テキスト ボックス 245">
          <a:extLst>
            <a:ext uri="{FF2B5EF4-FFF2-40B4-BE49-F238E27FC236}">
              <a16:creationId xmlns:a16="http://schemas.microsoft.com/office/drawing/2014/main" id="{76214479-2619-4415-A0E8-C449448F13D5}"/>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47" name="テキスト ボックス 246">
          <a:extLst>
            <a:ext uri="{FF2B5EF4-FFF2-40B4-BE49-F238E27FC236}">
              <a16:creationId xmlns:a16="http://schemas.microsoft.com/office/drawing/2014/main" id="{61ECC490-0541-451D-86D0-4203C5D05E89}"/>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48" name="テキスト ボックス 247">
          <a:extLst>
            <a:ext uri="{FF2B5EF4-FFF2-40B4-BE49-F238E27FC236}">
              <a16:creationId xmlns:a16="http://schemas.microsoft.com/office/drawing/2014/main" id="{663658C9-3009-4779-889E-0DE070A1BA5B}"/>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49" name="テキスト ボックス 248">
          <a:extLst>
            <a:ext uri="{FF2B5EF4-FFF2-40B4-BE49-F238E27FC236}">
              <a16:creationId xmlns:a16="http://schemas.microsoft.com/office/drawing/2014/main" id="{F7750E5B-6F01-4BF3-BC75-230C03D4FF35}"/>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101143</xdr:rowOff>
    </xdr:from>
    <xdr:to>
      <xdr:col>55</xdr:col>
      <xdr:colOff>50800</xdr:colOff>
      <xdr:row>85</xdr:row>
      <xdr:rowOff>31293</xdr:rowOff>
    </xdr:to>
    <xdr:sp macro="" textlink="">
      <xdr:nvSpPr>
        <xdr:cNvPr id="250" name="楕円 249">
          <a:extLst>
            <a:ext uri="{FF2B5EF4-FFF2-40B4-BE49-F238E27FC236}">
              <a16:creationId xmlns:a16="http://schemas.microsoft.com/office/drawing/2014/main" id="{F95AF630-E6A0-4F44-9C95-F8C8E4E2B5F8}"/>
            </a:ext>
          </a:extLst>
        </xdr:cNvPr>
        <xdr:cNvSpPr/>
      </xdr:nvSpPr>
      <xdr:spPr>
        <a:xfrm>
          <a:off x="10426700" y="14502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124020</xdr:rowOff>
    </xdr:from>
    <xdr:ext cx="469744" cy="259045"/>
    <xdr:sp macro="" textlink="">
      <xdr:nvSpPr>
        <xdr:cNvPr id="251" name="【福祉施設】&#10;一人当たり面積該当値テキスト">
          <a:extLst>
            <a:ext uri="{FF2B5EF4-FFF2-40B4-BE49-F238E27FC236}">
              <a16:creationId xmlns:a16="http://schemas.microsoft.com/office/drawing/2014/main" id="{D4C44513-84D9-4686-87A8-434ACCD3F46A}"/>
            </a:ext>
          </a:extLst>
        </xdr:cNvPr>
        <xdr:cNvSpPr txBox="1"/>
      </xdr:nvSpPr>
      <xdr:spPr>
        <a:xfrm>
          <a:off x="10515600" y="14354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104800</xdr:rowOff>
    </xdr:from>
    <xdr:to>
      <xdr:col>50</xdr:col>
      <xdr:colOff>165100</xdr:colOff>
      <xdr:row>85</xdr:row>
      <xdr:rowOff>34950</xdr:rowOff>
    </xdr:to>
    <xdr:sp macro="" textlink="">
      <xdr:nvSpPr>
        <xdr:cNvPr id="252" name="楕円 251">
          <a:extLst>
            <a:ext uri="{FF2B5EF4-FFF2-40B4-BE49-F238E27FC236}">
              <a16:creationId xmlns:a16="http://schemas.microsoft.com/office/drawing/2014/main" id="{7E4C823D-81E4-4C53-B3A8-55DADABF89B9}"/>
            </a:ext>
          </a:extLst>
        </xdr:cNvPr>
        <xdr:cNvSpPr/>
      </xdr:nvSpPr>
      <xdr:spPr>
        <a:xfrm>
          <a:off x="9588500" y="1450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151943</xdr:rowOff>
    </xdr:from>
    <xdr:to>
      <xdr:col>55</xdr:col>
      <xdr:colOff>0</xdr:colOff>
      <xdr:row>84</xdr:row>
      <xdr:rowOff>155600</xdr:rowOff>
    </xdr:to>
    <xdr:cxnSp macro="">
      <xdr:nvCxnSpPr>
        <xdr:cNvPr id="253" name="直線コネクタ 252">
          <a:extLst>
            <a:ext uri="{FF2B5EF4-FFF2-40B4-BE49-F238E27FC236}">
              <a16:creationId xmlns:a16="http://schemas.microsoft.com/office/drawing/2014/main" id="{956DEB6C-E5DC-4D5D-BFC1-6B97CBBC3391}"/>
            </a:ext>
          </a:extLst>
        </xdr:cNvPr>
        <xdr:cNvCxnSpPr/>
      </xdr:nvCxnSpPr>
      <xdr:spPr>
        <a:xfrm flipV="1">
          <a:off x="9639300" y="14553743"/>
          <a:ext cx="838200" cy="3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106172</xdr:rowOff>
    </xdr:from>
    <xdr:to>
      <xdr:col>46</xdr:col>
      <xdr:colOff>38100</xdr:colOff>
      <xdr:row>85</xdr:row>
      <xdr:rowOff>36322</xdr:rowOff>
    </xdr:to>
    <xdr:sp macro="" textlink="">
      <xdr:nvSpPr>
        <xdr:cNvPr id="254" name="楕円 253">
          <a:extLst>
            <a:ext uri="{FF2B5EF4-FFF2-40B4-BE49-F238E27FC236}">
              <a16:creationId xmlns:a16="http://schemas.microsoft.com/office/drawing/2014/main" id="{47227D7A-7747-4063-AD63-1A9948DB2CBF}"/>
            </a:ext>
          </a:extLst>
        </xdr:cNvPr>
        <xdr:cNvSpPr/>
      </xdr:nvSpPr>
      <xdr:spPr>
        <a:xfrm>
          <a:off x="8699500" y="14507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155600</xdr:rowOff>
    </xdr:from>
    <xdr:to>
      <xdr:col>50</xdr:col>
      <xdr:colOff>114300</xdr:colOff>
      <xdr:row>84</xdr:row>
      <xdr:rowOff>156972</xdr:rowOff>
    </xdr:to>
    <xdr:cxnSp macro="">
      <xdr:nvCxnSpPr>
        <xdr:cNvPr id="255" name="直線コネクタ 254">
          <a:extLst>
            <a:ext uri="{FF2B5EF4-FFF2-40B4-BE49-F238E27FC236}">
              <a16:creationId xmlns:a16="http://schemas.microsoft.com/office/drawing/2014/main" id="{763D76A5-B0B2-446A-93F1-195BB165B1B7}"/>
            </a:ext>
          </a:extLst>
        </xdr:cNvPr>
        <xdr:cNvCxnSpPr/>
      </xdr:nvCxnSpPr>
      <xdr:spPr>
        <a:xfrm flipV="1">
          <a:off x="8750300" y="14557400"/>
          <a:ext cx="8890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107772</xdr:rowOff>
    </xdr:from>
    <xdr:to>
      <xdr:col>41</xdr:col>
      <xdr:colOff>101600</xdr:colOff>
      <xdr:row>85</xdr:row>
      <xdr:rowOff>37922</xdr:rowOff>
    </xdr:to>
    <xdr:sp macro="" textlink="">
      <xdr:nvSpPr>
        <xdr:cNvPr id="256" name="楕円 255">
          <a:extLst>
            <a:ext uri="{FF2B5EF4-FFF2-40B4-BE49-F238E27FC236}">
              <a16:creationId xmlns:a16="http://schemas.microsoft.com/office/drawing/2014/main" id="{A2DCB476-9438-4EB6-9521-C4BEC329BA49}"/>
            </a:ext>
          </a:extLst>
        </xdr:cNvPr>
        <xdr:cNvSpPr/>
      </xdr:nvSpPr>
      <xdr:spPr>
        <a:xfrm>
          <a:off x="7810500" y="14509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156972</xdr:rowOff>
    </xdr:from>
    <xdr:to>
      <xdr:col>45</xdr:col>
      <xdr:colOff>177800</xdr:colOff>
      <xdr:row>84</xdr:row>
      <xdr:rowOff>158572</xdr:rowOff>
    </xdr:to>
    <xdr:cxnSp macro="">
      <xdr:nvCxnSpPr>
        <xdr:cNvPr id="257" name="直線コネクタ 256">
          <a:extLst>
            <a:ext uri="{FF2B5EF4-FFF2-40B4-BE49-F238E27FC236}">
              <a16:creationId xmlns:a16="http://schemas.microsoft.com/office/drawing/2014/main" id="{299E42E3-B946-4D74-AFDF-9727C425A1DB}"/>
            </a:ext>
          </a:extLst>
        </xdr:cNvPr>
        <xdr:cNvCxnSpPr/>
      </xdr:nvCxnSpPr>
      <xdr:spPr>
        <a:xfrm flipV="1">
          <a:off x="7861300" y="14558772"/>
          <a:ext cx="889000" cy="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52367</xdr:rowOff>
    </xdr:from>
    <xdr:ext cx="469744" cy="259045"/>
    <xdr:sp macro="" textlink="">
      <xdr:nvSpPr>
        <xdr:cNvPr id="258" name="n_1aveValue【福祉施設】&#10;一人当たり面積">
          <a:extLst>
            <a:ext uri="{FF2B5EF4-FFF2-40B4-BE49-F238E27FC236}">
              <a16:creationId xmlns:a16="http://schemas.microsoft.com/office/drawing/2014/main" id="{14A818F2-AACD-4B86-B254-D26AEFF97D59}"/>
            </a:ext>
          </a:extLst>
        </xdr:cNvPr>
        <xdr:cNvSpPr txBox="1"/>
      </xdr:nvSpPr>
      <xdr:spPr>
        <a:xfrm>
          <a:off x="9391727" y="14625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88943</xdr:rowOff>
    </xdr:from>
    <xdr:ext cx="469744" cy="259045"/>
    <xdr:sp macro="" textlink="">
      <xdr:nvSpPr>
        <xdr:cNvPr id="259" name="n_2aveValue【福祉施設】&#10;一人当たり面積">
          <a:extLst>
            <a:ext uri="{FF2B5EF4-FFF2-40B4-BE49-F238E27FC236}">
              <a16:creationId xmlns:a16="http://schemas.microsoft.com/office/drawing/2014/main" id="{E9AC6BC2-C442-40F7-BBBE-B81D61F65E65}"/>
            </a:ext>
          </a:extLst>
        </xdr:cNvPr>
        <xdr:cNvSpPr txBox="1"/>
      </xdr:nvSpPr>
      <xdr:spPr>
        <a:xfrm>
          <a:off x="8515427" y="14662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82542</xdr:rowOff>
    </xdr:from>
    <xdr:ext cx="469744" cy="259045"/>
    <xdr:sp macro="" textlink="">
      <xdr:nvSpPr>
        <xdr:cNvPr id="260" name="n_3aveValue【福祉施設】&#10;一人当たり面積">
          <a:extLst>
            <a:ext uri="{FF2B5EF4-FFF2-40B4-BE49-F238E27FC236}">
              <a16:creationId xmlns:a16="http://schemas.microsoft.com/office/drawing/2014/main" id="{AFE7112A-4A39-44B1-A51A-35905A389E04}"/>
            </a:ext>
          </a:extLst>
        </xdr:cNvPr>
        <xdr:cNvSpPr txBox="1"/>
      </xdr:nvSpPr>
      <xdr:spPr>
        <a:xfrm>
          <a:off x="7626427" y="146557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97883</xdr:rowOff>
    </xdr:from>
    <xdr:ext cx="469744" cy="259045"/>
    <xdr:sp macro="" textlink="">
      <xdr:nvSpPr>
        <xdr:cNvPr id="261" name="n_4aveValue【福祉施設】&#10;一人当たり面積">
          <a:extLst>
            <a:ext uri="{FF2B5EF4-FFF2-40B4-BE49-F238E27FC236}">
              <a16:creationId xmlns:a16="http://schemas.microsoft.com/office/drawing/2014/main" id="{08FAF672-E1E3-4BC2-834C-38EBD46F79CE}"/>
            </a:ext>
          </a:extLst>
        </xdr:cNvPr>
        <xdr:cNvSpPr txBox="1"/>
      </xdr:nvSpPr>
      <xdr:spPr>
        <a:xfrm>
          <a:off x="6737427" y="14328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51477</xdr:rowOff>
    </xdr:from>
    <xdr:ext cx="469744" cy="259045"/>
    <xdr:sp macro="" textlink="">
      <xdr:nvSpPr>
        <xdr:cNvPr id="262" name="n_1mainValue【福祉施設】&#10;一人当たり面積">
          <a:extLst>
            <a:ext uri="{FF2B5EF4-FFF2-40B4-BE49-F238E27FC236}">
              <a16:creationId xmlns:a16="http://schemas.microsoft.com/office/drawing/2014/main" id="{8EDBE21A-6A28-4D73-90BD-50B82A80FF58}"/>
            </a:ext>
          </a:extLst>
        </xdr:cNvPr>
        <xdr:cNvSpPr txBox="1"/>
      </xdr:nvSpPr>
      <xdr:spPr>
        <a:xfrm>
          <a:off x="9391727" y="1428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52849</xdr:rowOff>
    </xdr:from>
    <xdr:ext cx="469744" cy="259045"/>
    <xdr:sp macro="" textlink="">
      <xdr:nvSpPr>
        <xdr:cNvPr id="263" name="n_2mainValue【福祉施設】&#10;一人当たり面積">
          <a:extLst>
            <a:ext uri="{FF2B5EF4-FFF2-40B4-BE49-F238E27FC236}">
              <a16:creationId xmlns:a16="http://schemas.microsoft.com/office/drawing/2014/main" id="{3596B3EB-7940-4A02-B623-5515DF4EBB83}"/>
            </a:ext>
          </a:extLst>
        </xdr:cNvPr>
        <xdr:cNvSpPr txBox="1"/>
      </xdr:nvSpPr>
      <xdr:spPr>
        <a:xfrm>
          <a:off x="8515427" y="14283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54449</xdr:rowOff>
    </xdr:from>
    <xdr:ext cx="469744" cy="259045"/>
    <xdr:sp macro="" textlink="">
      <xdr:nvSpPr>
        <xdr:cNvPr id="264" name="n_3mainValue【福祉施設】&#10;一人当たり面積">
          <a:extLst>
            <a:ext uri="{FF2B5EF4-FFF2-40B4-BE49-F238E27FC236}">
              <a16:creationId xmlns:a16="http://schemas.microsoft.com/office/drawing/2014/main" id="{80EB34AF-8137-47D2-B1A4-C2D3549D5EF6}"/>
            </a:ext>
          </a:extLst>
        </xdr:cNvPr>
        <xdr:cNvSpPr txBox="1"/>
      </xdr:nvSpPr>
      <xdr:spPr>
        <a:xfrm>
          <a:off x="7626427" y="14284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65" name="正方形/長方形 264">
          <a:extLst>
            <a:ext uri="{FF2B5EF4-FFF2-40B4-BE49-F238E27FC236}">
              <a16:creationId xmlns:a16="http://schemas.microsoft.com/office/drawing/2014/main" id="{11ABB398-B4B0-4699-95C0-F1EF6F68DDD4}"/>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66" name="正方形/長方形 265">
          <a:extLst>
            <a:ext uri="{FF2B5EF4-FFF2-40B4-BE49-F238E27FC236}">
              <a16:creationId xmlns:a16="http://schemas.microsoft.com/office/drawing/2014/main" id="{073BF732-2C0B-4388-9A1F-82882B0BF3F9}"/>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67" name="正方形/長方形 266">
          <a:extLst>
            <a:ext uri="{FF2B5EF4-FFF2-40B4-BE49-F238E27FC236}">
              <a16:creationId xmlns:a16="http://schemas.microsoft.com/office/drawing/2014/main" id="{AA116433-91D2-422A-8C8E-9A849727A357}"/>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68" name="正方形/長方形 267">
          <a:extLst>
            <a:ext uri="{FF2B5EF4-FFF2-40B4-BE49-F238E27FC236}">
              <a16:creationId xmlns:a16="http://schemas.microsoft.com/office/drawing/2014/main" id="{A43386AE-7B1C-403D-866F-A370BC80BCE2}"/>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69" name="正方形/長方形 268">
          <a:extLst>
            <a:ext uri="{FF2B5EF4-FFF2-40B4-BE49-F238E27FC236}">
              <a16:creationId xmlns:a16="http://schemas.microsoft.com/office/drawing/2014/main" id="{79D73D9E-D41B-4B71-8D0A-D0B070A59973}"/>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70" name="正方形/長方形 269">
          <a:extLst>
            <a:ext uri="{FF2B5EF4-FFF2-40B4-BE49-F238E27FC236}">
              <a16:creationId xmlns:a16="http://schemas.microsoft.com/office/drawing/2014/main" id="{C7A1930A-72D5-4C13-A8F2-363E0A2DF1BE}"/>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71" name="正方形/長方形 270">
          <a:extLst>
            <a:ext uri="{FF2B5EF4-FFF2-40B4-BE49-F238E27FC236}">
              <a16:creationId xmlns:a16="http://schemas.microsoft.com/office/drawing/2014/main" id="{669A846C-4721-4C6E-86A9-21629AEE8A57}"/>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72" name="正方形/長方形 271">
          <a:extLst>
            <a:ext uri="{FF2B5EF4-FFF2-40B4-BE49-F238E27FC236}">
              <a16:creationId xmlns:a16="http://schemas.microsoft.com/office/drawing/2014/main" id="{E9547F75-094B-4472-9627-4AE9A68C6538}"/>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73" name="テキスト ボックス 272">
          <a:extLst>
            <a:ext uri="{FF2B5EF4-FFF2-40B4-BE49-F238E27FC236}">
              <a16:creationId xmlns:a16="http://schemas.microsoft.com/office/drawing/2014/main" id="{5C07EFC8-7A5C-4C72-841C-2116CE65715C}"/>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74" name="直線コネクタ 273">
          <a:extLst>
            <a:ext uri="{FF2B5EF4-FFF2-40B4-BE49-F238E27FC236}">
              <a16:creationId xmlns:a16="http://schemas.microsoft.com/office/drawing/2014/main" id="{3A7BDBDE-529E-4A7E-A486-CE8BA2F127ED}"/>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275" name="テキスト ボックス 274">
          <a:extLst>
            <a:ext uri="{FF2B5EF4-FFF2-40B4-BE49-F238E27FC236}">
              <a16:creationId xmlns:a16="http://schemas.microsoft.com/office/drawing/2014/main" id="{BB4F92DB-EF7A-473D-A3A7-05E10A5D13A2}"/>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276" name="直線コネクタ 275">
          <a:extLst>
            <a:ext uri="{FF2B5EF4-FFF2-40B4-BE49-F238E27FC236}">
              <a16:creationId xmlns:a16="http://schemas.microsoft.com/office/drawing/2014/main" id="{EB92CC0F-4B9B-48EF-87B2-8027090750E0}"/>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277" name="テキスト ボックス 276">
          <a:extLst>
            <a:ext uri="{FF2B5EF4-FFF2-40B4-BE49-F238E27FC236}">
              <a16:creationId xmlns:a16="http://schemas.microsoft.com/office/drawing/2014/main" id="{1466895D-7F7F-4BE9-91F1-4D9AF2106FCA}"/>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278" name="直線コネクタ 277">
          <a:extLst>
            <a:ext uri="{FF2B5EF4-FFF2-40B4-BE49-F238E27FC236}">
              <a16:creationId xmlns:a16="http://schemas.microsoft.com/office/drawing/2014/main" id="{280111FB-6D75-4C63-B5A1-7E76F9C13662}"/>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279" name="テキスト ボックス 278">
          <a:extLst>
            <a:ext uri="{FF2B5EF4-FFF2-40B4-BE49-F238E27FC236}">
              <a16:creationId xmlns:a16="http://schemas.microsoft.com/office/drawing/2014/main" id="{02DC9B97-2FE3-4E32-83BF-42704FC5FB1C}"/>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280" name="直線コネクタ 279">
          <a:extLst>
            <a:ext uri="{FF2B5EF4-FFF2-40B4-BE49-F238E27FC236}">
              <a16:creationId xmlns:a16="http://schemas.microsoft.com/office/drawing/2014/main" id="{9DBBDE00-49EE-4D49-A234-60F66CD9EFE9}"/>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281" name="テキスト ボックス 280">
          <a:extLst>
            <a:ext uri="{FF2B5EF4-FFF2-40B4-BE49-F238E27FC236}">
              <a16:creationId xmlns:a16="http://schemas.microsoft.com/office/drawing/2014/main" id="{B9399023-62C0-414E-90E4-87338CD60451}"/>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282" name="直線コネクタ 281">
          <a:extLst>
            <a:ext uri="{FF2B5EF4-FFF2-40B4-BE49-F238E27FC236}">
              <a16:creationId xmlns:a16="http://schemas.microsoft.com/office/drawing/2014/main" id="{B0F399B6-E00B-4EAF-9D1E-967C599AF06D}"/>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283" name="テキスト ボックス 282">
          <a:extLst>
            <a:ext uri="{FF2B5EF4-FFF2-40B4-BE49-F238E27FC236}">
              <a16:creationId xmlns:a16="http://schemas.microsoft.com/office/drawing/2014/main" id="{2DDDB0A2-D88F-4700-9CF6-38E493A5F194}"/>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284" name="直線コネクタ 283">
          <a:extLst>
            <a:ext uri="{FF2B5EF4-FFF2-40B4-BE49-F238E27FC236}">
              <a16:creationId xmlns:a16="http://schemas.microsoft.com/office/drawing/2014/main" id="{74DA23D6-A65F-4779-8C13-8AB8E2B5B308}"/>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285" name="テキスト ボックス 284">
          <a:extLst>
            <a:ext uri="{FF2B5EF4-FFF2-40B4-BE49-F238E27FC236}">
              <a16:creationId xmlns:a16="http://schemas.microsoft.com/office/drawing/2014/main" id="{BA480E6D-0DD7-4A1F-A7E2-6DB50656435A}"/>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286" name="直線コネクタ 285">
          <a:extLst>
            <a:ext uri="{FF2B5EF4-FFF2-40B4-BE49-F238E27FC236}">
              <a16:creationId xmlns:a16="http://schemas.microsoft.com/office/drawing/2014/main" id="{B70C86FD-724E-4C90-8C96-07620CFC254F}"/>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287" name="テキスト ボックス 286">
          <a:extLst>
            <a:ext uri="{FF2B5EF4-FFF2-40B4-BE49-F238E27FC236}">
              <a16:creationId xmlns:a16="http://schemas.microsoft.com/office/drawing/2014/main" id="{0B6D31B0-6DCC-49E2-B9B5-C2CDDBA9D5E8}"/>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88" name="直線コネクタ 287">
          <a:extLst>
            <a:ext uri="{FF2B5EF4-FFF2-40B4-BE49-F238E27FC236}">
              <a16:creationId xmlns:a16="http://schemas.microsoft.com/office/drawing/2014/main" id="{4F0023BA-7311-4F29-89DA-8BCBBF96E209}"/>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289" name="【市民会館】&#10;有形固定資産減価償却率グラフ枠">
          <a:extLst>
            <a:ext uri="{FF2B5EF4-FFF2-40B4-BE49-F238E27FC236}">
              <a16:creationId xmlns:a16="http://schemas.microsoft.com/office/drawing/2014/main" id="{5EB34EF3-5C7E-4953-AB8E-5614CD010911}"/>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141514</xdr:rowOff>
    </xdr:from>
    <xdr:to>
      <xdr:col>24</xdr:col>
      <xdr:colOff>62865</xdr:colOff>
      <xdr:row>108</xdr:row>
      <xdr:rowOff>33745</xdr:rowOff>
    </xdr:to>
    <xdr:cxnSp macro="">
      <xdr:nvCxnSpPr>
        <xdr:cNvPr id="290" name="直線コネクタ 289">
          <a:extLst>
            <a:ext uri="{FF2B5EF4-FFF2-40B4-BE49-F238E27FC236}">
              <a16:creationId xmlns:a16="http://schemas.microsoft.com/office/drawing/2014/main" id="{B8A329D9-8FA9-4190-858A-9693D9D004BE}"/>
            </a:ext>
          </a:extLst>
        </xdr:cNvPr>
        <xdr:cNvCxnSpPr/>
      </xdr:nvCxnSpPr>
      <xdr:spPr>
        <a:xfrm flipV="1">
          <a:off x="4634865" y="17286514"/>
          <a:ext cx="0" cy="12638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37572</xdr:rowOff>
    </xdr:from>
    <xdr:ext cx="405111" cy="259045"/>
    <xdr:sp macro="" textlink="">
      <xdr:nvSpPr>
        <xdr:cNvPr id="291" name="【市民会館】&#10;有形固定資産減価償却率最小値テキスト">
          <a:extLst>
            <a:ext uri="{FF2B5EF4-FFF2-40B4-BE49-F238E27FC236}">
              <a16:creationId xmlns:a16="http://schemas.microsoft.com/office/drawing/2014/main" id="{1F2FD491-2D63-4AFB-AF30-1609FEAEF219}"/>
            </a:ext>
          </a:extLst>
        </xdr:cNvPr>
        <xdr:cNvSpPr txBox="1"/>
      </xdr:nvSpPr>
      <xdr:spPr>
        <a:xfrm>
          <a:off x="4673600" y="18554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33745</xdr:rowOff>
    </xdr:from>
    <xdr:to>
      <xdr:col>24</xdr:col>
      <xdr:colOff>152400</xdr:colOff>
      <xdr:row>108</xdr:row>
      <xdr:rowOff>33745</xdr:rowOff>
    </xdr:to>
    <xdr:cxnSp macro="">
      <xdr:nvCxnSpPr>
        <xdr:cNvPr id="292" name="直線コネクタ 291">
          <a:extLst>
            <a:ext uri="{FF2B5EF4-FFF2-40B4-BE49-F238E27FC236}">
              <a16:creationId xmlns:a16="http://schemas.microsoft.com/office/drawing/2014/main" id="{4194E9B1-CB73-4A69-B07E-CAB2AD041182}"/>
            </a:ext>
          </a:extLst>
        </xdr:cNvPr>
        <xdr:cNvCxnSpPr/>
      </xdr:nvCxnSpPr>
      <xdr:spPr>
        <a:xfrm>
          <a:off x="4546600" y="18550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88191</xdr:rowOff>
    </xdr:from>
    <xdr:ext cx="405111" cy="259045"/>
    <xdr:sp macro="" textlink="">
      <xdr:nvSpPr>
        <xdr:cNvPr id="293" name="【市民会館】&#10;有形固定資産減価償却率最大値テキスト">
          <a:extLst>
            <a:ext uri="{FF2B5EF4-FFF2-40B4-BE49-F238E27FC236}">
              <a16:creationId xmlns:a16="http://schemas.microsoft.com/office/drawing/2014/main" id="{67F97EED-5787-4271-A45C-5A008672B998}"/>
            </a:ext>
          </a:extLst>
        </xdr:cNvPr>
        <xdr:cNvSpPr txBox="1"/>
      </xdr:nvSpPr>
      <xdr:spPr>
        <a:xfrm>
          <a:off x="4673600" y="17061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141514</xdr:rowOff>
    </xdr:from>
    <xdr:to>
      <xdr:col>24</xdr:col>
      <xdr:colOff>152400</xdr:colOff>
      <xdr:row>100</xdr:row>
      <xdr:rowOff>141514</xdr:rowOff>
    </xdr:to>
    <xdr:cxnSp macro="">
      <xdr:nvCxnSpPr>
        <xdr:cNvPr id="294" name="直線コネクタ 293">
          <a:extLst>
            <a:ext uri="{FF2B5EF4-FFF2-40B4-BE49-F238E27FC236}">
              <a16:creationId xmlns:a16="http://schemas.microsoft.com/office/drawing/2014/main" id="{54FCD822-3A18-4707-BEF6-2389FDC81F0E}"/>
            </a:ext>
          </a:extLst>
        </xdr:cNvPr>
        <xdr:cNvCxnSpPr/>
      </xdr:nvCxnSpPr>
      <xdr:spPr>
        <a:xfrm>
          <a:off x="4546600" y="17286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106</xdr:row>
      <xdr:rowOff>3827</xdr:rowOff>
    </xdr:from>
    <xdr:ext cx="405111" cy="259045"/>
    <xdr:sp macro="" textlink="">
      <xdr:nvSpPr>
        <xdr:cNvPr id="295" name="【市民会館】&#10;有形固定資産減価償却率平均値テキスト">
          <a:extLst>
            <a:ext uri="{FF2B5EF4-FFF2-40B4-BE49-F238E27FC236}">
              <a16:creationId xmlns:a16="http://schemas.microsoft.com/office/drawing/2014/main" id="{AB639203-53B7-4535-89DD-735ADD1C7C13}"/>
            </a:ext>
          </a:extLst>
        </xdr:cNvPr>
        <xdr:cNvSpPr txBox="1"/>
      </xdr:nvSpPr>
      <xdr:spPr>
        <a:xfrm>
          <a:off x="4673600" y="181775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106</xdr:row>
      <xdr:rowOff>25400</xdr:rowOff>
    </xdr:from>
    <xdr:to>
      <xdr:col>24</xdr:col>
      <xdr:colOff>114300</xdr:colOff>
      <xdr:row>106</xdr:row>
      <xdr:rowOff>127000</xdr:rowOff>
    </xdr:to>
    <xdr:sp macro="" textlink="">
      <xdr:nvSpPr>
        <xdr:cNvPr id="296" name="フローチャート: 判断 295">
          <a:extLst>
            <a:ext uri="{FF2B5EF4-FFF2-40B4-BE49-F238E27FC236}">
              <a16:creationId xmlns:a16="http://schemas.microsoft.com/office/drawing/2014/main" id="{9627202B-DFE8-4C58-9176-E00DD48597A9}"/>
            </a:ext>
          </a:extLst>
        </xdr:cNvPr>
        <xdr:cNvSpPr/>
      </xdr:nvSpPr>
      <xdr:spPr>
        <a:xfrm>
          <a:off x="4584700" y="1819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105</xdr:row>
      <xdr:rowOff>169092</xdr:rowOff>
    </xdr:from>
    <xdr:to>
      <xdr:col>20</xdr:col>
      <xdr:colOff>38100</xdr:colOff>
      <xdr:row>106</xdr:row>
      <xdr:rowOff>99242</xdr:rowOff>
    </xdr:to>
    <xdr:sp macro="" textlink="">
      <xdr:nvSpPr>
        <xdr:cNvPr id="297" name="フローチャート: 判断 296">
          <a:extLst>
            <a:ext uri="{FF2B5EF4-FFF2-40B4-BE49-F238E27FC236}">
              <a16:creationId xmlns:a16="http://schemas.microsoft.com/office/drawing/2014/main" id="{E07054DD-BFA0-4A0D-B4AB-3888CB815BA9}"/>
            </a:ext>
          </a:extLst>
        </xdr:cNvPr>
        <xdr:cNvSpPr/>
      </xdr:nvSpPr>
      <xdr:spPr>
        <a:xfrm>
          <a:off x="3746500" y="18171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10705</xdr:rowOff>
    </xdr:from>
    <xdr:to>
      <xdr:col>15</xdr:col>
      <xdr:colOff>101600</xdr:colOff>
      <xdr:row>104</xdr:row>
      <xdr:rowOff>112305</xdr:rowOff>
    </xdr:to>
    <xdr:sp macro="" textlink="">
      <xdr:nvSpPr>
        <xdr:cNvPr id="298" name="フローチャート: 判断 297">
          <a:extLst>
            <a:ext uri="{FF2B5EF4-FFF2-40B4-BE49-F238E27FC236}">
              <a16:creationId xmlns:a16="http://schemas.microsoft.com/office/drawing/2014/main" id="{F2A52A3F-13A5-49CF-8C89-50F54905E205}"/>
            </a:ext>
          </a:extLst>
        </xdr:cNvPr>
        <xdr:cNvSpPr/>
      </xdr:nvSpPr>
      <xdr:spPr>
        <a:xfrm>
          <a:off x="2857500" y="1784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46627</xdr:rowOff>
    </xdr:from>
    <xdr:to>
      <xdr:col>10</xdr:col>
      <xdr:colOff>165100</xdr:colOff>
      <xdr:row>104</xdr:row>
      <xdr:rowOff>148227</xdr:rowOff>
    </xdr:to>
    <xdr:sp macro="" textlink="">
      <xdr:nvSpPr>
        <xdr:cNvPr id="299" name="フローチャート: 判断 298">
          <a:extLst>
            <a:ext uri="{FF2B5EF4-FFF2-40B4-BE49-F238E27FC236}">
              <a16:creationId xmlns:a16="http://schemas.microsoft.com/office/drawing/2014/main" id="{0DB2E943-CDDC-44DA-94B6-01530AEC356B}"/>
            </a:ext>
          </a:extLst>
        </xdr:cNvPr>
        <xdr:cNvSpPr/>
      </xdr:nvSpPr>
      <xdr:spPr>
        <a:xfrm>
          <a:off x="1968500" y="17877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33564</xdr:rowOff>
    </xdr:from>
    <xdr:to>
      <xdr:col>6</xdr:col>
      <xdr:colOff>38100</xdr:colOff>
      <xdr:row>104</xdr:row>
      <xdr:rowOff>135164</xdr:rowOff>
    </xdr:to>
    <xdr:sp macro="" textlink="">
      <xdr:nvSpPr>
        <xdr:cNvPr id="300" name="フローチャート: 判断 299">
          <a:extLst>
            <a:ext uri="{FF2B5EF4-FFF2-40B4-BE49-F238E27FC236}">
              <a16:creationId xmlns:a16="http://schemas.microsoft.com/office/drawing/2014/main" id="{24E88966-84E7-42D9-8B81-5AD32C62A488}"/>
            </a:ext>
          </a:extLst>
        </xdr:cNvPr>
        <xdr:cNvSpPr/>
      </xdr:nvSpPr>
      <xdr:spPr>
        <a:xfrm>
          <a:off x="1079500" y="1786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01" name="テキスト ボックス 300">
          <a:extLst>
            <a:ext uri="{FF2B5EF4-FFF2-40B4-BE49-F238E27FC236}">
              <a16:creationId xmlns:a16="http://schemas.microsoft.com/office/drawing/2014/main" id="{0EA335FB-B5F1-4C84-A724-4E09F242127A}"/>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02" name="テキスト ボックス 301">
          <a:extLst>
            <a:ext uri="{FF2B5EF4-FFF2-40B4-BE49-F238E27FC236}">
              <a16:creationId xmlns:a16="http://schemas.microsoft.com/office/drawing/2014/main" id="{88BB0E34-4CBA-486A-8DFC-EB196BA0C649}"/>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03" name="テキスト ボックス 302">
          <a:extLst>
            <a:ext uri="{FF2B5EF4-FFF2-40B4-BE49-F238E27FC236}">
              <a16:creationId xmlns:a16="http://schemas.microsoft.com/office/drawing/2014/main" id="{78245D8E-0DC7-42D1-849F-766AA91B08F9}"/>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04" name="テキスト ボックス 303">
          <a:extLst>
            <a:ext uri="{FF2B5EF4-FFF2-40B4-BE49-F238E27FC236}">
              <a16:creationId xmlns:a16="http://schemas.microsoft.com/office/drawing/2014/main" id="{BB7B3F54-7176-45B9-8E04-D0BD36A3D884}"/>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05" name="テキスト ボックス 304">
          <a:extLst>
            <a:ext uri="{FF2B5EF4-FFF2-40B4-BE49-F238E27FC236}">
              <a16:creationId xmlns:a16="http://schemas.microsoft.com/office/drawing/2014/main" id="{77ACCDE6-DA08-45F6-8048-96661EC3473E}"/>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101</xdr:row>
      <xdr:rowOff>121738</xdr:rowOff>
    </xdr:from>
    <xdr:to>
      <xdr:col>15</xdr:col>
      <xdr:colOff>101600</xdr:colOff>
      <xdr:row>102</xdr:row>
      <xdr:rowOff>51888</xdr:rowOff>
    </xdr:to>
    <xdr:sp macro="" textlink="">
      <xdr:nvSpPr>
        <xdr:cNvPr id="306" name="楕円 305">
          <a:extLst>
            <a:ext uri="{FF2B5EF4-FFF2-40B4-BE49-F238E27FC236}">
              <a16:creationId xmlns:a16="http://schemas.microsoft.com/office/drawing/2014/main" id="{1BB4AB83-0535-434E-864E-C4A01BB175A9}"/>
            </a:ext>
          </a:extLst>
        </xdr:cNvPr>
        <xdr:cNvSpPr/>
      </xdr:nvSpPr>
      <xdr:spPr>
        <a:xfrm>
          <a:off x="2857500" y="17438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101</xdr:row>
      <xdr:rowOff>62956</xdr:rowOff>
    </xdr:from>
    <xdr:to>
      <xdr:col>10</xdr:col>
      <xdr:colOff>165100</xdr:colOff>
      <xdr:row>101</xdr:row>
      <xdr:rowOff>164556</xdr:rowOff>
    </xdr:to>
    <xdr:sp macro="" textlink="">
      <xdr:nvSpPr>
        <xdr:cNvPr id="307" name="楕円 306">
          <a:extLst>
            <a:ext uri="{FF2B5EF4-FFF2-40B4-BE49-F238E27FC236}">
              <a16:creationId xmlns:a16="http://schemas.microsoft.com/office/drawing/2014/main" id="{6132DEDE-2221-4794-A5E1-F33EAA61AE95}"/>
            </a:ext>
          </a:extLst>
        </xdr:cNvPr>
        <xdr:cNvSpPr/>
      </xdr:nvSpPr>
      <xdr:spPr>
        <a:xfrm>
          <a:off x="1968500" y="17379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101</xdr:row>
      <xdr:rowOff>113756</xdr:rowOff>
    </xdr:from>
    <xdr:to>
      <xdr:col>15</xdr:col>
      <xdr:colOff>50800</xdr:colOff>
      <xdr:row>102</xdr:row>
      <xdr:rowOff>1088</xdr:rowOff>
    </xdr:to>
    <xdr:cxnSp macro="">
      <xdr:nvCxnSpPr>
        <xdr:cNvPr id="308" name="直線コネクタ 307">
          <a:extLst>
            <a:ext uri="{FF2B5EF4-FFF2-40B4-BE49-F238E27FC236}">
              <a16:creationId xmlns:a16="http://schemas.microsoft.com/office/drawing/2014/main" id="{6E20BD8D-A675-4489-9BFE-2D3842661606}"/>
            </a:ext>
          </a:extLst>
        </xdr:cNvPr>
        <xdr:cNvCxnSpPr/>
      </xdr:nvCxnSpPr>
      <xdr:spPr>
        <a:xfrm>
          <a:off x="2019300" y="17430206"/>
          <a:ext cx="889000" cy="58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115769</xdr:rowOff>
    </xdr:from>
    <xdr:ext cx="405111" cy="259045"/>
    <xdr:sp macro="" textlink="">
      <xdr:nvSpPr>
        <xdr:cNvPr id="309" name="n_1aveValue【市民会館】&#10;有形固定資産減価償却率">
          <a:extLst>
            <a:ext uri="{FF2B5EF4-FFF2-40B4-BE49-F238E27FC236}">
              <a16:creationId xmlns:a16="http://schemas.microsoft.com/office/drawing/2014/main" id="{87A2D01E-5962-432C-8B5C-5F5702B7A6EE}"/>
            </a:ext>
          </a:extLst>
        </xdr:cNvPr>
        <xdr:cNvSpPr txBox="1"/>
      </xdr:nvSpPr>
      <xdr:spPr>
        <a:xfrm>
          <a:off x="3582044" y="179465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103432</xdr:rowOff>
    </xdr:from>
    <xdr:ext cx="405111" cy="259045"/>
    <xdr:sp macro="" textlink="">
      <xdr:nvSpPr>
        <xdr:cNvPr id="310" name="n_2aveValue【市民会館】&#10;有形固定資産減価償却率">
          <a:extLst>
            <a:ext uri="{FF2B5EF4-FFF2-40B4-BE49-F238E27FC236}">
              <a16:creationId xmlns:a16="http://schemas.microsoft.com/office/drawing/2014/main" id="{69C62DE7-7DB7-4730-9217-55856D70E307}"/>
            </a:ext>
          </a:extLst>
        </xdr:cNvPr>
        <xdr:cNvSpPr txBox="1"/>
      </xdr:nvSpPr>
      <xdr:spPr>
        <a:xfrm>
          <a:off x="2705744" y="17934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139354</xdr:rowOff>
    </xdr:from>
    <xdr:ext cx="405111" cy="259045"/>
    <xdr:sp macro="" textlink="">
      <xdr:nvSpPr>
        <xdr:cNvPr id="311" name="n_3aveValue【市民会館】&#10;有形固定資産減価償却率">
          <a:extLst>
            <a:ext uri="{FF2B5EF4-FFF2-40B4-BE49-F238E27FC236}">
              <a16:creationId xmlns:a16="http://schemas.microsoft.com/office/drawing/2014/main" id="{6BAC5B34-6134-4FDE-989B-9E8AB41E09EA}"/>
            </a:ext>
          </a:extLst>
        </xdr:cNvPr>
        <xdr:cNvSpPr txBox="1"/>
      </xdr:nvSpPr>
      <xdr:spPr>
        <a:xfrm>
          <a:off x="1816744" y="179701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151691</xdr:rowOff>
    </xdr:from>
    <xdr:ext cx="405111" cy="259045"/>
    <xdr:sp macro="" textlink="">
      <xdr:nvSpPr>
        <xdr:cNvPr id="312" name="n_4aveValue【市民会館】&#10;有形固定資産減価償却率">
          <a:extLst>
            <a:ext uri="{FF2B5EF4-FFF2-40B4-BE49-F238E27FC236}">
              <a16:creationId xmlns:a16="http://schemas.microsoft.com/office/drawing/2014/main" id="{4C4904A5-C10A-4476-B8D1-22201EE32988}"/>
            </a:ext>
          </a:extLst>
        </xdr:cNvPr>
        <xdr:cNvSpPr txBox="1"/>
      </xdr:nvSpPr>
      <xdr:spPr>
        <a:xfrm>
          <a:off x="927744" y="17639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100</xdr:row>
      <xdr:rowOff>68415</xdr:rowOff>
    </xdr:from>
    <xdr:ext cx="405111" cy="259045"/>
    <xdr:sp macro="" textlink="">
      <xdr:nvSpPr>
        <xdr:cNvPr id="313" name="n_2mainValue【市民会館】&#10;有形固定資産減価償却率">
          <a:extLst>
            <a:ext uri="{FF2B5EF4-FFF2-40B4-BE49-F238E27FC236}">
              <a16:creationId xmlns:a16="http://schemas.microsoft.com/office/drawing/2014/main" id="{1A69F133-81C6-4064-B501-6E4195F33106}"/>
            </a:ext>
          </a:extLst>
        </xdr:cNvPr>
        <xdr:cNvSpPr txBox="1"/>
      </xdr:nvSpPr>
      <xdr:spPr>
        <a:xfrm>
          <a:off x="2705744" y="172134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100</xdr:row>
      <xdr:rowOff>9633</xdr:rowOff>
    </xdr:from>
    <xdr:ext cx="405111" cy="259045"/>
    <xdr:sp macro="" textlink="">
      <xdr:nvSpPr>
        <xdr:cNvPr id="314" name="n_3mainValue【市民会館】&#10;有形固定資産減価償却率">
          <a:extLst>
            <a:ext uri="{FF2B5EF4-FFF2-40B4-BE49-F238E27FC236}">
              <a16:creationId xmlns:a16="http://schemas.microsoft.com/office/drawing/2014/main" id="{5A914615-3C19-459C-81E8-3A857C8C19E0}"/>
            </a:ext>
          </a:extLst>
        </xdr:cNvPr>
        <xdr:cNvSpPr txBox="1"/>
      </xdr:nvSpPr>
      <xdr:spPr>
        <a:xfrm>
          <a:off x="1816744" y="17154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15" name="正方形/長方形 314">
          <a:extLst>
            <a:ext uri="{FF2B5EF4-FFF2-40B4-BE49-F238E27FC236}">
              <a16:creationId xmlns:a16="http://schemas.microsoft.com/office/drawing/2014/main" id="{10D02860-E8CA-447F-91C4-BBB61FE21207}"/>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16" name="正方形/長方形 315">
          <a:extLst>
            <a:ext uri="{FF2B5EF4-FFF2-40B4-BE49-F238E27FC236}">
              <a16:creationId xmlns:a16="http://schemas.microsoft.com/office/drawing/2014/main" id="{65252C5F-0EB3-4995-9921-D40ADF845613}"/>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17" name="正方形/長方形 316">
          <a:extLst>
            <a:ext uri="{FF2B5EF4-FFF2-40B4-BE49-F238E27FC236}">
              <a16:creationId xmlns:a16="http://schemas.microsoft.com/office/drawing/2014/main" id="{2C812A1C-4B33-444F-A9F4-0D923F5950A8}"/>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18" name="正方形/長方形 317">
          <a:extLst>
            <a:ext uri="{FF2B5EF4-FFF2-40B4-BE49-F238E27FC236}">
              <a16:creationId xmlns:a16="http://schemas.microsoft.com/office/drawing/2014/main" id="{6E4C016C-3A36-47F9-AF12-435C0BAFD87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19" name="正方形/長方形 318">
          <a:extLst>
            <a:ext uri="{FF2B5EF4-FFF2-40B4-BE49-F238E27FC236}">
              <a16:creationId xmlns:a16="http://schemas.microsoft.com/office/drawing/2014/main" id="{9D8E9230-A014-4266-806B-5D154C1A6AF9}"/>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20" name="正方形/長方形 319">
          <a:extLst>
            <a:ext uri="{FF2B5EF4-FFF2-40B4-BE49-F238E27FC236}">
              <a16:creationId xmlns:a16="http://schemas.microsoft.com/office/drawing/2014/main" id="{39196767-E750-4B0C-B969-32ABD807A212}"/>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21" name="正方形/長方形 320">
          <a:extLst>
            <a:ext uri="{FF2B5EF4-FFF2-40B4-BE49-F238E27FC236}">
              <a16:creationId xmlns:a16="http://schemas.microsoft.com/office/drawing/2014/main" id="{96BCE485-A6DB-4E98-A32C-057EE40E7935}"/>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22" name="正方形/長方形 321">
          <a:extLst>
            <a:ext uri="{FF2B5EF4-FFF2-40B4-BE49-F238E27FC236}">
              <a16:creationId xmlns:a16="http://schemas.microsoft.com/office/drawing/2014/main" id="{387DF845-EDB2-4436-96EA-02B096E7B835}"/>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23" name="テキスト ボックス 322">
          <a:extLst>
            <a:ext uri="{FF2B5EF4-FFF2-40B4-BE49-F238E27FC236}">
              <a16:creationId xmlns:a16="http://schemas.microsoft.com/office/drawing/2014/main" id="{4353A74A-5802-4D98-8DF5-FB874B9B295B}"/>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24" name="直線コネクタ 323">
          <a:extLst>
            <a:ext uri="{FF2B5EF4-FFF2-40B4-BE49-F238E27FC236}">
              <a16:creationId xmlns:a16="http://schemas.microsoft.com/office/drawing/2014/main" id="{94A79ACB-50B5-4716-99FC-25B7B9251E5F}"/>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25" name="直線コネクタ 324">
          <a:extLst>
            <a:ext uri="{FF2B5EF4-FFF2-40B4-BE49-F238E27FC236}">
              <a16:creationId xmlns:a16="http://schemas.microsoft.com/office/drawing/2014/main" id="{0817AC90-E9E1-40E8-9C95-9E53C00064DA}"/>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26" name="テキスト ボックス 325">
          <a:extLst>
            <a:ext uri="{FF2B5EF4-FFF2-40B4-BE49-F238E27FC236}">
              <a16:creationId xmlns:a16="http://schemas.microsoft.com/office/drawing/2014/main" id="{7048A965-5E2B-4F3B-BF0F-CFA70C169B89}"/>
            </a:ext>
          </a:extLst>
        </xdr:cNvPr>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27" name="直線コネクタ 326">
          <a:extLst>
            <a:ext uri="{FF2B5EF4-FFF2-40B4-BE49-F238E27FC236}">
              <a16:creationId xmlns:a16="http://schemas.microsoft.com/office/drawing/2014/main" id="{351B9F7D-D13B-4EA5-8218-B429AC3F262E}"/>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28" name="テキスト ボックス 327">
          <a:extLst>
            <a:ext uri="{FF2B5EF4-FFF2-40B4-BE49-F238E27FC236}">
              <a16:creationId xmlns:a16="http://schemas.microsoft.com/office/drawing/2014/main" id="{B8FE243A-83A0-4251-AEA5-09AAF8024F9C}"/>
            </a:ext>
          </a:extLst>
        </xdr:cNvPr>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29" name="直線コネクタ 328">
          <a:extLst>
            <a:ext uri="{FF2B5EF4-FFF2-40B4-BE49-F238E27FC236}">
              <a16:creationId xmlns:a16="http://schemas.microsoft.com/office/drawing/2014/main" id="{37E713AB-4D35-40F2-B20F-D6C7EE96AA4A}"/>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30" name="テキスト ボックス 329">
          <a:extLst>
            <a:ext uri="{FF2B5EF4-FFF2-40B4-BE49-F238E27FC236}">
              <a16:creationId xmlns:a16="http://schemas.microsoft.com/office/drawing/2014/main" id="{94319B40-ECC4-4E64-A251-82CE92DF79CE}"/>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31" name="直線コネクタ 330">
          <a:extLst>
            <a:ext uri="{FF2B5EF4-FFF2-40B4-BE49-F238E27FC236}">
              <a16:creationId xmlns:a16="http://schemas.microsoft.com/office/drawing/2014/main" id="{DE6CC3AF-7E07-4E51-9050-DA95E6DDA775}"/>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32" name="テキスト ボックス 331">
          <a:extLst>
            <a:ext uri="{FF2B5EF4-FFF2-40B4-BE49-F238E27FC236}">
              <a16:creationId xmlns:a16="http://schemas.microsoft.com/office/drawing/2014/main" id="{9287D257-A808-428B-98E1-04818F0DDE9F}"/>
            </a:ext>
          </a:extLst>
        </xdr:cNvPr>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33" name="直線コネクタ 332">
          <a:extLst>
            <a:ext uri="{FF2B5EF4-FFF2-40B4-BE49-F238E27FC236}">
              <a16:creationId xmlns:a16="http://schemas.microsoft.com/office/drawing/2014/main" id="{6C1F5136-A324-4E6F-98F3-4D33443FC2F9}"/>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34" name="テキスト ボックス 333">
          <a:extLst>
            <a:ext uri="{FF2B5EF4-FFF2-40B4-BE49-F238E27FC236}">
              <a16:creationId xmlns:a16="http://schemas.microsoft.com/office/drawing/2014/main" id="{06EC5824-2581-4B3C-B3DE-232E4898A37D}"/>
            </a:ext>
          </a:extLst>
        </xdr:cNvPr>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35" name="直線コネクタ 334">
          <a:extLst>
            <a:ext uri="{FF2B5EF4-FFF2-40B4-BE49-F238E27FC236}">
              <a16:creationId xmlns:a16="http://schemas.microsoft.com/office/drawing/2014/main" id="{DD60DB40-672B-48E0-B864-063CEB4E7E5A}"/>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36" name="テキスト ボックス 335">
          <a:extLst>
            <a:ext uri="{FF2B5EF4-FFF2-40B4-BE49-F238E27FC236}">
              <a16:creationId xmlns:a16="http://schemas.microsoft.com/office/drawing/2014/main" id="{868E1C18-D348-4462-A53C-4A2557C8C3EC}"/>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37" name="【市民会館】&#10;一人当たり面積グラフ枠">
          <a:extLst>
            <a:ext uri="{FF2B5EF4-FFF2-40B4-BE49-F238E27FC236}">
              <a16:creationId xmlns:a16="http://schemas.microsoft.com/office/drawing/2014/main" id="{7816DD2C-FFAA-4FA4-89BB-88C003508ADE}"/>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165736</xdr:rowOff>
    </xdr:from>
    <xdr:to>
      <xdr:col>54</xdr:col>
      <xdr:colOff>189865</xdr:colOff>
      <xdr:row>108</xdr:row>
      <xdr:rowOff>92583</xdr:rowOff>
    </xdr:to>
    <xdr:cxnSp macro="">
      <xdr:nvCxnSpPr>
        <xdr:cNvPr id="338" name="直線コネクタ 337">
          <a:extLst>
            <a:ext uri="{FF2B5EF4-FFF2-40B4-BE49-F238E27FC236}">
              <a16:creationId xmlns:a16="http://schemas.microsoft.com/office/drawing/2014/main" id="{E905F7CE-FF63-407A-8F8D-3D1E6FF47546}"/>
            </a:ext>
          </a:extLst>
        </xdr:cNvPr>
        <xdr:cNvCxnSpPr/>
      </xdr:nvCxnSpPr>
      <xdr:spPr>
        <a:xfrm flipV="1">
          <a:off x="10476865" y="17310736"/>
          <a:ext cx="0" cy="12984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96410</xdr:rowOff>
    </xdr:from>
    <xdr:ext cx="469744" cy="259045"/>
    <xdr:sp macro="" textlink="">
      <xdr:nvSpPr>
        <xdr:cNvPr id="339" name="【市民会館】&#10;一人当たり面積最小値テキスト">
          <a:extLst>
            <a:ext uri="{FF2B5EF4-FFF2-40B4-BE49-F238E27FC236}">
              <a16:creationId xmlns:a16="http://schemas.microsoft.com/office/drawing/2014/main" id="{2619FB56-20D1-419C-917E-10B2A1DF76BC}"/>
            </a:ext>
          </a:extLst>
        </xdr:cNvPr>
        <xdr:cNvSpPr txBox="1"/>
      </xdr:nvSpPr>
      <xdr:spPr>
        <a:xfrm>
          <a:off x="10515600" y="18613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92583</xdr:rowOff>
    </xdr:from>
    <xdr:to>
      <xdr:col>55</xdr:col>
      <xdr:colOff>88900</xdr:colOff>
      <xdr:row>108</xdr:row>
      <xdr:rowOff>92583</xdr:rowOff>
    </xdr:to>
    <xdr:cxnSp macro="">
      <xdr:nvCxnSpPr>
        <xdr:cNvPr id="340" name="直線コネクタ 339">
          <a:extLst>
            <a:ext uri="{FF2B5EF4-FFF2-40B4-BE49-F238E27FC236}">
              <a16:creationId xmlns:a16="http://schemas.microsoft.com/office/drawing/2014/main" id="{CBDCB352-BF18-4CC0-9488-2C42AEE0233E}"/>
            </a:ext>
          </a:extLst>
        </xdr:cNvPr>
        <xdr:cNvCxnSpPr/>
      </xdr:nvCxnSpPr>
      <xdr:spPr>
        <a:xfrm>
          <a:off x="10388600" y="18609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112413</xdr:rowOff>
    </xdr:from>
    <xdr:ext cx="469744" cy="259045"/>
    <xdr:sp macro="" textlink="">
      <xdr:nvSpPr>
        <xdr:cNvPr id="341" name="【市民会館】&#10;一人当たり面積最大値テキスト">
          <a:extLst>
            <a:ext uri="{FF2B5EF4-FFF2-40B4-BE49-F238E27FC236}">
              <a16:creationId xmlns:a16="http://schemas.microsoft.com/office/drawing/2014/main" id="{50A53AD1-2755-4C76-ABB6-9FF07676EA86}"/>
            </a:ext>
          </a:extLst>
        </xdr:cNvPr>
        <xdr:cNvSpPr txBox="1"/>
      </xdr:nvSpPr>
      <xdr:spPr>
        <a:xfrm>
          <a:off x="10515600" y="17085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165736</xdr:rowOff>
    </xdr:from>
    <xdr:to>
      <xdr:col>55</xdr:col>
      <xdr:colOff>88900</xdr:colOff>
      <xdr:row>100</xdr:row>
      <xdr:rowOff>165736</xdr:rowOff>
    </xdr:to>
    <xdr:cxnSp macro="">
      <xdr:nvCxnSpPr>
        <xdr:cNvPr id="342" name="直線コネクタ 341">
          <a:extLst>
            <a:ext uri="{FF2B5EF4-FFF2-40B4-BE49-F238E27FC236}">
              <a16:creationId xmlns:a16="http://schemas.microsoft.com/office/drawing/2014/main" id="{7B9F6893-94CD-4340-9C9F-BE199AB90450}"/>
            </a:ext>
          </a:extLst>
        </xdr:cNvPr>
        <xdr:cNvCxnSpPr/>
      </xdr:nvCxnSpPr>
      <xdr:spPr>
        <a:xfrm>
          <a:off x="10388600" y="17310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83838</xdr:rowOff>
    </xdr:from>
    <xdr:ext cx="469744" cy="259045"/>
    <xdr:sp macro="" textlink="">
      <xdr:nvSpPr>
        <xdr:cNvPr id="343" name="【市民会館】&#10;一人当たり面積平均値テキスト">
          <a:extLst>
            <a:ext uri="{FF2B5EF4-FFF2-40B4-BE49-F238E27FC236}">
              <a16:creationId xmlns:a16="http://schemas.microsoft.com/office/drawing/2014/main" id="{CB444D89-CA76-4220-AD6B-E54298B8A856}"/>
            </a:ext>
          </a:extLst>
        </xdr:cNvPr>
        <xdr:cNvSpPr txBox="1"/>
      </xdr:nvSpPr>
      <xdr:spPr>
        <a:xfrm>
          <a:off x="10515600" y="184289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105411</xdr:rowOff>
    </xdr:from>
    <xdr:to>
      <xdr:col>55</xdr:col>
      <xdr:colOff>50800</xdr:colOff>
      <xdr:row>108</xdr:row>
      <xdr:rowOff>35561</xdr:rowOff>
    </xdr:to>
    <xdr:sp macro="" textlink="">
      <xdr:nvSpPr>
        <xdr:cNvPr id="344" name="フローチャート: 判断 343">
          <a:extLst>
            <a:ext uri="{FF2B5EF4-FFF2-40B4-BE49-F238E27FC236}">
              <a16:creationId xmlns:a16="http://schemas.microsoft.com/office/drawing/2014/main" id="{E577F3E5-68E6-4DA1-A16E-1628DDB62E22}"/>
            </a:ext>
          </a:extLst>
        </xdr:cNvPr>
        <xdr:cNvSpPr/>
      </xdr:nvSpPr>
      <xdr:spPr>
        <a:xfrm>
          <a:off x="10426700" y="18450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30353</xdr:rowOff>
    </xdr:from>
    <xdr:to>
      <xdr:col>50</xdr:col>
      <xdr:colOff>165100</xdr:colOff>
      <xdr:row>107</xdr:row>
      <xdr:rowOff>131953</xdr:rowOff>
    </xdr:to>
    <xdr:sp macro="" textlink="">
      <xdr:nvSpPr>
        <xdr:cNvPr id="345" name="フローチャート: 判断 344">
          <a:extLst>
            <a:ext uri="{FF2B5EF4-FFF2-40B4-BE49-F238E27FC236}">
              <a16:creationId xmlns:a16="http://schemas.microsoft.com/office/drawing/2014/main" id="{ECE06F0B-D975-43F9-813F-894D6D3E3AA2}"/>
            </a:ext>
          </a:extLst>
        </xdr:cNvPr>
        <xdr:cNvSpPr/>
      </xdr:nvSpPr>
      <xdr:spPr>
        <a:xfrm>
          <a:off x="9588500" y="18375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14732</xdr:rowOff>
    </xdr:from>
    <xdr:to>
      <xdr:col>46</xdr:col>
      <xdr:colOff>38100</xdr:colOff>
      <xdr:row>107</xdr:row>
      <xdr:rowOff>116332</xdr:rowOff>
    </xdr:to>
    <xdr:sp macro="" textlink="">
      <xdr:nvSpPr>
        <xdr:cNvPr id="346" name="フローチャート: 判断 345">
          <a:extLst>
            <a:ext uri="{FF2B5EF4-FFF2-40B4-BE49-F238E27FC236}">
              <a16:creationId xmlns:a16="http://schemas.microsoft.com/office/drawing/2014/main" id="{5C239ECE-9400-46BC-A87A-453AACECA00D}"/>
            </a:ext>
          </a:extLst>
        </xdr:cNvPr>
        <xdr:cNvSpPr/>
      </xdr:nvSpPr>
      <xdr:spPr>
        <a:xfrm>
          <a:off x="8699500" y="18359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168275</xdr:rowOff>
    </xdr:from>
    <xdr:to>
      <xdr:col>41</xdr:col>
      <xdr:colOff>101600</xdr:colOff>
      <xdr:row>107</xdr:row>
      <xdr:rowOff>98425</xdr:rowOff>
    </xdr:to>
    <xdr:sp macro="" textlink="">
      <xdr:nvSpPr>
        <xdr:cNvPr id="347" name="フローチャート: 判断 346">
          <a:extLst>
            <a:ext uri="{FF2B5EF4-FFF2-40B4-BE49-F238E27FC236}">
              <a16:creationId xmlns:a16="http://schemas.microsoft.com/office/drawing/2014/main" id="{BF75DADC-661C-490A-B1E6-3EEEAEE4C9C4}"/>
            </a:ext>
          </a:extLst>
        </xdr:cNvPr>
        <xdr:cNvSpPr/>
      </xdr:nvSpPr>
      <xdr:spPr>
        <a:xfrm>
          <a:off x="7810500" y="18341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107</xdr:row>
      <xdr:rowOff>3302</xdr:rowOff>
    </xdr:from>
    <xdr:to>
      <xdr:col>36</xdr:col>
      <xdr:colOff>165100</xdr:colOff>
      <xdr:row>107</xdr:row>
      <xdr:rowOff>104902</xdr:rowOff>
    </xdr:to>
    <xdr:sp macro="" textlink="">
      <xdr:nvSpPr>
        <xdr:cNvPr id="348" name="フローチャート: 判断 347">
          <a:extLst>
            <a:ext uri="{FF2B5EF4-FFF2-40B4-BE49-F238E27FC236}">
              <a16:creationId xmlns:a16="http://schemas.microsoft.com/office/drawing/2014/main" id="{A76E361B-C951-45E4-BEA3-B3C2DFA26D42}"/>
            </a:ext>
          </a:extLst>
        </xdr:cNvPr>
        <xdr:cNvSpPr/>
      </xdr:nvSpPr>
      <xdr:spPr>
        <a:xfrm>
          <a:off x="6921500" y="18348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49" name="テキスト ボックス 348">
          <a:extLst>
            <a:ext uri="{FF2B5EF4-FFF2-40B4-BE49-F238E27FC236}">
              <a16:creationId xmlns:a16="http://schemas.microsoft.com/office/drawing/2014/main" id="{5B038D7D-A014-4A3F-8DCA-B833B841B0FF}"/>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50" name="テキスト ボックス 349">
          <a:extLst>
            <a:ext uri="{FF2B5EF4-FFF2-40B4-BE49-F238E27FC236}">
              <a16:creationId xmlns:a16="http://schemas.microsoft.com/office/drawing/2014/main" id="{1D8D3261-B20C-4784-B568-0D8ABDCF007C}"/>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51" name="テキスト ボックス 350">
          <a:extLst>
            <a:ext uri="{FF2B5EF4-FFF2-40B4-BE49-F238E27FC236}">
              <a16:creationId xmlns:a16="http://schemas.microsoft.com/office/drawing/2014/main" id="{CAD96623-8E20-47C4-AAEC-C15A1351BA99}"/>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52" name="テキスト ボックス 351">
          <a:extLst>
            <a:ext uri="{FF2B5EF4-FFF2-40B4-BE49-F238E27FC236}">
              <a16:creationId xmlns:a16="http://schemas.microsoft.com/office/drawing/2014/main" id="{D98C0A7B-C199-4D1D-A8E7-D8FAEDAE72D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53" name="テキスト ボックス 352">
          <a:extLst>
            <a:ext uri="{FF2B5EF4-FFF2-40B4-BE49-F238E27FC236}">
              <a16:creationId xmlns:a16="http://schemas.microsoft.com/office/drawing/2014/main" id="{FB92B643-66AD-4F12-87C6-24C5B92D7B95}"/>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102</xdr:row>
      <xdr:rowOff>120650</xdr:rowOff>
    </xdr:from>
    <xdr:to>
      <xdr:col>46</xdr:col>
      <xdr:colOff>38100</xdr:colOff>
      <xdr:row>103</xdr:row>
      <xdr:rowOff>50800</xdr:rowOff>
    </xdr:to>
    <xdr:sp macro="" textlink="">
      <xdr:nvSpPr>
        <xdr:cNvPr id="354" name="楕円 353">
          <a:extLst>
            <a:ext uri="{FF2B5EF4-FFF2-40B4-BE49-F238E27FC236}">
              <a16:creationId xmlns:a16="http://schemas.microsoft.com/office/drawing/2014/main" id="{77611A06-CC00-49CE-ACD9-6FD7D94B1A8A}"/>
            </a:ext>
          </a:extLst>
        </xdr:cNvPr>
        <xdr:cNvSpPr/>
      </xdr:nvSpPr>
      <xdr:spPr>
        <a:xfrm>
          <a:off x="8699500" y="17608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102</xdr:row>
      <xdr:rowOff>128651</xdr:rowOff>
    </xdr:from>
    <xdr:to>
      <xdr:col>41</xdr:col>
      <xdr:colOff>101600</xdr:colOff>
      <xdr:row>103</xdr:row>
      <xdr:rowOff>58801</xdr:rowOff>
    </xdr:to>
    <xdr:sp macro="" textlink="">
      <xdr:nvSpPr>
        <xdr:cNvPr id="355" name="楕円 354">
          <a:extLst>
            <a:ext uri="{FF2B5EF4-FFF2-40B4-BE49-F238E27FC236}">
              <a16:creationId xmlns:a16="http://schemas.microsoft.com/office/drawing/2014/main" id="{86579F22-3D06-477C-880A-06977F1FA310}"/>
            </a:ext>
          </a:extLst>
        </xdr:cNvPr>
        <xdr:cNvSpPr/>
      </xdr:nvSpPr>
      <xdr:spPr>
        <a:xfrm>
          <a:off x="7810500" y="17616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103</xdr:row>
      <xdr:rowOff>0</xdr:rowOff>
    </xdr:from>
    <xdr:to>
      <xdr:col>45</xdr:col>
      <xdr:colOff>177800</xdr:colOff>
      <xdr:row>103</xdr:row>
      <xdr:rowOff>8001</xdr:rowOff>
    </xdr:to>
    <xdr:cxnSp macro="">
      <xdr:nvCxnSpPr>
        <xdr:cNvPr id="356" name="直線コネクタ 355">
          <a:extLst>
            <a:ext uri="{FF2B5EF4-FFF2-40B4-BE49-F238E27FC236}">
              <a16:creationId xmlns:a16="http://schemas.microsoft.com/office/drawing/2014/main" id="{3E4ADFEA-566C-49E1-A224-598EC1819B7B}"/>
            </a:ext>
          </a:extLst>
        </xdr:cNvPr>
        <xdr:cNvCxnSpPr/>
      </xdr:nvCxnSpPr>
      <xdr:spPr>
        <a:xfrm flipV="1">
          <a:off x="7861300" y="17659350"/>
          <a:ext cx="889000" cy="8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148480</xdr:rowOff>
    </xdr:from>
    <xdr:ext cx="469744" cy="259045"/>
    <xdr:sp macro="" textlink="">
      <xdr:nvSpPr>
        <xdr:cNvPr id="357" name="n_1aveValue【市民会館】&#10;一人当たり面積">
          <a:extLst>
            <a:ext uri="{FF2B5EF4-FFF2-40B4-BE49-F238E27FC236}">
              <a16:creationId xmlns:a16="http://schemas.microsoft.com/office/drawing/2014/main" id="{7633F2B7-0F9A-4214-9A2E-0700A430C650}"/>
            </a:ext>
          </a:extLst>
        </xdr:cNvPr>
        <xdr:cNvSpPr txBox="1"/>
      </xdr:nvSpPr>
      <xdr:spPr>
        <a:xfrm>
          <a:off x="9391727" y="18150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107459</xdr:rowOff>
    </xdr:from>
    <xdr:ext cx="469744" cy="259045"/>
    <xdr:sp macro="" textlink="">
      <xdr:nvSpPr>
        <xdr:cNvPr id="358" name="n_2aveValue【市民会館】&#10;一人当たり面積">
          <a:extLst>
            <a:ext uri="{FF2B5EF4-FFF2-40B4-BE49-F238E27FC236}">
              <a16:creationId xmlns:a16="http://schemas.microsoft.com/office/drawing/2014/main" id="{C2400C9B-6FEE-487F-943E-85D3128A5FB0}"/>
            </a:ext>
          </a:extLst>
        </xdr:cNvPr>
        <xdr:cNvSpPr txBox="1"/>
      </xdr:nvSpPr>
      <xdr:spPr>
        <a:xfrm>
          <a:off x="8515427" y="18452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89552</xdr:rowOff>
    </xdr:from>
    <xdr:ext cx="469744" cy="259045"/>
    <xdr:sp macro="" textlink="">
      <xdr:nvSpPr>
        <xdr:cNvPr id="359" name="n_3aveValue【市民会館】&#10;一人当たり面積">
          <a:extLst>
            <a:ext uri="{FF2B5EF4-FFF2-40B4-BE49-F238E27FC236}">
              <a16:creationId xmlns:a16="http://schemas.microsoft.com/office/drawing/2014/main" id="{948C5FD7-2242-4065-B49C-9A6909C31A1C}"/>
            </a:ext>
          </a:extLst>
        </xdr:cNvPr>
        <xdr:cNvSpPr txBox="1"/>
      </xdr:nvSpPr>
      <xdr:spPr>
        <a:xfrm>
          <a:off x="7626427" y="18434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121429</xdr:rowOff>
    </xdr:from>
    <xdr:ext cx="469744" cy="259045"/>
    <xdr:sp macro="" textlink="">
      <xdr:nvSpPr>
        <xdr:cNvPr id="360" name="n_4aveValue【市民会館】&#10;一人当たり面積">
          <a:extLst>
            <a:ext uri="{FF2B5EF4-FFF2-40B4-BE49-F238E27FC236}">
              <a16:creationId xmlns:a16="http://schemas.microsoft.com/office/drawing/2014/main" id="{DCE72933-65AD-4D13-8279-AC3B3719E6E6}"/>
            </a:ext>
          </a:extLst>
        </xdr:cNvPr>
        <xdr:cNvSpPr txBox="1"/>
      </xdr:nvSpPr>
      <xdr:spPr>
        <a:xfrm>
          <a:off x="6737427" y="18123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101</xdr:row>
      <xdr:rowOff>67327</xdr:rowOff>
    </xdr:from>
    <xdr:ext cx="469744" cy="259045"/>
    <xdr:sp macro="" textlink="">
      <xdr:nvSpPr>
        <xdr:cNvPr id="361" name="n_2mainValue【市民会館】&#10;一人当たり面積">
          <a:extLst>
            <a:ext uri="{FF2B5EF4-FFF2-40B4-BE49-F238E27FC236}">
              <a16:creationId xmlns:a16="http://schemas.microsoft.com/office/drawing/2014/main" id="{6A01BF08-4539-4FEE-83DD-DE759712D8D0}"/>
            </a:ext>
          </a:extLst>
        </xdr:cNvPr>
        <xdr:cNvSpPr txBox="1"/>
      </xdr:nvSpPr>
      <xdr:spPr>
        <a:xfrm>
          <a:off x="8515427" y="1738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101</xdr:row>
      <xdr:rowOff>75328</xdr:rowOff>
    </xdr:from>
    <xdr:ext cx="469744" cy="259045"/>
    <xdr:sp macro="" textlink="">
      <xdr:nvSpPr>
        <xdr:cNvPr id="362" name="n_3mainValue【市民会館】&#10;一人当たり面積">
          <a:extLst>
            <a:ext uri="{FF2B5EF4-FFF2-40B4-BE49-F238E27FC236}">
              <a16:creationId xmlns:a16="http://schemas.microsoft.com/office/drawing/2014/main" id="{6145B68D-E7E8-49BD-8CB7-3AEF4C8085BD}"/>
            </a:ext>
          </a:extLst>
        </xdr:cNvPr>
        <xdr:cNvSpPr txBox="1"/>
      </xdr:nvSpPr>
      <xdr:spPr>
        <a:xfrm>
          <a:off x="7626427" y="17391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63" name="正方形/長方形 362">
          <a:extLst>
            <a:ext uri="{FF2B5EF4-FFF2-40B4-BE49-F238E27FC236}">
              <a16:creationId xmlns:a16="http://schemas.microsoft.com/office/drawing/2014/main" id="{DEFF9CD2-A9AC-434D-90AF-4892EEF7CB76}"/>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64" name="正方形/長方形 363">
          <a:extLst>
            <a:ext uri="{FF2B5EF4-FFF2-40B4-BE49-F238E27FC236}">
              <a16:creationId xmlns:a16="http://schemas.microsoft.com/office/drawing/2014/main" id="{B4EABF95-0FE6-4DC9-9ADA-F59694FF462B}"/>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65" name="正方形/長方形 364">
          <a:extLst>
            <a:ext uri="{FF2B5EF4-FFF2-40B4-BE49-F238E27FC236}">
              <a16:creationId xmlns:a16="http://schemas.microsoft.com/office/drawing/2014/main" id="{871729BA-C739-4587-8BE8-B7C673A58948}"/>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66" name="正方形/長方形 365">
          <a:extLst>
            <a:ext uri="{FF2B5EF4-FFF2-40B4-BE49-F238E27FC236}">
              <a16:creationId xmlns:a16="http://schemas.microsoft.com/office/drawing/2014/main" id="{6BD99E34-48F5-4D4D-B8B7-97B30A509992}"/>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67" name="正方形/長方形 366">
          <a:extLst>
            <a:ext uri="{FF2B5EF4-FFF2-40B4-BE49-F238E27FC236}">
              <a16:creationId xmlns:a16="http://schemas.microsoft.com/office/drawing/2014/main" id="{CAECA90A-1631-4517-B8DD-C76CBEC7C84B}"/>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68" name="正方形/長方形 367">
          <a:extLst>
            <a:ext uri="{FF2B5EF4-FFF2-40B4-BE49-F238E27FC236}">
              <a16:creationId xmlns:a16="http://schemas.microsoft.com/office/drawing/2014/main" id="{E89712A7-EC70-4A51-9641-D60FE0F005D2}"/>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69" name="正方形/長方形 368">
          <a:extLst>
            <a:ext uri="{FF2B5EF4-FFF2-40B4-BE49-F238E27FC236}">
              <a16:creationId xmlns:a16="http://schemas.microsoft.com/office/drawing/2014/main" id="{A031BE7B-647D-4D2D-B423-7B3F1F248D62}"/>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70" name="正方形/長方形 369">
          <a:extLst>
            <a:ext uri="{FF2B5EF4-FFF2-40B4-BE49-F238E27FC236}">
              <a16:creationId xmlns:a16="http://schemas.microsoft.com/office/drawing/2014/main" id="{ADED2658-6156-4ADD-8D78-7EEB96B8A2E9}"/>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71" name="テキスト ボックス 370">
          <a:extLst>
            <a:ext uri="{FF2B5EF4-FFF2-40B4-BE49-F238E27FC236}">
              <a16:creationId xmlns:a16="http://schemas.microsoft.com/office/drawing/2014/main" id="{D4205139-E2BB-4E58-B610-41E309942869}"/>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72" name="直線コネクタ 371">
          <a:extLst>
            <a:ext uri="{FF2B5EF4-FFF2-40B4-BE49-F238E27FC236}">
              <a16:creationId xmlns:a16="http://schemas.microsoft.com/office/drawing/2014/main" id="{425933F2-B385-4A2F-9095-AA7E0A161241}"/>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73" name="テキスト ボックス 372">
          <a:extLst>
            <a:ext uri="{FF2B5EF4-FFF2-40B4-BE49-F238E27FC236}">
              <a16:creationId xmlns:a16="http://schemas.microsoft.com/office/drawing/2014/main" id="{14EFF978-D130-4789-9F8A-5EE7DBE19D4D}"/>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374" name="直線コネクタ 373">
          <a:extLst>
            <a:ext uri="{FF2B5EF4-FFF2-40B4-BE49-F238E27FC236}">
              <a16:creationId xmlns:a16="http://schemas.microsoft.com/office/drawing/2014/main" id="{6CD4BD34-BE05-43DC-972B-5C7D96675FD9}"/>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375" name="テキスト ボックス 374">
          <a:extLst>
            <a:ext uri="{FF2B5EF4-FFF2-40B4-BE49-F238E27FC236}">
              <a16:creationId xmlns:a16="http://schemas.microsoft.com/office/drawing/2014/main" id="{7D8F3295-C489-4C4C-BE9B-B299393D1F8F}"/>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76" name="直線コネクタ 375">
          <a:extLst>
            <a:ext uri="{FF2B5EF4-FFF2-40B4-BE49-F238E27FC236}">
              <a16:creationId xmlns:a16="http://schemas.microsoft.com/office/drawing/2014/main" id="{AC876B5A-2561-4B62-B789-84A58288BA46}"/>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77" name="テキスト ボックス 376">
          <a:extLst>
            <a:ext uri="{FF2B5EF4-FFF2-40B4-BE49-F238E27FC236}">
              <a16:creationId xmlns:a16="http://schemas.microsoft.com/office/drawing/2014/main" id="{425877A0-3523-43AB-A78B-F29DCE178A7F}"/>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78" name="直線コネクタ 377">
          <a:extLst>
            <a:ext uri="{FF2B5EF4-FFF2-40B4-BE49-F238E27FC236}">
              <a16:creationId xmlns:a16="http://schemas.microsoft.com/office/drawing/2014/main" id="{0EB192D2-F44F-4416-B0E1-8C0FD37CB56E}"/>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79" name="テキスト ボックス 378">
          <a:extLst>
            <a:ext uri="{FF2B5EF4-FFF2-40B4-BE49-F238E27FC236}">
              <a16:creationId xmlns:a16="http://schemas.microsoft.com/office/drawing/2014/main" id="{A8EE7E12-FFD6-498D-820B-33B71EA9EA06}"/>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80" name="直線コネクタ 379">
          <a:extLst>
            <a:ext uri="{FF2B5EF4-FFF2-40B4-BE49-F238E27FC236}">
              <a16:creationId xmlns:a16="http://schemas.microsoft.com/office/drawing/2014/main" id="{7F505960-C324-4BC0-B024-AED4161B59B5}"/>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81" name="テキスト ボックス 380">
          <a:extLst>
            <a:ext uri="{FF2B5EF4-FFF2-40B4-BE49-F238E27FC236}">
              <a16:creationId xmlns:a16="http://schemas.microsoft.com/office/drawing/2014/main" id="{68D95CD3-E967-4ED6-9C1F-194D5AD9EF82}"/>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82" name="直線コネクタ 381">
          <a:extLst>
            <a:ext uri="{FF2B5EF4-FFF2-40B4-BE49-F238E27FC236}">
              <a16:creationId xmlns:a16="http://schemas.microsoft.com/office/drawing/2014/main" id="{12FA3467-1014-4406-BD23-22BB0CB270F1}"/>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83" name="テキスト ボックス 382">
          <a:extLst>
            <a:ext uri="{FF2B5EF4-FFF2-40B4-BE49-F238E27FC236}">
              <a16:creationId xmlns:a16="http://schemas.microsoft.com/office/drawing/2014/main" id="{E7A9C35B-D0DD-4669-A460-1518A582A9C1}"/>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84" name="直線コネクタ 383">
          <a:extLst>
            <a:ext uri="{FF2B5EF4-FFF2-40B4-BE49-F238E27FC236}">
              <a16:creationId xmlns:a16="http://schemas.microsoft.com/office/drawing/2014/main" id="{5839732E-D3DC-45CC-B2D7-437F5D59034D}"/>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385" name="テキスト ボックス 384">
          <a:extLst>
            <a:ext uri="{FF2B5EF4-FFF2-40B4-BE49-F238E27FC236}">
              <a16:creationId xmlns:a16="http://schemas.microsoft.com/office/drawing/2014/main" id="{D9D18A7F-DD8C-4815-A0BA-FC704425E070}"/>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86" name="直線コネクタ 385">
          <a:extLst>
            <a:ext uri="{FF2B5EF4-FFF2-40B4-BE49-F238E27FC236}">
              <a16:creationId xmlns:a16="http://schemas.microsoft.com/office/drawing/2014/main" id="{36FB2D79-A677-4E3D-B190-AC64C9C9BF2F}"/>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387" name="【一般廃棄物処理施設】&#10;有形固定資産減価償却率グラフ枠">
          <a:extLst>
            <a:ext uri="{FF2B5EF4-FFF2-40B4-BE49-F238E27FC236}">
              <a16:creationId xmlns:a16="http://schemas.microsoft.com/office/drawing/2014/main" id="{3E979F34-8BD9-42CB-AC15-9ABD6FAA2954}"/>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139881</xdr:rowOff>
    </xdr:from>
    <xdr:to>
      <xdr:col>85</xdr:col>
      <xdr:colOff>126364</xdr:colOff>
      <xdr:row>42</xdr:row>
      <xdr:rowOff>79466</xdr:rowOff>
    </xdr:to>
    <xdr:cxnSp macro="">
      <xdr:nvCxnSpPr>
        <xdr:cNvPr id="388" name="直線コネクタ 387">
          <a:extLst>
            <a:ext uri="{FF2B5EF4-FFF2-40B4-BE49-F238E27FC236}">
              <a16:creationId xmlns:a16="http://schemas.microsoft.com/office/drawing/2014/main" id="{734CF797-05A0-4CAD-9028-D2AFEB75FDCD}"/>
            </a:ext>
          </a:extLst>
        </xdr:cNvPr>
        <xdr:cNvCxnSpPr/>
      </xdr:nvCxnSpPr>
      <xdr:spPr>
        <a:xfrm flipV="1">
          <a:off x="16318864" y="5797731"/>
          <a:ext cx="0" cy="1482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83293</xdr:rowOff>
    </xdr:from>
    <xdr:ext cx="405111" cy="259045"/>
    <xdr:sp macro="" textlink="">
      <xdr:nvSpPr>
        <xdr:cNvPr id="389" name="【一般廃棄物処理施設】&#10;有形固定資産減価償却率最小値テキスト">
          <a:extLst>
            <a:ext uri="{FF2B5EF4-FFF2-40B4-BE49-F238E27FC236}">
              <a16:creationId xmlns:a16="http://schemas.microsoft.com/office/drawing/2014/main" id="{2DC30E6D-159C-4A2D-A9CC-D3C5F167CACC}"/>
            </a:ext>
          </a:extLst>
        </xdr:cNvPr>
        <xdr:cNvSpPr txBox="1"/>
      </xdr:nvSpPr>
      <xdr:spPr>
        <a:xfrm>
          <a:off x="16357600" y="72841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79466</xdr:rowOff>
    </xdr:from>
    <xdr:to>
      <xdr:col>86</xdr:col>
      <xdr:colOff>25400</xdr:colOff>
      <xdr:row>42</xdr:row>
      <xdr:rowOff>79466</xdr:rowOff>
    </xdr:to>
    <xdr:cxnSp macro="">
      <xdr:nvCxnSpPr>
        <xdr:cNvPr id="390" name="直線コネクタ 389">
          <a:extLst>
            <a:ext uri="{FF2B5EF4-FFF2-40B4-BE49-F238E27FC236}">
              <a16:creationId xmlns:a16="http://schemas.microsoft.com/office/drawing/2014/main" id="{D61489B5-5D6B-434B-B943-D1E077380DFB}"/>
            </a:ext>
          </a:extLst>
        </xdr:cNvPr>
        <xdr:cNvCxnSpPr/>
      </xdr:nvCxnSpPr>
      <xdr:spPr>
        <a:xfrm>
          <a:off x="16230600" y="72803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86558</xdr:rowOff>
    </xdr:from>
    <xdr:ext cx="340478" cy="259045"/>
    <xdr:sp macro="" textlink="">
      <xdr:nvSpPr>
        <xdr:cNvPr id="391" name="【一般廃棄物処理施設】&#10;有形固定資産減価償却率最大値テキスト">
          <a:extLst>
            <a:ext uri="{FF2B5EF4-FFF2-40B4-BE49-F238E27FC236}">
              <a16:creationId xmlns:a16="http://schemas.microsoft.com/office/drawing/2014/main" id="{6F031181-A50D-4952-BCC6-481F81CF17F3}"/>
            </a:ext>
          </a:extLst>
        </xdr:cNvPr>
        <xdr:cNvSpPr txBox="1"/>
      </xdr:nvSpPr>
      <xdr:spPr>
        <a:xfrm>
          <a:off x="16357600" y="557295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139881</xdr:rowOff>
    </xdr:from>
    <xdr:to>
      <xdr:col>86</xdr:col>
      <xdr:colOff>25400</xdr:colOff>
      <xdr:row>33</xdr:row>
      <xdr:rowOff>139881</xdr:rowOff>
    </xdr:to>
    <xdr:cxnSp macro="">
      <xdr:nvCxnSpPr>
        <xdr:cNvPr id="392" name="直線コネクタ 391">
          <a:extLst>
            <a:ext uri="{FF2B5EF4-FFF2-40B4-BE49-F238E27FC236}">
              <a16:creationId xmlns:a16="http://schemas.microsoft.com/office/drawing/2014/main" id="{6CDCFCFE-8430-4901-B2D0-D9AA9F82F1E2}"/>
            </a:ext>
          </a:extLst>
        </xdr:cNvPr>
        <xdr:cNvCxnSpPr/>
      </xdr:nvCxnSpPr>
      <xdr:spPr>
        <a:xfrm>
          <a:off x="16230600" y="5797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144253</xdr:rowOff>
    </xdr:from>
    <xdr:ext cx="405111" cy="259045"/>
    <xdr:sp macro="" textlink="">
      <xdr:nvSpPr>
        <xdr:cNvPr id="393" name="【一般廃棄物処理施設】&#10;有形固定資産減価償却率平均値テキスト">
          <a:extLst>
            <a:ext uri="{FF2B5EF4-FFF2-40B4-BE49-F238E27FC236}">
              <a16:creationId xmlns:a16="http://schemas.microsoft.com/office/drawing/2014/main" id="{4DB9A8EA-DBC6-4773-A8C3-0CE153D53756}"/>
            </a:ext>
          </a:extLst>
        </xdr:cNvPr>
        <xdr:cNvSpPr txBox="1"/>
      </xdr:nvSpPr>
      <xdr:spPr>
        <a:xfrm>
          <a:off x="16357600" y="631645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165826</xdr:rowOff>
    </xdr:from>
    <xdr:to>
      <xdr:col>85</xdr:col>
      <xdr:colOff>177800</xdr:colOff>
      <xdr:row>37</xdr:row>
      <xdr:rowOff>95976</xdr:rowOff>
    </xdr:to>
    <xdr:sp macro="" textlink="">
      <xdr:nvSpPr>
        <xdr:cNvPr id="394" name="フローチャート: 判断 393">
          <a:extLst>
            <a:ext uri="{FF2B5EF4-FFF2-40B4-BE49-F238E27FC236}">
              <a16:creationId xmlns:a16="http://schemas.microsoft.com/office/drawing/2014/main" id="{1B2B53C9-6EA2-4F99-A408-3E8954E41D81}"/>
            </a:ext>
          </a:extLst>
        </xdr:cNvPr>
        <xdr:cNvSpPr/>
      </xdr:nvSpPr>
      <xdr:spPr>
        <a:xfrm>
          <a:off x="16268700" y="6338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115207</xdr:rowOff>
    </xdr:from>
    <xdr:to>
      <xdr:col>81</xdr:col>
      <xdr:colOff>101600</xdr:colOff>
      <xdr:row>37</xdr:row>
      <xdr:rowOff>45357</xdr:rowOff>
    </xdr:to>
    <xdr:sp macro="" textlink="">
      <xdr:nvSpPr>
        <xdr:cNvPr id="395" name="フローチャート: 判断 394">
          <a:extLst>
            <a:ext uri="{FF2B5EF4-FFF2-40B4-BE49-F238E27FC236}">
              <a16:creationId xmlns:a16="http://schemas.microsoft.com/office/drawing/2014/main" id="{03811173-A29F-493C-8D4C-765E8323E9B1}"/>
            </a:ext>
          </a:extLst>
        </xdr:cNvPr>
        <xdr:cNvSpPr/>
      </xdr:nvSpPr>
      <xdr:spPr>
        <a:xfrm>
          <a:off x="15430500" y="6287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82550</xdr:rowOff>
    </xdr:from>
    <xdr:to>
      <xdr:col>76</xdr:col>
      <xdr:colOff>165100</xdr:colOff>
      <xdr:row>38</xdr:row>
      <xdr:rowOff>12700</xdr:rowOff>
    </xdr:to>
    <xdr:sp macro="" textlink="">
      <xdr:nvSpPr>
        <xdr:cNvPr id="396" name="フローチャート: 判断 395">
          <a:extLst>
            <a:ext uri="{FF2B5EF4-FFF2-40B4-BE49-F238E27FC236}">
              <a16:creationId xmlns:a16="http://schemas.microsoft.com/office/drawing/2014/main" id="{7E30374D-8A85-476F-8284-8DD8EEEDAE5A}"/>
            </a:ext>
          </a:extLst>
        </xdr:cNvPr>
        <xdr:cNvSpPr/>
      </xdr:nvSpPr>
      <xdr:spPr>
        <a:xfrm>
          <a:off x="14541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36830</xdr:rowOff>
    </xdr:from>
    <xdr:to>
      <xdr:col>72</xdr:col>
      <xdr:colOff>38100</xdr:colOff>
      <xdr:row>38</xdr:row>
      <xdr:rowOff>138430</xdr:rowOff>
    </xdr:to>
    <xdr:sp macro="" textlink="">
      <xdr:nvSpPr>
        <xdr:cNvPr id="397" name="フローチャート: 判断 396">
          <a:extLst>
            <a:ext uri="{FF2B5EF4-FFF2-40B4-BE49-F238E27FC236}">
              <a16:creationId xmlns:a16="http://schemas.microsoft.com/office/drawing/2014/main" id="{822C6522-2C28-4ED3-847A-74CE1684D506}"/>
            </a:ext>
          </a:extLst>
        </xdr:cNvPr>
        <xdr:cNvSpPr/>
      </xdr:nvSpPr>
      <xdr:spPr>
        <a:xfrm>
          <a:off x="13652500" y="655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61323</xdr:rowOff>
    </xdr:from>
    <xdr:to>
      <xdr:col>67</xdr:col>
      <xdr:colOff>101600</xdr:colOff>
      <xdr:row>37</xdr:row>
      <xdr:rowOff>162923</xdr:rowOff>
    </xdr:to>
    <xdr:sp macro="" textlink="">
      <xdr:nvSpPr>
        <xdr:cNvPr id="398" name="フローチャート: 判断 397">
          <a:extLst>
            <a:ext uri="{FF2B5EF4-FFF2-40B4-BE49-F238E27FC236}">
              <a16:creationId xmlns:a16="http://schemas.microsoft.com/office/drawing/2014/main" id="{1ED80394-86EC-4873-AA87-6E176E5D0779}"/>
            </a:ext>
          </a:extLst>
        </xdr:cNvPr>
        <xdr:cNvSpPr/>
      </xdr:nvSpPr>
      <xdr:spPr>
        <a:xfrm>
          <a:off x="12763500" y="6404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99" name="テキスト ボックス 398">
          <a:extLst>
            <a:ext uri="{FF2B5EF4-FFF2-40B4-BE49-F238E27FC236}">
              <a16:creationId xmlns:a16="http://schemas.microsoft.com/office/drawing/2014/main" id="{4F580876-738F-40A2-80A8-D2D897F4EDE6}"/>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00" name="テキスト ボックス 399">
          <a:extLst>
            <a:ext uri="{FF2B5EF4-FFF2-40B4-BE49-F238E27FC236}">
              <a16:creationId xmlns:a16="http://schemas.microsoft.com/office/drawing/2014/main" id="{7314505C-7B38-4CB4-B120-706016A09A0E}"/>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01" name="テキスト ボックス 400">
          <a:extLst>
            <a:ext uri="{FF2B5EF4-FFF2-40B4-BE49-F238E27FC236}">
              <a16:creationId xmlns:a16="http://schemas.microsoft.com/office/drawing/2014/main" id="{88B62C6C-7296-43E2-BCA6-40D9B65EC608}"/>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02" name="テキスト ボックス 401">
          <a:extLst>
            <a:ext uri="{FF2B5EF4-FFF2-40B4-BE49-F238E27FC236}">
              <a16:creationId xmlns:a16="http://schemas.microsoft.com/office/drawing/2014/main" id="{407FB8B7-3CCF-4CBB-8295-4D6D1FEF86CF}"/>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03" name="テキスト ボックス 402">
          <a:extLst>
            <a:ext uri="{FF2B5EF4-FFF2-40B4-BE49-F238E27FC236}">
              <a16:creationId xmlns:a16="http://schemas.microsoft.com/office/drawing/2014/main" id="{5455F7EE-E1D2-4977-B1AE-FC7C4B8D8424}"/>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69487</xdr:rowOff>
    </xdr:from>
    <xdr:to>
      <xdr:col>85</xdr:col>
      <xdr:colOff>177800</xdr:colOff>
      <xdr:row>36</xdr:row>
      <xdr:rowOff>171087</xdr:rowOff>
    </xdr:to>
    <xdr:sp macro="" textlink="">
      <xdr:nvSpPr>
        <xdr:cNvPr id="404" name="楕円 403">
          <a:extLst>
            <a:ext uri="{FF2B5EF4-FFF2-40B4-BE49-F238E27FC236}">
              <a16:creationId xmlns:a16="http://schemas.microsoft.com/office/drawing/2014/main" id="{A80678BD-322A-4CC9-9B89-1D14DCCCAD6D}"/>
            </a:ext>
          </a:extLst>
        </xdr:cNvPr>
        <xdr:cNvSpPr/>
      </xdr:nvSpPr>
      <xdr:spPr>
        <a:xfrm>
          <a:off x="16268700" y="6241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92364</xdr:rowOff>
    </xdr:from>
    <xdr:ext cx="405111" cy="259045"/>
    <xdr:sp macro="" textlink="">
      <xdr:nvSpPr>
        <xdr:cNvPr id="405" name="【一般廃棄物処理施設】&#10;有形固定資産減価償却率該当値テキスト">
          <a:extLst>
            <a:ext uri="{FF2B5EF4-FFF2-40B4-BE49-F238E27FC236}">
              <a16:creationId xmlns:a16="http://schemas.microsoft.com/office/drawing/2014/main" id="{4BC31A8F-FF6C-417E-B87F-39E1B5298AF9}"/>
            </a:ext>
          </a:extLst>
        </xdr:cNvPr>
        <xdr:cNvSpPr txBox="1"/>
      </xdr:nvSpPr>
      <xdr:spPr>
        <a:xfrm>
          <a:off x="16357600" y="60931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30299</xdr:rowOff>
    </xdr:from>
    <xdr:to>
      <xdr:col>81</xdr:col>
      <xdr:colOff>101600</xdr:colOff>
      <xdr:row>36</xdr:row>
      <xdr:rowOff>131899</xdr:rowOff>
    </xdr:to>
    <xdr:sp macro="" textlink="">
      <xdr:nvSpPr>
        <xdr:cNvPr id="406" name="楕円 405">
          <a:extLst>
            <a:ext uri="{FF2B5EF4-FFF2-40B4-BE49-F238E27FC236}">
              <a16:creationId xmlns:a16="http://schemas.microsoft.com/office/drawing/2014/main" id="{1A9F4F04-F002-4394-BCEB-CAC44BFFF66E}"/>
            </a:ext>
          </a:extLst>
        </xdr:cNvPr>
        <xdr:cNvSpPr/>
      </xdr:nvSpPr>
      <xdr:spPr>
        <a:xfrm>
          <a:off x="15430500" y="6202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81099</xdr:rowOff>
    </xdr:from>
    <xdr:to>
      <xdr:col>85</xdr:col>
      <xdr:colOff>127000</xdr:colOff>
      <xdr:row>36</xdr:row>
      <xdr:rowOff>120287</xdr:rowOff>
    </xdr:to>
    <xdr:cxnSp macro="">
      <xdr:nvCxnSpPr>
        <xdr:cNvPr id="407" name="直線コネクタ 406">
          <a:extLst>
            <a:ext uri="{FF2B5EF4-FFF2-40B4-BE49-F238E27FC236}">
              <a16:creationId xmlns:a16="http://schemas.microsoft.com/office/drawing/2014/main" id="{BF2D0086-42C8-43DA-BF2C-22467115F9CA}"/>
            </a:ext>
          </a:extLst>
        </xdr:cNvPr>
        <xdr:cNvCxnSpPr/>
      </xdr:nvCxnSpPr>
      <xdr:spPr>
        <a:xfrm>
          <a:off x="15481300" y="6253299"/>
          <a:ext cx="8382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36830</xdr:rowOff>
    </xdr:from>
    <xdr:to>
      <xdr:col>76</xdr:col>
      <xdr:colOff>165100</xdr:colOff>
      <xdr:row>36</xdr:row>
      <xdr:rowOff>138430</xdr:rowOff>
    </xdr:to>
    <xdr:sp macro="" textlink="">
      <xdr:nvSpPr>
        <xdr:cNvPr id="408" name="楕円 407">
          <a:extLst>
            <a:ext uri="{FF2B5EF4-FFF2-40B4-BE49-F238E27FC236}">
              <a16:creationId xmlns:a16="http://schemas.microsoft.com/office/drawing/2014/main" id="{1A658BFF-6F98-4855-B8A9-582347567D1D}"/>
            </a:ext>
          </a:extLst>
        </xdr:cNvPr>
        <xdr:cNvSpPr/>
      </xdr:nvSpPr>
      <xdr:spPr>
        <a:xfrm>
          <a:off x="14541500" y="6209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81099</xdr:rowOff>
    </xdr:from>
    <xdr:to>
      <xdr:col>81</xdr:col>
      <xdr:colOff>50800</xdr:colOff>
      <xdr:row>36</xdr:row>
      <xdr:rowOff>87630</xdr:rowOff>
    </xdr:to>
    <xdr:cxnSp macro="">
      <xdr:nvCxnSpPr>
        <xdr:cNvPr id="409" name="直線コネクタ 408">
          <a:extLst>
            <a:ext uri="{FF2B5EF4-FFF2-40B4-BE49-F238E27FC236}">
              <a16:creationId xmlns:a16="http://schemas.microsoft.com/office/drawing/2014/main" id="{6A9CA006-35C5-4C6D-B422-38317E5B6B4D}"/>
            </a:ext>
          </a:extLst>
        </xdr:cNvPr>
        <xdr:cNvCxnSpPr/>
      </xdr:nvCxnSpPr>
      <xdr:spPr>
        <a:xfrm flipV="1">
          <a:off x="14592300" y="6253299"/>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128270</xdr:rowOff>
    </xdr:from>
    <xdr:to>
      <xdr:col>72</xdr:col>
      <xdr:colOff>38100</xdr:colOff>
      <xdr:row>36</xdr:row>
      <xdr:rowOff>58420</xdr:rowOff>
    </xdr:to>
    <xdr:sp macro="" textlink="">
      <xdr:nvSpPr>
        <xdr:cNvPr id="410" name="楕円 409">
          <a:extLst>
            <a:ext uri="{FF2B5EF4-FFF2-40B4-BE49-F238E27FC236}">
              <a16:creationId xmlns:a16="http://schemas.microsoft.com/office/drawing/2014/main" id="{D4900D8F-DC43-41CB-BD1D-3241506F5593}"/>
            </a:ext>
          </a:extLst>
        </xdr:cNvPr>
        <xdr:cNvSpPr/>
      </xdr:nvSpPr>
      <xdr:spPr>
        <a:xfrm>
          <a:off x="13652500" y="612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7620</xdr:rowOff>
    </xdr:from>
    <xdr:to>
      <xdr:col>76</xdr:col>
      <xdr:colOff>114300</xdr:colOff>
      <xdr:row>36</xdr:row>
      <xdr:rowOff>87630</xdr:rowOff>
    </xdr:to>
    <xdr:cxnSp macro="">
      <xdr:nvCxnSpPr>
        <xdr:cNvPr id="411" name="直線コネクタ 410">
          <a:extLst>
            <a:ext uri="{FF2B5EF4-FFF2-40B4-BE49-F238E27FC236}">
              <a16:creationId xmlns:a16="http://schemas.microsoft.com/office/drawing/2014/main" id="{6D17DD10-4729-4127-976F-55C7BEC83BDE}"/>
            </a:ext>
          </a:extLst>
        </xdr:cNvPr>
        <xdr:cNvCxnSpPr/>
      </xdr:nvCxnSpPr>
      <xdr:spPr>
        <a:xfrm>
          <a:off x="13703300" y="6179820"/>
          <a:ext cx="8890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36484</xdr:rowOff>
    </xdr:from>
    <xdr:ext cx="405111" cy="259045"/>
    <xdr:sp macro="" textlink="">
      <xdr:nvSpPr>
        <xdr:cNvPr id="412" name="n_1aveValue【一般廃棄物処理施設】&#10;有形固定資産減価償却率">
          <a:extLst>
            <a:ext uri="{FF2B5EF4-FFF2-40B4-BE49-F238E27FC236}">
              <a16:creationId xmlns:a16="http://schemas.microsoft.com/office/drawing/2014/main" id="{7F6F7C74-ECA6-4529-9E61-84C07B5C081F}"/>
            </a:ext>
          </a:extLst>
        </xdr:cNvPr>
        <xdr:cNvSpPr txBox="1"/>
      </xdr:nvSpPr>
      <xdr:spPr>
        <a:xfrm>
          <a:off x="15266044" y="63801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3827</xdr:rowOff>
    </xdr:from>
    <xdr:ext cx="405111" cy="259045"/>
    <xdr:sp macro="" textlink="">
      <xdr:nvSpPr>
        <xdr:cNvPr id="413" name="n_2aveValue【一般廃棄物処理施設】&#10;有形固定資産減価償却率">
          <a:extLst>
            <a:ext uri="{FF2B5EF4-FFF2-40B4-BE49-F238E27FC236}">
              <a16:creationId xmlns:a16="http://schemas.microsoft.com/office/drawing/2014/main" id="{B7E1FAAC-36EE-4BD4-A60C-572ACCDCFE94}"/>
            </a:ext>
          </a:extLst>
        </xdr:cNvPr>
        <xdr:cNvSpPr txBox="1"/>
      </xdr:nvSpPr>
      <xdr:spPr>
        <a:xfrm>
          <a:off x="14389744" y="651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129557</xdr:rowOff>
    </xdr:from>
    <xdr:ext cx="405111" cy="259045"/>
    <xdr:sp macro="" textlink="">
      <xdr:nvSpPr>
        <xdr:cNvPr id="414" name="n_3aveValue【一般廃棄物処理施設】&#10;有形固定資産減価償却率">
          <a:extLst>
            <a:ext uri="{FF2B5EF4-FFF2-40B4-BE49-F238E27FC236}">
              <a16:creationId xmlns:a16="http://schemas.microsoft.com/office/drawing/2014/main" id="{3E0520F7-602C-448F-8CB6-C9745B5C3CEE}"/>
            </a:ext>
          </a:extLst>
        </xdr:cNvPr>
        <xdr:cNvSpPr txBox="1"/>
      </xdr:nvSpPr>
      <xdr:spPr>
        <a:xfrm>
          <a:off x="13500744" y="6644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8000</xdr:rowOff>
    </xdr:from>
    <xdr:ext cx="405111" cy="259045"/>
    <xdr:sp macro="" textlink="">
      <xdr:nvSpPr>
        <xdr:cNvPr id="415" name="n_4aveValue【一般廃棄物処理施設】&#10;有形固定資産減価償却率">
          <a:extLst>
            <a:ext uri="{FF2B5EF4-FFF2-40B4-BE49-F238E27FC236}">
              <a16:creationId xmlns:a16="http://schemas.microsoft.com/office/drawing/2014/main" id="{4DCC0901-29D9-40E4-8C9C-CDB80D1BAD25}"/>
            </a:ext>
          </a:extLst>
        </xdr:cNvPr>
        <xdr:cNvSpPr txBox="1"/>
      </xdr:nvSpPr>
      <xdr:spPr>
        <a:xfrm>
          <a:off x="12611744" y="61802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148426</xdr:rowOff>
    </xdr:from>
    <xdr:ext cx="405111" cy="259045"/>
    <xdr:sp macro="" textlink="">
      <xdr:nvSpPr>
        <xdr:cNvPr id="416" name="n_1mainValue【一般廃棄物処理施設】&#10;有形固定資産減価償却率">
          <a:extLst>
            <a:ext uri="{FF2B5EF4-FFF2-40B4-BE49-F238E27FC236}">
              <a16:creationId xmlns:a16="http://schemas.microsoft.com/office/drawing/2014/main" id="{05B4ED62-EB4B-4F0A-8A1C-55EC840EAC8A}"/>
            </a:ext>
          </a:extLst>
        </xdr:cNvPr>
        <xdr:cNvSpPr txBox="1"/>
      </xdr:nvSpPr>
      <xdr:spPr>
        <a:xfrm>
          <a:off x="15266044" y="59777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154957</xdr:rowOff>
    </xdr:from>
    <xdr:ext cx="405111" cy="259045"/>
    <xdr:sp macro="" textlink="">
      <xdr:nvSpPr>
        <xdr:cNvPr id="417" name="n_2mainValue【一般廃棄物処理施設】&#10;有形固定資産減価償却率">
          <a:extLst>
            <a:ext uri="{FF2B5EF4-FFF2-40B4-BE49-F238E27FC236}">
              <a16:creationId xmlns:a16="http://schemas.microsoft.com/office/drawing/2014/main" id="{04F401D0-E0BA-47D7-A7B4-3E47A44E4218}"/>
            </a:ext>
          </a:extLst>
        </xdr:cNvPr>
        <xdr:cNvSpPr txBox="1"/>
      </xdr:nvSpPr>
      <xdr:spPr>
        <a:xfrm>
          <a:off x="14389744" y="5984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74947</xdr:rowOff>
    </xdr:from>
    <xdr:ext cx="405111" cy="259045"/>
    <xdr:sp macro="" textlink="">
      <xdr:nvSpPr>
        <xdr:cNvPr id="418" name="n_3mainValue【一般廃棄物処理施設】&#10;有形固定資産減価償却率">
          <a:extLst>
            <a:ext uri="{FF2B5EF4-FFF2-40B4-BE49-F238E27FC236}">
              <a16:creationId xmlns:a16="http://schemas.microsoft.com/office/drawing/2014/main" id="{9C4AC33D-5FB5-4EF5-B148-0A324F38456B}"/>
            </a:ext>
          </a:extLst>
        </xdr:cNvPr>
        <xdr:cNvSpPr txBox="1"/>
      </xdr:nvSpPr>
      <xdr:spPr>
        <a:xfrm>
          <a:off x="13500744" y="590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19" name="正方形/長方形 418">
          <a:extLst>
            <a:ext uri="{FF2B5EF4-FFF2-40B4-BE49-F238E27FC236}">
              <a16:creationId xmlns:a16="http://schemas.microsoft.com/office/drawing/2014/main" id="{9F448161-739A-406A-8E32-3EA1DDDCF42D}"/>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20" name="正方形/長方形 419">
          <a:extLst>
            <a:ext uri="{FF2B5EF4-FFF2-40B4-BE49-F238E27FC236}">
              <a16:creationId xmlns:a16="http://schemas.microsoft.com/office/drawing/2014/main" id="{44CA0140-6973-48E3-AE6B-CB3B49F3A2E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21" name="正方形/長方形 420">
          <a:extLst>
            <a:ext uri="{FF2B5EF4-FFF2-40B4-BE49-F238E27FC236}">
              <a16:creationId xmlns:a16="http://schemas.microsoft.com/office/drawing/2014/main" id="{6162DA26-EA98-424B-A607-BA412264C067}"/>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22" name="正方形/長方形 421">
          <a:extLst>
            <a:ext uri="{FF2B5EF4-FFF2-40B4-BE49-F238E27FC236}">
              <a16:creationId xmlns:a16="http://schemas.microsoft.com/office/drawing/2014/main" id="{ADFAB154-A96F-4011-B2D1-2458761BEDF2}"/>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23" name="正方形/長方形 422">
          <a:extLst>
            <a:ext uri="{FF2B5EF4-FFF2-40B4-BE49-F238E27FC236}">
              <a16:creationId xmlns:a16="http://schemas.microsoft.com/office/drawing/2014/main" id="{5FBA7311-177B-4BEE-A4B4-1ABE0AD26988}"/>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24" name="正方形/長方形 423">
          <a:extLst>
            <a:ext uri="{FF2B5EF4-FFF2-40B4-BE49-F238E27FC236}">
              <a16:creationId xmlns:a16="http://schemas.microsoft.com/office/drawing/2014/main" id="{C43D3AD5-5FE7-4BB9-A0AF-7D827ADC3B1F}"/>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25" name="正方形/長方形 424">
          <a:extLst>
            <a:ext uri="{FF2B5EF4-FFF2-40B4-BE49-F238E27FC236}">
              <a16:creationId xmlns:a16="http://schemas.microsoft.com/office/drawing/2014/main" id="{8D81A580-4611-4026-B8E8-99A9F43FB4FB}"/>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103,213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26" name="正方形/長方形 425">
          <a:extLst>
            <a:ext uri="{FF2B5EF4-FFF2-40B4-BE49-F238E27FC236}">
              <a16:creationId xmlns:a16="http://schemas.microsoft.com/office/drawing/2014/main" id="{9188D8A6-F0B8-4ABE-BCCF-4EFFF0E7AAF7}"/>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27" name="テキスト ボックス 426">
          <a:extLst>
            <a:ext uri="{FF2B5EF4-FFF2-40B4-BE49-F238E27FC236}">
              <a16:creationId xmlns:a16="http://schemas.microsoft.com/office/drawing/2014/main" id="{1D0EF575-4B0A-4420-89B6-56B5A0D8A017}"/>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28" name="直線コネクタ 427">
          <a:extLst>
            <a:ext uri="{FF2B5EF4-FFF2-40B4-BE49-F238E27FC236}">
              <a16:creationId xmlns:a16="http://schemas.microsoft.com/office/drawing/2014/main" id="{3380128D-A75C-49A5-AC1C-94C165C2B33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29" name="直線コネクタ 428">
          <a:extLst>
            <a:ext uri="{FF2B5EF4-FFF2-40B4-BE49-F238E27FC236}">
              <a16:creationId xmlns:a16="http://schemas.microsoft.com/office/drawing/2014/main" id="{06B22D08-F337-4315-8383-2E8A33E81C0E}"/>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430" name="テキスト ボックス 429">
          <a:extLst>
            <a:ext uri="{FF2B5EF4-FFF2-40B4-BE49-F238E27FC236}">
              <a16:creationId xmlns:a16="http://schemas.microsoft.com/office/drawing/2014/main" id="{9D37ED6A-26DD-4066-BCD3-2056D9465995}"/>
            </a:ext>
          </a:extLst>
        </xdr:cNvPr>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31" name="直線コネクタ 430">
          <a:extLst>
            <a:ext uri="{FF2B5EF4-FFF2-40B4-BE49-F238E27FC236}">
              <a16:creationId xmlns:a16="http://schemas.microsoft.com/office/drawing/2014/main" id="{02518396-9072-4B3E-8BA2-82C47A253F1D}"/>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432" name="テキスト ボックス 431">
          <a:extLst>
            <a:ext uri="{FF2B5EF4-FFF2-40B4-BE49-F238E27FC236}">
              <a16:creationId xmlns:a16="http://schemas.microsoft.com/office/drawing/2014/main" id="{DC1A08D8-E1DC-4E77-9049-A0D64549C278}"/>
            </a:ext>
          </a:extLst>
        </xdr:cNvPr>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33" name="直線コネクタ 432">
          <a:extLst>
            <a:ext uri="{FF2B5EF4-FFF2-40B4-BE49-F238E27FC236}">
              <a16:creationId xmlns:a16="http://schemas.microsoft.com/office/drawing/2014/main" id="{F453B83F-8F27-4F6B-BA51-6C399B03A5D2}"/>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36</xdr:row>
      <xdr:rowOff>162577</xdr:rowOff>
    </xdr:from>
    <xdr:ext cx="685572" cy="259045"/>
    <xdr:sp macro="" textlink="">
      <xdr:nvSpPr>
        <xdr:cNvPr id="434" name="テキスト ボックス 433">
          <a:extLst>
            <a:ext uri="{FF2B5EF4-FFF2-40B4-BE49-F238E27FC236}">
              <a16:creationId xmlns:a16="http://schemas.microsoft.com/office/drawing/2014/main" id="{1B09FFF6-FFE3-407D-96E4-65B47E233E63}"/>
            </a:ext>
          </a:extLst>
        </xdr:cNvPr>
        <xdr:cNvSpPr txBox="1"/>
      </xdr:nvSpPr>
      <xdr:spPr>
        <a:xfrm>
          <a:off x="17602428" y="633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35" name="直線コネクタ 434">
          <a:extLst>
            <a:ext uri="{FF2B5EF4-FFF2-40B4-BE49-F238E27FC236}">
              <a16:creationId xmlns:a16="http://schemas.microsoft.com/office/drawing/2014/main" id="{C1AFE0F1-FB42-4EFC-B571-AD09FE9D0567}"/>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34</xdr:row>
      <xdr:rowOff>124477</xdr:rowOff>
    </xdr:from>
    <xdr:ext cx="685572" cy="259045"/>
    <xdr:sp macro="" textlink="">
      <xdr:nvSpPr>
        <xdr:cNvPr id="436" name="テキスト ボックス 435">
          <a:extLst>
            <a:ext uri="{FF2B5EF4-FFF2-40B4-BE49-F238E27FC236}">
              <a16:creationId xmlns:a16="http://schemas.microsoft.com/office/drawing/2014/main" id="{25B78E91-02B2-40DE-A4C9-2209A8270DA9}"/>
            </a:ext>
          </a:extLst>
        </xdr:cNvPr>
        <xdr:cNvSpPr txBox="1"/>
      </xdr:nvSpPr>
      <xdr:spPr>
        <a:xfrm>
          <a:off x="17602428" y="595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37" name="直線コネクタ 436">
          <a:extLst>
            <a:ext uri="{FF2B5EF4-FFF2-40B4-BE49-F238E27FC236}">
              <a16:creationId xmlns:a16="http://schemas.microsoft.com/office/drawing/2014/main" id="{ACF20235-AB38-47E7-AE99-54182485A055}"/>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86377</xdr:rowOff>
    </xdr:from>
    <xdr:ext cx="685572" cy="259045"/>
    <xdr:sp macro="" textlink="">
      <xdr:nvSpPr>
        <xdr:cNvPr id="438" name="テキスト ボックス 437">
          <a:extLst>
            <a:ext uri="{FF2B5EF4-FFF2-40B4-BE49-F238E27FC236}">
              <a16:creationId xmlns:a16="http://schemas.microsoft.com/office/drawing/2014/main" id="{3E57DEF2-D300-4F78-844B-03861DBD9BB9}"/>
            </a:ext>
          </a:extLst>
        </xdr:cNvPr>
        <xdr:cNvSpPr txBox="1"/>
      </xdr:nvSpPr>
      <xdr:spPr>
        <a:xfrm>
          <a:off x="17602428" y="557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39" name="直線コネクタ 438">
          <a:extLst>
            <a:ext uri="{FF2B5EF4-FFF2-40B4-BE49-F238E27FC236}">
              <a16:creationId xmlns:a16="http://schemas.microsoft.com/office/drawing/2014/main" id="{B57AF5B6-06BD-4BBF-B671-B58AD96C19F5}"/>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440" name="テキスト ボックス 439">
          <a:extLst>
            <a:ext uri="{FF2B5EF4-FFF2-40B4-BE49-F238E27FC236}">
              <a16:creationId xmlns:a16="http://schemas.microsoft.com/office/drawing/2014/main" id="{8D6140EC-7B95-4D0A-8234-1147EC95E032}"/>
            </a:ext>
          </a:extLst>
        </xdr:cNvPr>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41" name="【一般廃棄物処理施設】&#10;一人当たり有形固定資産（償却資産）額グラフ枠">
          <a:extLst>
            <a:ext uri="{FF2B5EF4-FFF2-40B4-BE49-F238E27FC236}">
              <a16:creationId xmlns:a16="http://schemas.microsoft.com/office/drawing/2014/main" id="{5B6FA32C-E531-4413-98FD-91DA47853C04}"/>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84045</xdr:rowOff>
    </xdr:from>
    <xdr:to>
      <xdr:col>116</xdr:col>
      <xdr:colOff>62864</xdr:colOff>
      <xdr:row>42</xdr:row>
      <xdr:rowOff>36637</xdr:rowOff>
    </xdr:to>
    <xdr:cxnSp macro="">
      <xdr:nvCxnSpPr>
        <xdr:cNvPr id="442" name="直線コネクタ 441">
          <a:extLst>
            <a:ext uri="{FF2B5EF4-FFF2-40B4-BE49-F238E27FC236}">
              <a16:creationId xmlns:a16="http://schemas.microsoft.com/office/drawing/2014/main" id="{9C14C683-5F5B-40FA-A6D0-194AD320361C}"/>
            </a:ext>
          </a:extLst>
        </xdr:cNvPr>
        <xdr:cNvCxnSpPr/>
      </xdr:nvCxnSpPr>
      <xdr:spPr>
        <a:xfrm flipV="1">
          <a:off x="22160864" y="5741895"/>
          <a:ext cx="0" cy="14956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40464</xdr:rowOff>
    </xdr:from>
    <xdr:ext cx="469744" cy="259045"/>
    <xdr:sp macro="" textlink="">
      <xdr:nvSpPr>
        <xdr:cNvPr id="443" name="【一般廃棄物処理施設】&#10;一人当たり有形固定資産（償却資産）額最小値テキスト">
          <a:extLst>
            <a:ext uri="{FF2B5EF4-FFF2-40B4-BE49-F238E27FC236}">
              <a16:creationId xmlns:a16="http://schemas.microsoft.com/office/drawing/2014/main" id="{63964057-4EE6-4654-8BCA-E5D52A819CAB}"/>
            </a:ext>
          </a:extLst>
        </xdr:cNvPr>
        <xdr:cNvSpPr txBox="1"/>
      </xdr:nvSpPr>
      <xdr:spPr>
        <a:xfrm>
          <a:off x="22199600" y="7241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36637</xdr:rowOff>
    </xdr:from>
    <xdr:to>
      <xdr:col>116</xdr:col>
      <xdr:colOff>152400</xdr:colOff>
      <xdr:row>42</xdr:row>
      <xdr:rowOff>36637</xdr:rowOff>
    </xdr:to>
    <xdr:cxnSp macro="">
      <xdr:nvCxnSpPr>
        <xdr:cNvPr id="444" name="直線コネクタ 443">
          <a:extLst>
            <a:ext uri="{FF2B5EF4-FFF2-40B4-BE49-F238E27FC236}">
              <a16:creationId xmlns:a16="http://schemas.microsoft.com/office/drawing/2014/main" id="{29CEB1D5-0A25-4003-8DA9-F09D37C10812}"/>
            </a:ext>
          </a:extLst>
        </xdr:cNvPr>
        <xdr:cNvCxnSpPr/>
      </xdr:nvCxnSpPr>
      <xdr:spPr>
        <a:xfrm>
          <a:off x="22072600" y="72375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30722</xdr:rowOff>
    </xdr:from>
    <xdr:ext cx="690189" cy="259045"/>
    <xdr:sp macro="" textlink="">
      <xdr:nvSpPr>
        <xdr:cNvPr id="445" name="【一般廃棄物処理施設】&#10;一人当たり有形固定資産（償却資産）額最大値テキスト">
          <a:extLst>
            <a:ext uri="{FF2B5EF4-FFF2-40B4-BE49-F238E27FC236}">
              <a16:creationId xmlns:a16="http://schemas.microsoft.com/office/drawing/2014/main" id="{DAD21239-0E93-4081-B8DB-7A689BE29AB7}"/>
            </a:ext>
          </a:extLst>
        </xdr:cNvPr>
        <xdr:cNvSpPr txBox="1"/>
      </xdr:nvSpPr>
      <xdr:spPr>
        <a:xfrm>
          <a:off x="22199600" y="551712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1,964,705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84045</xdr:rowOff>
    </xdr:from>
    <xdr:to>
      <xdr:col>116</xdr:col>
      <xdr:colOff>152400</xdr:colOff>
      <xdr:row>33</xdr:row>
      <xdr:rowOff>84045</xdr:rowOff>
    </xdr:to>
    <xdr:cxnSp macro="">
      <xdr:nvCxnSpPr>
        <xdr:cNvPr id="446" name="直線コネクタ 445">
          <a:extLst>
            <a:ext uri="{FF2B5EF4-FFF2-40B4-BE49-F238E27FC236}">
              <a16:creationId xmlns:a16="http://schemas.microsoft.com/office/drawing/2014/main" id="{F79BD5B9-E1CB-43D9-94F5-FAEFB64543EB}"/>
            </a:ext>
          </a:extLst>
        </xdr:cNvPr>
        <xdr:cNvCxnSpPr/>
      </xdr:nvCxnSpPr>
      <xdr:spPr>
        <a:xfrm>
          <a:off x="22072600" y="5741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161289</xdr:rowOff>
    </xdr:from>
    <xdr:ext cx="599010" cy="259045"/>
    <xdr:sp macro="" textlink="">
      <xdr:nvSpPr>
        <xdr:cNvPr id="447" name="【一般廃棄物処理施設】&#10;一人当たり有形固定資産（償却資産）額平均値テキスト">
          <a:extLst>
            <a:ext uri="{FF2B5EF4-FFF2-40B4-BE49-F238E27FC236}">
              <a16:creationId xmlns:a16="http://schemas.microsoft.com/office/drawing/2014/main" id="{5ADB6E60-23B2-4C7B-974E-51A6420A92C8}"/>
            </a:ext>
          </a:extLst>
        </xdr:cNvPr>
        <xdr:cNvSpPr txBox="1"/>
      </xdr:nvSpPr>
      <xdr:spPr>
        <a:xfrm>
          <a:off x="22199600" y="701928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193,357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11412</xdr:rowOff>
    </xdr:from>
    <xdr:to>
      <xdr:col>116</xdr:col>
      <xdr:colOff>114300</xdr:colOff>
      <xdr:row>41</xdr:row>
      <xdr:rowOff>113012</xdr:rowOff>
    </xdr:to>
    <xdr:sp macro="" textlink="">
      <xdr:nvSpPr>
        <xdr:cNvPr id="448" name="フローチャート: 判断 447">
          <a:extLst>
            <a:ext uri="{FF2B5EF4-FFF2-40B4-BE49-F238E27FC236}">
              <a16:creationId xmlns:a16="http://schemas.microsoft.com/office/drawing/2014/main" id="{97716215-15D2-4FB5-93E1-B10B62F2ACB4}"/>
            </a:ext>
          </a:extLst>
        </xdr:cNvPr>
        <xdr:cNvSpPr/>
      </xdr:nvSpPr>
      <xdr:spPr>
        <a:xfrm>
          <a:off x="22110700" y="7040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41</xdr:row>
      <xdr:rowOff>13687</xdr:rowOff>
    </xdr:from>
    <xdr:to>
      <xdr:col>112</xdr:col>
      <xdr:colOff>38100</xdr:colOff>
      <xdr:row>41</xdr:row>
      <xdr:rowOff>115287</xdr:rowOff>
    </xdr:to>
    <xdr:sp macro="" textlink="">
      <xdr:nvSpPr>
        <xdr:cNvPr id="449" name="フローチャート: 判断 448">
          <a:extLst>
            <a:ext uri="{FF2B5EF4-FFF2-40B4-BE49-F238E27FC236}">
              <a16:creationId xmlns:a16="http://schemas.microsoft.com/office/drawing/2014/main" id="{96BFC330-0251-42BF-9651-EE77790DA398}"/>
            </a:ext>
          </a:extLst>
        </xdr:cNvPr>
        <xdr:cNvSpPr/>
      </xdr:nvSpPr>
      <xdr:spPr>
        <a:xfrm>
          <a:off x="21272500" y="7043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41</xdr:row>
      <xdr:rowOff>65042</xdr:rowOff>
    </xdr:from>
    <xdr:to>
      <xdr:col>107</xdr:col>
      <xdr:colOff>101600</xdr:colOff>
      <xdr:row>41</xdr:row>
      <xdr:rowOff>166642</xdr:rowOff>
    </xdr:to>
    <xdr:sp macro="" textlink="">
      <xdr:nvSpPr>
        <xdr:cNvPr id="450" name="フローチャート: 判断 449">
          <a:extLst>
            <a:ext uri="{FF2B5EF4-FFF2-40B4-BE49-F238E27FC236}">
              <a16:creationId xmlns:a16="http://schemas.microsoft.com/office/drawing/2014/main" id="{C412A95B-7F02-4845-B544-5FFECBFE95CA}"/>
            </a:ext>
          </a:extLst>
        </xdr:cNvPr>
        <xdr:cNvSpPr/>
      </xdr:nvSpPr>
      <xdr:spPr>
        <a:xfrm>
          <a:off x="20383500" y="7094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41</xdr:row>
      <xdr:rowOff>13317</xdr:rowOff>
    </xdr:from>
    <xdr:to>
      <xdr:col>102</xdr:col>
      <xdr:colOff>165100</xdr:colOff>
      <xdr:row>41</xdr:row>
      <xdr:rowOff>114917</xdr:rowOff>
    </xdr:to>
    <xdr:sp macro="" textlink="">
      <xdr:nvSpPr>
        <xdr:cNvPr id="451" name="フローチャート: 判断 450">
          <a:extLst>
            <a:ext uri="{FF2B5EF4-FFF2-40B4-BE49-F238E27FC236}">
              <a16:creationId xmlns:a16="http://schemas.microsoft.com/office/drawing/2014/main" id="{4F4C4B64-77ED-43DD-AA92-8D95A96F7D7F}"/>
            </a:ext>
          </a:extLst>
        </xdr:cNvPr>
        <xdr:cNvSpPr/>
      </xdr:nvSpPr>
      <xdr:spPr>
        <a:xfrm>
          <a:off x="19494500" y="7042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41</xdr:row>
      <xdr:rowOff>21804</xdr:rowOff>
    </xdr:from>
    <xdr:to>
      <xdr:col>98</xdr:col>
      <xdr:colOff>38100</xdr:colOff>
      <xdr:row>41</xdr:row>
      <xdr:rowOff>123404</xdr:rowOff>
    </xdr:to>
    <xdr:sp macro="" textlink="">
      <xdr:nvSpPr>
        <xdr:cNvPr id="452" name="フローチャート: 判断 451">
          <a:extLst>
            <a:ext uri="{FF2B5EF4-FFF2-40B4-BE49-F238E27FC236}">
              <a16:creationId xmlns:a16="http://schemas.microsoft.com/office/drawing/2014/main" id="{200700D7-D9FC-464E-8499-B93A5391C396}"/>
            </a:ext>
          </a:extLst>
        </xdr:cNvPr>
        <xdr:cNvSpPr/>
      </xdr:nvSpPr>
      <xdr:spPr>
        <a:xfrm>
          <a:off x="18605500" y="7051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53" name="テキスト ボックス 452">
          <a:extLst>
            <a:ext uri="{FF2B5EF4-FFF2-40B4-BE49-F238E27FC236}">
              <a16:creationId xmlns:a16="http://schemas.microsoft.com/office/drawing/2014/main" id="{813C86BA-E7D1-4535-8A26-F019DED8127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54" name="テキスト ボックス 453">
          <a:extLst>
            <a:ext uri="{FF2B5EF4-FFF2-40B4-BE49-F238E27FC236}">
              <a16:creationId xmlns:a16="http://schemas.microsoft.com/office/drawing/2014/main" id="{D43D7068-0E04-4A2B-9A08-8AAE6410FD26}"/>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55" name="テキスト ボックス 454">
          <a:extLst>
            <a:ext uri="{FF2B5EF4-FFF2-40B4-BE49-F238E27FC236}">
              <a16:creationId xmlns:a16="http://schemas.microsoft.com/office/drawing/2014/main" id="{50FBBC84-12EC-474B-AE6D-44F292CC1677}"/>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56" name="テキスト ボックス 455">
          <a:extLst>
            <a:ext uri="{FF2B5EF4-FFF2-40B4-BE49-F238E27FC236}">
              <a16:creationId xmlns:a16="http://schemas.microsoft.com/office/drawing/2014/main" id="{52C2CD81-7C22-4FA1-95EC-1F307EE314B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57" name="テキスト ボックス 456">
          <a:extLst>
            <a:ext uri="{FF2B5EF4-FFF2-40B4-BE49-F238E27FC236}">
              <a16:creationId xmlns:a16="http://schemas.microsoft.com/office/drawing/2014/main" id="{5E9B85F0-EDAF-4F82-9320-55D5639E56E9}"/>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12039</xdr:rowOff>
    </xdr:from>
    <xdr:to>
      <xdr:col>116</xdr:col>
      <xdr:colOff>114300</xdr:colOff>
      <xdr:row>37</xdr:row>
      <xdr:rowOff>113639</xdr:rowOff>
    </xdr:to>
    <xdr:sp macro="" textlink="">
      <xdr:nvSpPr>
        <xdr:cNvPr id="458" name="楕円 457">
          <a:extLst>
            <a:ext uri="{FF2B5EF4-FFF2-40B4-BE49-F238E27FC236}">
              <a16:creationId xmlns:a16="http://schemas.microsoft.com/office/drawing/2014/main" id="{670095B7-D959-4954-9240-935AD4D48B44}"/>
            </a:ext>
          </a:extLst>
        </xdr:cNvPr>
        <xdr:cNvSpPr/>
      </xdr:nvSpPr>
      <xdr:spPr>
        <a:xfrm>
          <a:off x="22110700" y="6355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34916</xdr:rowOff>
    </xdr:from>
    <xdr:ext cx="690189" cy="259045"/>
    <xdr:sp macro="" textlink="">
      <xdr:nvSpPr>
        <xdr:cNvPr id="459" name="【一般廃棄物処理施設】&#10;一人当たり有形固定資産（償却資産）額該当値テキスト">
          <a:extLst>
            <a:ext uri="{FF2B5EF4-FFF2-40B4-BE49-F238E27FC236}">
              <a16:creationId xmlns:a16="http://schemas.microsoft.com/office/drawing/2014/main" id="{D900B3FC-4561-4CAA-89A6-FFE6EACB6BBE}"/>
            </a:ext>
          </a:extLst>
        </xdr:cNvPr>
        <xdr:cNvSpPr txBox="1"/>
      </xdr:nvSpPr>
      <xdr:spPr>
        <a:xfrm>
          <a:off x="22199600" y="620711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1,092,534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25349</xdr:rowOff>
    </xdr:from>
    <xdr:to>
      <xdr:col>112</xdr:col>
      <xdr:colOff>38100</xdr:colOff>
      <xdr:row>37</xdr:row>
      <xdr:rowOff>126949</xdr:rowOff>
    </xdr:to>
    <xdr:sp macro="" textlink="">
      <xdr:nvSpPr>
        <xdr:cNvPr id="460" name="楕円 459">
          <a:extLst>
            <a:ext uri="{FF2B5EF4-FFF2-40B4-BE49-F238E27FC236}">
              <a16:creationId xmlns:a16="http://schemas.microsoft.com/office/drawing/2014/main" id="{9942141E-1F47-4ADD-8351-24017DF7130B}"/>
            </a:ext>
          </a:extLst>
        </xdr:cNvPr>
        <xdr:cNvSpPr/>
      </xdr:nvSpPr>
      <xdr:spPr>
        <a:xfrm>
          <a:off x="21272500" y="6368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62839</xdr:rowOff>
    </xdr:from>
    <xdr:to>
      <xdr:col>116</xdr:col>
      <xdr:colOff>63500</xdr:colOff>
      <xdr:row>37</xdr:row>
      <xdr:rowOff>76149</xdr:rowOff>
    </xdr:to>
    <xdr:cxnSp macro="">
      <xdr:nvCxnSpPr>
        <xdr:cNvPr id="461" name="直線コネクタ 460">
          <a:extLst>
            <a:ext uri="{FF2B5EF4-FFF2-40B4-BE49-F238E27FC236}">
              <a16:creationId xmlns:a16="http://schemas.microsoft.com/office/drawing/2014/main" id="{1473B134-9C9C-4DD9-B657-128D3A4C1F2C}"/>
            </a:ext>
          </a:extLst>
        </xdr:cNvPr>
        <xdr:cNvCxnSpPr/>
      </xdr:nvCxnSpPr>
      <xdr:spPr>
        <a:xfrm flipV="1">
          <a:off x="21323300" y="6406489"/>
          <a:ext cx="838200" cy="13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29907</xdr:rowOff>
    </xdr:from>
    <xdr:to>
      <xdr:col>107</xdr:col>
      <xdr:colOff>101600</xdr:colOff>
      <xdr:row>37</xdr:row>
      <xdr:rowOff>131507</xdr:rowOff>
    </xdr:to>
    <xdr:sp macro="" textlink="">
      <xdr:nvSpPr>
        <xdr:cNvPr id="462" name="楕円 461">
          <a:extLst>
            <a:ext uri="{FF2B5EF4-FFF2-40B4-BE49-F238E27FC236}">
              <a16:creationId xmlns:a16="http://schemas.microsoft.com/office/drawing/2014/main" id="{C51BAFEB-C7E4-4443-852B-CBF793E2F550}"/>
            </a:ext>
          </a:extLst>
        </xdr:cNvPr>
        <xdr:cNvSpPr/>
      </xdr:nvSpPr>
      <xdr:spPr>
        <a:xfrm>
          <a:off x="20383500" y="6373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76149</xdr:rowOff>
    </xdr:from>
    <xdr:to>
      <xdr:col>111</xdr:col>
      <xdr:colOff>177800</xdr:colOff>
      <xdr:row>37</xdr:row>
      <xdr:rowOff>80707</xdr:rowOff>
    </xdr:to>
    <xdr:cxnSp macro="">
      <xdr:nvCxnSpPr>
        <xdr:cNvPr id="463" name="直線コネクタ 462">
          <a:extLst>
            <a:ext uri="{FF2B5EF4-FFF2-40B4-BE49-F238E27FC236}">
              <a16:creationId xmlns:a16="http://schemas.microsoft.com/office/drawing/2014/main" id="{A0B36AE2-853F-44F1-A2E5-2A7274D9F0BD}"/>
            </a:ext>
          </a:extLst>
        </xdr:cNvPr>
        <xdr:cNvCxnSpPr/>
      </xdr:nvCxnSpPr>
      <xdr:spPr>
        <a:xfrm flipV="1">
          <a:off x="20434300" y="6419799"/>
          <a:ext cx="889000" cy="4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55737</xdr:rowOff>
    </xdr:from>
    <xdr:to>
      <xdr:col>102</xdr:col>
      <xdr:colOff>165100</xdr:colOff>
      <xdr:row>37</xdr:row>
      <xdr:rowOff>157337</xdr:rowOff>
    </xdr:to>
    <xdr:sp macro="" textlink="">
      <xdr:nvSpPr>
        <xdr:cNvPr id="464" name="楕円 463">
          <a:extLst>
            <a:ext uri="{FF2B5EF4-FFF2-40B4-BE49-F238E27FC236}">
              <a16:creationId xmlns:a16="http://schemas.microsoft.com/office/drawing/2014/main" id="{3BEA000B-0D97-4FAF-8562-FA3D9F1C500B}"/>
            </a:ext>
          </a:extLst>
        </xdr:cNvPr>
        <xdr:cNvSpPr/>
      </xdr:nvSpPr>
      <xdr:spPr>
        <a:xfrm>
          <a:off x="19494500" y="6399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37</xdr:row>
      <xdr:rowOff>80707</xdr:rowOff>
    </xdr:from>
    <xdr:to>
      <xdr:col>107</xdr:col>
      <xdr:colOff>50800</xdr:colOff>
      <xdr:row>37</xdr:row>
      <xdr:rowOff>106537</xdr:rowOff>
    </xdr:to>
    <xdr:cxnSp macro="">
      <xdr:nvCxnSpPr>
        <xdr:cNvPr id="465" name="直線コネクタ 464">
          <a:extLst>
            <a:ext uri="{FF2B5EF4-FFF2-40B4-BE49-F238E27FC236}">
              <a16:creationId xmlns:a16="http://schemas.microsoft.com/office/drawing/2014/main" id="{EBAE253C-49C9-4906-BA96-FC6A71CD3DBA}"/>
            </a:ext>
          </a:extLst>
        </xdr:cNvPr>
        <xdr:cNvCxnSpPr/>
      </xdr:nvCxnSpPr>
      <xdr:spPr>
        <a:xfrm flipV="1">
          <a:off x="19545300" y="6424357"/>
          <a:ext cx="889000" cy="25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41</xdr:row>
      <xdr:rowOff>106414</xdr:rowOff>
    </xdr:from>
    <xdr:ext cx="599010" cy="259045"/>
    <xdr:sp macro="" textlink="">
      <xdr:nvSpPr>
        <xdr:cNvPr id="466" name="n_1aveValue【一般廃棄物処理施設】&#10;一人当たり有形固定資産（償却資産）額">
          <a:extLst>
            <a:ext uri="{FF2B5EF4-FFF2-40B4-BE49-F238E27FC236}">
              <a16:creationId xmlns:a16="http://schemas.microsoft.com/office/drawing/2014/main" id="{311D6AE4-2C19-4F9D-811A-5461A3B892F2}"/>
            </a:ext>
          </a:extLst>
        </xdr:cNvPr>
        <xdr:cNvSpPr txBox="1"/>
      </xdr:nvSpPr>
      <xdr:spPr>
        <a:xfrm>
          <a:off x="21011095" y="71358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41</xdr:row>
      <xdr:rowOff>157769</xdr:rowOff>
    </xdr:from>
    <xdr:ext cx="599010" cy="259045"/>
    <xdr:sp macro="" textlink="">
      <xdr:nvSpPr>
        <xdr:cNvPr id="467" name="n_2aveValue【一般廃棄物処理施設】&#10;一人当たり有形固定資産（償却資産）額">
          <a:extLst>
            <a:ext uri="{FF2B5EF4-FFF2-40B4-BE49-F238E27FC236}">
              <a16:creationId xmlns:a16="http://schemas.microsoft.com/office/drawing/2014/main" id="{193B475B-8D9A-44C8-9897-4A908D628AA7}"/>
            </a:ext>
          </a:extLst>
        </xdr:cNvPr>
        <xdr:cNvSpPr txBox="1"/>
      </xdr:nvSpPr>
      <xdr:spPr>
        <a:xfrm>
          <a:off x="20134795" y="7187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41</xdr:row>
      <xdr:rowOff>106044</xdr:rowOff>
    </xdr:from>
    <xdr:ext cx="599010" cy="259045"/>
    <xdr:sp macro="" textlink="">
      <xdr:nvSpPr>
        <xdr:cNvPr id="468" name="n_3aveValue【一般廃棄物処理施設】&#10;一人当たり有形固定資産（償却資産）額">
          <a:extLst>
            <a:ext uri="{FF2B5EF4-FFF2-40B4-BE49-F238E27FC236}">
              <a16:creationId xmlns:a16="http://schemas.microsoft.com/office/drawing/2014/main" id="{51B8A7BB-410A-42D4-9A5E-55009AFCB825}"/>
            </a:ext>
          </a:extLst>
        </xdr:cNvPr>
        <xdr:cNvSpPr txBox="1"/>
      </xdr:nvSpPr>
      <xdr:spPr>
        <a:xfrm>
          <a:off x="19245795" y="7135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39</xdr:row>
      <xdr:rowOff>139931</xdr:rowOff>
    </xdr:from>
    <xdr:ext cx="599010" cy="259045"/>
    <xdr:sp macro="" textlink="">
      <xdr:nvSpPr>
        <xdr:cNvPr id="469" name="n_4aveValue【一般廃棄物処理施設】&#10;一人当たり有形固定資産（償却資産）額">
          <a:extLst>
            <a:ext uri="{FF2B5EF4-FFF2-40B4-BE49-F238E27FC236}">
              <a16:creationId xmlns:a16="http://schemas.microsoft.com/office/drawing/2014/main" id="{0E6380D8-36EF-40E2-B532-F156F21E3D4F}"/>
            </a:ext>
          </a:extLst>
        </xdr:cNvPr>
        <xdr:cNvSpPr txBox="1"/>
      </xdr:nvSpPr>
      <xdr:spPr>
        <a:xfrm>
          <a:off x="18356795" y="68264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10505</xdr:colOff>
      <xdr:row>35</xdr:row>
      <xdr:rowOff>143476</xdr:rowOff>
    </xdr:from>
    <xdr:ext cx="690189" cy="259045"/>
    <xdr:sp macro="" textlink="">
      <xdr:nvSpPr>
        <xdr:cNvPr id="470" name="n_1mainValue【一般廃棄物処理施設】&#10;一人当たり有形固定資産（償却資産）額">
          <a:extLst>
            <a:ext uri="{FF2B5EF4-FFF2-40B4-BE49-F238E27FC236}">
              <a16:creationId xmlns:a16="http://schemas.microsoft.com/office/drawing/2014/main" id="{648F5881-4B68-4C3D-8626-C596A3C4EB5F}"/>
            </a:ext>
          </a:extLst>
        </xdr:cNvPr>
        <xdr:cNvSpPr txBox="1"/>
      </xdr:nvSpPr>
      <xdr:spPr>
        <a:xfrm>
          <a:off x="20965505" y="614422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1,075,067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86705</xdr:colOff>
      <xdr:row>35</xdr:row>
      <xdr:rowOff>148034</xdr:rowOff>
    </xdr:from>
    <xdr:ext cx="690189" cy="259045"/>
    <xdr:sp macro="" textlink="">
      <xdr:nvSpPr>
        <xdr:cNvPr id="471" name="n_2mainValue【一般廃棄物処理施設】&#10;一人当たり有形固定資産（償却資産）額">
          <a:extLst>
            <a:ext uri="{FF2B5EF4-FFF2-40B4-BE49-F238E27FC236}">
              <a16:creationId xmlns:a16="http://schemas.microsoft.com/office/drawing/2014/main" id="{F938CE9E-0BF5-44C6-A16A-133825812D98}"/>
            </a:ext>
          </a:extLst>
        </xdr:cNvPr>
        <xdr:cNvSpPr txBox="1"/>
      </xdr:nvSpPr>
      <xdr:spPr>
        <a:xfrm>
          <a:off x="20089205" y="614878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1,069,085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100</xdr:col>
      <xdr:colOff>150205</xdr:colOff>
      <xdr:row>36</xdr:row>
      <xdr:rowOff>2414</xdr:rowOff>
    </xdr:from>
    <xdr:ext cx="690189" cy="259045"/>
    <xdr:sp macro="" textlink="">
      <xdr:nvSpPr>
        <xdr:cNvPr id="472" name="n_3mainValue【一般廃棄物処理施設】&#10;一人当たり有形固定資産（償却資産）額">
          <a:extLst>
            <a:ext uri="{FF2B5EF4-FFF2-40B4-BE49-F238E27FC236}">
              <a16:creationId xmlns:a16="http://schemas.microsoft.com/office/drawing/2014/main" id="{1C0EBAA6-10DB-41D4-8CB9-244FDB82454E}"/>
            </a:ext>
          </a:extLst>
        </xdr:cNvPr>
        <xdr:cNvSpPr txBox="1"/>
      </xdr:nvSpPr>
      <xdr:spPr>
        <a:xfrm>
          <a:off x="19200205" y="617461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1,035,188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73" name="正方形/長方形 472">
          <a:extLst>
            <a:ext uri="{FF2B5EF4-FFF2-40B4-BE49-F238E27FC236}">
              <a16:creationId xmlns:a16="http://schemas.microsoft.com/office/drawing/2014/main" id="{59F707DA-4048-43A5-A1C7-95BEC5E10C7F}"/>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74" name="正方形/長方形 473">
          <a:extLst>
            <a:ext uri="{FF2B5EF4-FFF2-40B4-BE49-F238E27FC236}">
              <a16:creationId xmlns:a16="http://schemas.microsoft.com/office/drawing/2014/main" id="{C8E9985B-013F-42F5-9F20-2E1E922E75EA}"/>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75" name="正方形/長方形 474">
          <a:extLst>
            <a:ext uri="{FF2B5EF4-FFF2-40B4-BE49-F238E27FC236}">
              <a16:creationId xmlns:a16="http://schemas.microsoft.com/office/drawing/2014/main" id="{B5B1D5E5-276A-4613-A259-66D561A4AAEE}"/>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76" name="正方形/長方形 475">
          <a:extLst>
            <a:ext uri="{FF2B5EF4-FFF2-40B4-BE49-F238E27FC236}">
              <a16:creationId xmlns:a16="http://schemas.microsoft.com/office/drawing/2014/main" id="{45453AD3-2A17-48D7-9EB6-13DB211E4F2C}"/>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77" name="正方形/長方形 476">
          <a:extLst>
            <a:ext uri="{FF2B5EF4-FFF2-40B4-BE49-F238E27FC236}">
              <a16:creationId xmlns:a16="http://schemas.microsoft.com/office/drawing/2014/main" id="{8CAC8BC7-D4D5-4E24-9AB6-9A2E3CC66772}"/>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78" name="正方形/長方形 477">
          <a:extLst>
            <a:ext uri="{FF2B5EF4-FFF2-40B4-BE49-F238E27FC236}">
              <a16:creationId xmlns:a16="http://schemas.microsoft.com/office/drawing/2014/main" id="{9DA68949-62F3-44FF-9A92-F00C400D983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79" name="正方形/長方形 478">
          <a:extLst>
            <a:ext uri="{FF2B5EF4-FFF2-40B4-BE49-F238E27FC236}">
              <a16:creationId xmlns:a16="http://schemas.microsoft.com/office/drawing/2014/main" id="{DFD463B8-0893-4464-9E35-BCB23C1F6BF6}"/>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80" name="正方形/長方形 479">
          <a:extLst>
            <a:ext uri="{FF2B5EF4-FFF2-40B4-BE49-F238E27FC236}">
              <a16:creationId xmlns:a16="http://schemas.microsoft.com/office/drawing/2014/main" id="{62D6F4C5-FE49-40E9-8F1E-468736A2DE3A}"/>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81" name="テキスト ボックス 480">
          <a:extLst>
            <a:ext uri="{FF2B5EF4-FFF2-40B4-BE49-F238E27FC236}">
              <a16:creationId xmlns:a16="http://schemas.microsoft.com/office/drawing/2014/main" id="{49C940FC-9386-44AA-891C-28E98FCB0B4F}"/>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82" name="直線コネクタ 481">
          <a:extLst>
            <a:ext uri="{FF2B5EF4-FFF2-40B4-BE49-F238E27FC236}">
              <a16:creationId xmlns:a16="http://schemas.microsoft.com/office/drawing/2014/main" id="{9965BD7A-3DC7-4BC2-85A3-1758597B11E8}"/>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83" name="テキスト ボックス 482">
          <a:extLst>
            <a:ext uri="{FF2B5EF4-FFF2-40B4-BE49-F238E27FC236}">
              <a16:creationId xmlns:a16="http://schemas.microsoft.com/office/drawing/2014/main" id="{62202F4D-9AA8-4A58-91F4-166B733CEEB5}"/>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84" name="直線コネクタ 483">
          <a:extLst>
            <a:ext uri="{FF2B5EF4-FFF2-40B4-BE49-F238E27FC236}">
              <a16:creationId xmlns:a16="http://schemas.microsoft.com/office/drawing/2014/main" id="{5FB6D763-C663-4874-A5E2-556D56D7569A}"/>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85" name="テキスト ボックス 484">
          <a:extLst>
            <a:ext uri="{FF2B5EF4-FFF2-40B4-BE49-F238E27FC236}">
              <a16:creationId xmlns:a16="http://schemas.microsoft.com/office/drawing/2014/main" id="{3B411FAF-CB94-4B1D-8ABC-1651FB981779}"/>
            </a:ext>
          </a:extLst>
        </xdr:cNvPr>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86" name="直線コネクタ 485">
          <a:extLst>
            <a:ext uri="{FF2B5EF4-FFF2-40B4-BE49-F238E27FC236}">
              <a16:creationId xmlns:a16="http://schemas.microsoft.com/office/drawing/2014/main" id="{3E49C717-E1D9-457E-BCC7-7D350C39974A}"/>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87" name="テキスト ボックス 486">
          <a:extLst>
            <a:ext uri="{FF2B5EF4-FFF2-40B4-BE49-F238E27FC236}">
              <a16:creationId xmlns:a16="http://schemas.microsoft.com/office/drawing/2014/main" id="{966EDEA2-7BEC-41AC-B22D-94CF6B0361CD}"/>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88" name="直線コネクタ 487">
          <a:extLst>
            <a:ext uri="{FF2B5EF4-FFF2-40B4-BE49-F238E27FC236}">
              <a16:creationId xmlns:a16="http://schemas.microsoft.com/office/drawing/2014/main" id="{4B3365A6-784E-4F34-80CD-118C4B6BA0F9}"/>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89" name="テキスト ボックス 488">
          <a:extLst>
            <a:ext uri="{FF2B5EF4-FFF2-40B4-BE49-F238E27FC236}">
              <a16:creationId xmlns:a16="http://schemas.microsoft.com/office/drawing/2014/main" id="{A02481A6-368B-49B3-961D-AD9F3291D8B3}"/>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90" name="直線コネクタ 489">
          <a:extLst>
            <a:ext uri="{FF2B5EF4-FFF2-40B4-BE49-F238E27FC236}">
              <a16:creationId xmlns:a16="http://schemas.microsoft.com/office/drawing/2014/main" id="{0DCE8DFE-08C6-4B21-8FA5-27FF998F7FDE}"/>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91" name="テキスト ボックス 490">
          <a:extLst>
            <a:ext uri="{FF2B5EF4-FFF2-40B4-BE49-F238E27FC236}">
              <a16:creationId xmlns:a16="http://schemas.microsoft.com/office/drawing/2014/main" id="{59C609A2-1BDA-42CA-8EAC-8251C5CC0A0E}"/>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92" name="直線コネクタ 491">
          <a:extLst>
            <a:ext uri="{FF2B5EF4-FFF2-40B4-BE49-F238E27FC236}">
              <a16:creationId xmlns:a16="http://schemas.microsoft.com/office/drawing/2014/main" id="{93F2FA37-F487-40E9-AB07-AA38B53183B5}"/>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124477</xdr:rowOff>
    </xdr:from>
    <xdr:ext cx="338939" cy="259045"/>
    <xdr:sp macro="" textlink="">
      <xdr:nvSpPr>
        <xdr:cNvPr id="493" name="テキスト ボックス 492">
          <a:extLst>
            <a:ext uri="{FF2B5EF4-FFF2-40B4-BE49-F238E27FC236}">
              <a16:creationId xmlns:a16="http://schemas.microsoft.com/office/drawing/2014/main" id="{6DCE736A-BABF-4613-90FF-878B10D602BC}"/>
            </a:ext>
          </a:extLst>
        </xdr:cNvPr>
        <xdr:cNvSpPr txBox="1"/>
      </xdr:nvSpPr>
      <xdr:spPr>
        <a:xfrm>
          <a:off x="12107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94" name="直線コネクタ 493">
          <a:extLst>
            <a:ext uri="{FF2B5EF4-FFF2-40B4-BE49-F238E27FC236}">
              <a16:creationId xmlns:a16="http://schemas.microsoft.com/office/drawing/2014/main" id="{A63694DB-18E0-4C2D-8DCB-F2AE9DB6CA91}"/>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495" name="【保健センター・保健所】&#10;有形固定資産減価償却率グラフ枠">
          <a:extLst>
            <a:ext uri="{FF2B5EF4-FFF2-40B4-BE49-F238E27FC236}">
              <a16:creationId xmlns:a16="http://schemas.microsoft.com/office/drawing/2014/main" id="{5560BF6A-73A0-45E0-99B6-B3F6E77A8EB2}"/>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0</xdr:rowOff>
    </xdr:from>
    <xdr:to>
      <xdr:col>85</xdr:col>
      <xdr:colOff>126364</xdr:colOff>
      <xdr:row>64</xdr:row>
      <xdr:rowOff>167640</xdr:rowOff>
    </xdr:to>
    <xdr:cxnSp macro="">
      <xdr:nvCxnSpPr>
        <xdr:cNvPr id="496" name="直線コネクタ 495">
          <a:extLst>
            <a:ext uri="{FF2B5EF4-FFF2-40B4-BE49-F238E27FC236}">
              <a16:creationId xmlns:a16="http://schemas.microsoft.com/office/drawing/2014/main" id="{F5A3E3F4-750F-4EA1-A8CE-30BA8FC2C5CA}"/>
            </a:ext>
          </a:extLst>
        </xdr:cNvPr>
        <xdr:cNvCxnSpPr/>
      </xdr:nvCxnSpPr>
      <xdr:spPr>
        <a:xfrm flipV="1">
          <a:off x="16318864" y="9601200"/>
          <a:ext cx="0" cy="1539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65</xdr:row>
      <xdr:rowOff>17</xdr:rowOff>
    </xdr:from>
    <xdr:ext cx="405111" cy="259045"/>
    <xdr:sp macro="" textlink="">
      <xdr:nvSpPr>
        <xdr:cNvPr id="497" name="【保健センター・保健所】&#10;有形固定資産減価償却率最小値テキスト">
          <a:extLst>
            <a:ext uri="{FF2B5EF4-FFF2-40B4-BE49-F238E27FC236}">
              <a16:creationId xmlns:a16="http://schemas.microsoft.com/office/drawing/2014/main" id="{F1580547-6746-40BE-BBA3-1C6B2C7203DD}"/>
            </a:ext>
          </a:extLst>
        </xdr:cNvPr>
        <xdr:cNvSpPr txBox="1"/>
      </xdr:nvSpPr>
      <xdr:spPr>
        <a:xfrm>
          <a:off x="16357600" y="11144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167640</xdr:rowOff>
    </xdr:from>
    <xdr:to>
      <xdr:col>86</xdr:col>
      <xdr:colOff>25400</xdr:colOff>
      <xdr:row>64</xdr:row>
      <xdr:rowOff>167640</xdr:rowOff>
    </xdr:to>
    <xdr:cxnSp macro="">
      <xdr:nvCxnSpPr>
        <xdr:cNvPr id="498" name="直線コネクタ 497">
          <a:extLst>
            <a:ext uri="{FF2B5EF4-FFF2-40B4-BE49-F238E27FC236}">
              <a16:creationId xmlns:a16="http://schemas.microsoft.com/office/drawing/2014/main" id="{438379D6-85DE-46E6-A6EC-069D3AA30B6F}"/>
            </a:ext>
          </a:extLst>
        </xdr:cNvPr>
        <xdr:cNvCxnSpPr/>
      </xdr:nvCxnSpPr>
      <xdr:spPr>
        <a:xfrm>
          <a:off x="16230600" y="11140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118127</xdr:rowOff>
    </xdr:from>
    <xdr:ext cx="340478" cy="259045"/>
    <xdr:sp macro="" textlink="">
      <xdr:nvSpPr>
        <xdr:cNvPr id="499" name="【保健センター・保健所】&#10;有形固定資産減価償却率最大値テキスト">
          <a:extLst>
            <a:ext uri="{FF2B5EF4-FFF2-40B4-BE49-F238E27FC236}">
              <a16:creationId xmlns:a16="http://schemas.microsoft.com/office/drawing/2014/main" id="{E88C4517-097B-4543-95CB-734033A0DC7D}"/>
            </a:ext>
          </a:extLst>
        </xdr:cNvPr>
        <xdr:cNvSpPr txBox="1"/>
      </xdr:nvSpPr>
      <xdr:spPr>
        <a:xfrm>
          <a:off x="16357600" y="93764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0</xdr:rowOff>
    </xdr:from>
    <xdr:to>
      <xdr:col>86</xdr:col>
      <xdr:colOff>25400</xdr:colOff>
      <xdr:row>56</xdr:row>
      <xdr:rowOff>0</xdr:rowOff>
    </xdr:to>
    <xdr:cxnSp macro="">
      <xdr:nvCxnSpPr>
        <xdr:cNvPr id="500" name="直線コネクタ 499">
          <a:extLst>
            <a:ext uri="{FF2B5EF4-FFF2-40B4-BE49-F238E27FC236}">
              <a16:creationId xmlns:a16="http://schemas.microsoft.com/office/drawing/2014/main" id="{53F888BB-8C35-473D-AF17-6851F5DDD77B}"/>
            </a:ext>
          </a:extLst>
        </xdr:cNvPr>
        <xdr:cNvCxnSpPr/>
      </xdr:nvCxnSpPr>
      <xdr:spPr>
        <a:xfrm>
          <a:off x="16230600" y="960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13987</xdr:rowOff>
    </xdr:from>
    <xdr:ext cx="405111" cy="259045"/>
    <xdr:sp macro="" textlink="">
      <xdr:nvSpPr>
        <xdr:cNvPr id="501" name="【保健センター・保健所】&#10;有形固定資産減価償却率平均値テキスト">
          <a:extLst>
            <a:ext uri="{FF2B5EF4-FFF2-40B4-BE49-F238E27FC236}">
              <a16:creationId xmlns:a16="http://schemas.microsoft.com/office/drawing/2014/main" id="{3A5CC27F-E900-498C-82E0-062076894A0C}"/>
            </a:ext>
          </a:extLst>
        </xdr:cNvPr>
        <xdr:cNvSpPr txBox="1"/>
      </xdr:nvSpPr>
      <xdr:spPr>
        <a:xfrm>
          <a:off x="16357600" y="103009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162560</xdr:rowOff>
    </xdr:from>
    <xdr:to>
      <xdr:col>85</xdr:col>
      <xdr:colOff>177800</xdr:colOff>
      <xdr:row>61</xdr:row>
      <xdr:rowOff>92710</xdr:rowOff>
    </xdr:to>
    <xdr:sp macro="" textlink="">
      <xdr:nvSpPr>
        <xdr:cNvPr id="502" name="フローチャート: 判断 501">
          <a:extLst>
            <a:ext uri="{FF2B5EF4-FFF2-40B4-BE49-F238E27FC236}">
              <a16:creationId xmlns:a16="http://schemas.microsoft.com/office/drawing/2014/main" id="{4D9B166C-4646-426A-94C8-5C4B4F54BABE}"/>
            </a:ext>
          </a:extLst>
        </xdr:cNvPr>
        <xdr:cNvSpPr/>
      </xdr:nvSpPr>
      <xdr:spPr>
        <a:xfrm>
          <a:off x="16268700" y="10449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61</xdr:row>
      <xdr:rowOff>90170</xdr:rowOff>
    </xdr:from>
    <xdr:to>
      <xdr:col>81</xdr:col>
      <xdr:colOff>101600</xdr:colOff>
      <xdr:row>62</xdr:row>
      <xdr:rowOff>20320</xdr:rowOff>
    </xdr:to>
    <xdr:sp macro="" textlink="">
      <xdr:nvSpPr>
        <xdr:cNvPr id="503" name="フローチャート: 判断 502">
          <a:extLst>
            <a:ext uri="{FF2B5EF4-FFF2-40B4-BE49-F238E27FC236}">
              <a16:creationId xmlns:a16="http://schemas.microsoft.com/office/drawing/2014/main" id="{52E184F3-1905-47AD-BA33-22C923CFD33F}"/>
            </a:ext>
          </a:extLst>
        </xdr:cNvPr>
        <xdr:cNvSpPr/>
      </xdr:nvSpPr>
      <xdr:spPr>
        <a:xfrm>
          <a:off x="15430500" y="1054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61</xdr:row>
      <xdr:rowOff>23495</xdr:rowOff>
    </xdr:from>
    <xdr:to>
      <xdr:col>76</xdr:col>
      <xdr:colOff>165100</xdr:colOff>
      <xdr:row>61</xdr:row>
      <xdr:rowOff>125095</xdr:rowOff>
    </xdr:to>
    <xdr:sp macro="" textlink="">
      <xdr:nvSpPr>
        <xdr:cNvPr id="504" name="フローチャート: 判断 503">
          <a:extLst>
            <a:ext uri="{FF2B5EF4-FFF2-40B4-BE49-F238E27FC236}">
              <a16:creationId xmlns:a16="http://schemas.microsoft.com/office/drawing/2014/main" id="{593EB3DE-281A-4FCF-950A-2669F6732537}"/>
            </a:ext>
          </a:extLst>
        </xdr:cNvPr>
        <xdr:cNvSpPr/>
      </xdr:nvSpPr>
      <xdr:spPr>
        <a:xfrm>
          <a:off x="14541500" y="10481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63500</xdr:rowOff>
    </xdr:from>
    <xdr:to>
      <xdr:col>72</xdr:col>
      <xdr:colOff>38100</xdr:colOff>
      <xdr:row>60</xdr:row>
      <xdr:rowOff>165100</xdr:rowOff>
    </xdr:to>
    <xdr:sp macro="" textlink="">
      <xdr:nvSpPr>
        <xdr:cNvPr id="505" name="フローチャート: 判断 504">
          <a:extLst>
            <a:ext uri="{FF2B5EF4-FFF2-40B4-BE49-F238E27FC236}">
              <a16:creationId xmlns:a16="http://schemas.microsoft.com/office/drawing/2014/main" id="{1AC786A9-AD3E-4CBC-A568-1F8FE5CA7C6F}"/>
            </a:ext>
          </a:extLst>
        </xdr:cNvPr>
        <xdr:cNvSpPr/>
      </xdr:nvSpPr>
      <xdr:spPr>
        <a:xfrm>
          <a:off x="136525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29210</xdr:rowOff>
    </xdr:from>
    <xdr:to>
      <xdr:col>67</xdr:col>
      <xdr:colOff>101600</xdr:colOff>
      <xdr:row>60</xdr:row>
      <xdr:rowOff>130810</xdr:rowOff>
    </xdr:to>
    <xdr:sp macro="" textlink="">
      <xdr:nvSpPr>
        <xdr:cNvPr id="506" name="フローチャート: 判断 505">
          <a:extLst>
            <a:ext uri="{FF2B5EF4-FFF2-40B4-BE49-F238E27FC236}">
              <a16:creationId xmlns:a16="http://schemas.microsoft.com/office/drawing/2014/main" id="{9169F848-9A48-432E-844C-87B9AC2ADA2B}"/>
            </a:ext>
          </a:extLst>
        </xdr:cNvPr>
        <xdr:cNvSpPr/>
      </xdr:nvSpPr>
      <xdr:spPr>
        <a:xfrm>
          <a:off x="12763500" y="1031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07" name="テキスト ボックス 506">
          <a:extLst>
            <a:ext uri="{FF2B5EF4-FFF2-40B4-BE49-F238E27FC236}">
              <a16:creationId xmlns:a16="http://schemas.microsoft.com/office/drawing/2014/main" id="{B78C0EC6-61B0-4449-A9B6-1C512EFD0E58}"/>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08" name="テキスト ボックス 507">
          <a:extLst>
            <a:ext uri="{FF2B5EF4-FFF2-40B4-BE49-F238E27FC236}">
              <a16:creationId xmlns:a16="http://schemas.microsoft.com/office/drawing/2014/main" id="{A645BF52-FAF6-403D-9FFA-98D49F1AB5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09" name="テキスト ボックス 508">
          <a:extLst>
            <a:ext uri="{FF2B5EF4-FFF2-40B4-BE49-F238E27FC236}">
              <a16:creationId xmlns:a16="http://schemas.microsoft.com/office/drawing/2014/main" id="{24D9F032-D66A-46A7-AEEA-8E774F5FF8D1}"/>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10" name="テキスト ボックス 509">
          <a:extLst>
            <a:ext uri="{FF2B5EF4-FFF2-40B4-BE49-F238E27FC236}">
              <a16:creationId xmlns:a16="http://schemas.microsoft.com/office/drawing/2014/main" id="{0B6E817B-2912-4E96-9E58-AC8FEB6E25C4}"/>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11" name="テキスト ボックス 510">
          <a:extLst>
            <a:ext uri="{FF2B5EF4-FFF2-40B4-BE49-F238E27FC236}">
              <a16:creationId xmlns:a16="http://schemas.microsoft.com/office/drawing/2014/main" id="{E4E0A3F5-ED9F-42C0-9BDA-A3B062EAC46D}"/>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59690</xdr:rowOff>
    </xdr:from>
    <xdr:to>
      <xdr:col>85</xdr:col>
      <xdr:colOff>177800</xdr:colOff>
      <xdr:row>62</xdr:row>
      <xdr:rowOff>161290</xdr:rowOff>
    </xdr:to>
    <xdr:sp macro="" textlink="">
      <xdr:nvSpPr>
        <xdr:cNvPr id="512" name="楕円 511">
          <a:extLst>
            <a:ext uri="{FF2B5EF4-FFF2-40B4-BE49-F238E27FC236}">
              <a16:creationId xmlns:a16="http://schemas.microsoft.com/office/drawing/2014/main" id="{E2C83790-68E6-48BA-A8CD-D0574338F961}"/>
            </a:ext>
          </a:extLst>
        </xdr:cNvPr>
        <xdr:cNvSpPr/>
      </xdr:nvSpPr>
      <xdr:spPr>
        <a:xfrm>
          <a:off x="16268700" y="10689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38117</xdr:rowOff>
    </xdr:from>
    <xdr:ext cx="405111" cy="259045"/>
    <xdr:sp macro="" textlink="">
      <xdr:nvSpPr>
        <xdr:cNvPr id="513" name="【保健センター・保健所】&#10;有形固定資産減価償却率該当値テキスト">
          <a:extLst>
            <a:ext uri="{FF2B5EF4-FFF2-40B4-BE49-F238E27FC236}">
              <a16:creationId xmlns:a16="http://schemas.microsoft.com/office/drawing/2014/main" id="{C9C7DF58-D537-436D-9061-FD49BDF632B7}"/>
            </a:ext>
          </a:extLst>
        </xdr:cNvPr>
        <xdr:cNvSpPr txBox="1"/>
      </xdr:nvSpPr>
      <xdr:spPr>
        <a:xfrm>
          <a:off x="16357600" y="10668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17780</xdr:rowOff>
    </xdr:from>
    <xdr:to>
      <xdr:col>81</xdr:col>
      <xdr:colOff>101600</xdr:colOff>
      <xdr:row>62</xdr:row>
      <xdr:rowOff>119380</xdr:rowOff>
    </xdr:to>
    <xdr:sp macro="" textlink="">
      <xdr:nvSpPr>
        <xdr:cNvPr id="514" name="楕円 513">
          <a:extLst>
            <a:ext uri="{FF2B5EF4-FFF2-40B4-BE49-F238E27FC236}">
              <a16:creationId xmlns:a16="http://schemas.microsoft.com/office/drawing/2014/main" id="{6C43DB53-CB3E-4BBB-8482-654F6AE42C71}"/>
            </a:ext>
          </a:extLst>
        </xdr:cNvPr>
        <xdr:cNvSpPr/>
      </xdr:nvSpPr>
      <xdr:spPr>
        <a:xfrm>
          <a:off x="15430500" y="1064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68580</xdr:rowOff>
    </xdr:from>
    <xdr:to>
      <xdr:col>85</xdr:col>
      <xdr:colOff>127000</xdr:colOff>
      <xdr:row>62</xdr:row>
      <xdr:rowOff>110490</xdr:rowOff>
    </xdr:to>
    <xdr:cxnSp macro="">
      <xdr:nvCxnSpPr>
        <xdr:cNvPr id="515" name="直線コネクタ 514">
          <a:extLst>
            <a:ext uri="{FF2B5EF4-FFF2-40B4-BE49-F238E27FC236}">
              <a16:creationId xmlns:a16="http://schemas.microsoft.com/office/drawing/2014/main" id="{CD58485C-BBA4-4D74-A015-9CC5371401FF}"/>
            </a:ext>
          </a:extLst>
        </xdr:cNvPr>
        <xdr:cNvCxnSpPr/>
      </xdr:nvCxnSpPr>
      <xdr:spPr>
        <a:xfrm>
          <a:off x="15481300" y="10698480"/>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147320</xdr:rowOff>
    </xdr:from>
    <xdr:to>
      <xdr:col>76</xdr:col>
      <xdr:colOff>165100</xdr:colOff>
      <xdr:row>62</xdr:row>
      <xdr:rowOff>77470</xdr:rowOff>
    </xdr:to>
    <xdr:sp macro="" textlink="">
      <xdr:nvSpPr>
        <xdr:cNvPr id="516" name="楕円 515">
          <a:extLst>
            <a:ext uri="{FF2B5EF4-FFF2-40B4-BE49-F238E27FC236}">
              <a16:creationId xmlns:a16="http://schemas.microsoft.com/office/drawing/2014/main" id="{D959E63C-6991-4B9A-A43E-E00A077CC666}"/>
            </a:ext>
          </a:extLst>
        </xdr:cNvPr>
        <xdr:cNvSpPr/>
      </xdr:nvSpPr>
      <xdr:spPr>
        <a:xfrm>
          <a:off x="14541500" y="10605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26670</xdr:rowOff>
    </xdr:from>
    <xdr:to>
      <xdr:col>81</xdr:col>
      <xdr:colOff>50800</xdr:colOff>
      <xdr:row>62</xdr:row>
      <xdr:rowOff>68580</xdr:rowOff>
    </xdr:to>
    <xdr:cxnSp macro="">
      <xdr:nvCxnSpPr>
        <xdr:cNvPr id="517" name="直線コネクタ 516">
          <a:extLst>
            <a:ext uri="{FF2B5EF4-FFF2-40B4-BE49-F238E27FC236}">
              <a16:creationId xmlns:a16="http://schemas.microsoft.com/office/drawing/2014/main" id="{E00A4B60-AD05-495A-915F-41E7A5DE81DE}"/>
            </a:ext>
          </a:extLst>
        </xdr:cNvPr>
        <xdr:cNvCxnSpPr/>
      </xdr:nvCxnSpPr>
      <xdr:spPr>
        <a:xfrm>
          <a:off x="14592300" y="1065657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36847</xdr:rowOff>
    </xdr:from>
    <xdr:ext cx="405111" cy="259045"/>
    <xdr:sp macro="" textlink="">
      <xdr:nvSpPr>
        <xdr:cNvPr id="518" name="n_1aveValue【保健センター・保健所】&#10;有形固定資産減価償却率">
          <a:extLst>
            <a:ext uri="{FF2B5EF4-FFF2-40B4-BE49-F238E27FC236}">
              <a16:creationId xmlns:a16="http://schemas.microsoft.com/office/drawing/2014/main" id="{E700AE46-9240-4242-B35B-3E7D948C279A}"/>
            </a:ext>
          </a:extLst>
        </xdr:cNvPr>
        <xdr:cNvSpPr txBox="1"/>
      </xdr:nvSpPr>
      <xdr:spPr>
        <a:xfrm>
          <a:off x="15266044" y="10323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141622</xdr:rowOff>
    </xdr:from>
    <xdr:ext cx="405111" cy="259045"/>
    <xdr:sp macro="" textlink="">
      <xdr:nvSpPr>
        <xdr:cNvPr id="519" name="n_2aveValue【保健センター・保健所】&#10;有形固定資産減価償却率">
          <a:extLst>
            <a:ext uri="{FF2B5EF4-FFF2-40B4-BE49-F238E27FC236}">
              <a16:creationId xmlns:a16="http://schemas.microsoft.com/office/drawing/2014/main" id="{E9383876-EEA9-4ECD-83FC-9796986674A8}"/>
            </a:ext>
          </a:extLst>
        </xdr:cNvPr>
        <xdr:cNvSpPr txBox="1"/>
      </xdr:nvSpPr>
      <xdr:spPr>
        <a:xfrm>
          <a:off x="14389744" y="10257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10177</xdr:rowOff>
    </xdr:from>
    <xdr:ext cx="405111" cy="259045"/>
    <xdr:sp macro="" textlink="">
      <xdr:nvSpPr>
        <xdr:cNvPr id="520" name="n_3aveValue【保健センター・保健所】&#10;有形固定資産減価償却率">
          <a:extLst>
            <a:ext uri="{FF2B5EF4-FFF2-40B4-BE49-F238E27FC236}">
              <a16:creationId xmlns:a16="http://schemas.microsoft.com/office/drawing/2014/main" id="{94B8661F-BBAA-4EFE-9F3B-B06DDE4F1BC3}"/>
            </a:ext>
          </a:extLst>
        </xdr:cNvPr>
        <xdr:cNvSpPr txBox="1"/>
      </xdr:nvSpPr>
      <xdr:spPr>
        <a:xfrm>
          <a:off x="13500744" y="1012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147337</xdr:rowOff>
    </xdr:from>
    <xdr:ext cx="405111" cy="259045"/>
    <xdr:sp macro="" textlink="">
      <xdr:nvSpPr>
        <xdr:cNvPr id="521" name="n_4aveValue【保健センター・保健所】&#10;有形固定資産減価償却率">
          <a:extLst>
            <a:ext uri="{FF2B5EF4-FFF2-40B4-BE49-F238E27FC236}">
              <a16:creationId xmlns:a16="http://schemas.microsoft.com/office/drawing/2014/main" id="{C72B59C3-EB08-40AC-BC97-6F4F7AE5D72B}"/>
            </a:ext>
          </a:extLst>
        </xdr:cNvPr>
        <xdr:cNvSpPr txBox="1"/>
      </xdr:nvSpPr>
      <xdr:spPr>
        <a:xfrm>
          <a:off x="12611744" y="10091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110507</xdr:rowOff>
    </xdr:from>
    <xdr:ext cx="405111" cy="259045"/>
    <xdr:sp macro="" textlink="">
      <xdr:nvSpPr>
        <xdr:cNvPr id="522" name="n_1mainValue【保健センター・保健所】&#10;有形固定資産減価償却率">
          <a:extLst>
            <a:ext uri="{FF2B5EF4-FFF2-40B4-BE49-F238E27FC236}">
              <a16:creationId xmlns:a16="http://schemas.microsoft.com/office/drawing/2014/main" id="{8D8436DA-431B-4076-AE49-9B259E0EA9EA}"/>
            </a:ext>
          </a:extLst>
        </xdr:cNvPr>
        <xdr:cNvSpPr txBox="1"/>
      </xdr:nvSpPr>
      <xdr:spPr>
        <a:xfrm>
          <a:off x="15266044" y="10740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68597</xdr:rowOff>
    </xdr:from>
    <xdr:ext cx="405111" cy="259045"/>
    <xdr:sp macro="" textlink="">
      <xdr:nvSpPr>
        <xdr:cNvPr id="523" name="n_2mainValue【保健センター・保健所】&#10;有形固定資産減価償却率">
          <a:extLst>
            <a:ext uri="{FF2B5EF4-FFF2-40B4-BE49-F238E27FC236}">
              <a16:creationId xmlns:a16="http://schemas.microsoft.com/office/drawing/2014/main" id="{8949EF1F-7603-4891-985C-8D0AE23854A0}"/>
            </a:ext>
          </a:extLst>
        </xdr:cNvPr>
        <xdr:cNvSpPr txBox="1"/>
      </xdr:nvSpPr>
      <xdr:spPr>
        <a:xfrm>
          <a:off x="14389744" y="10698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24" name="正方形/長方形 523">
          <a:extLst>
            <a:ext uri="{FF2B5EF4-FFF2-40B4-BE49-F238E27FC236}">
              <a16:creationId xmlns:a16="http://schemas.microsoft.com/office/drawing/2014/main" id="{826353A6-AE06-468E-B4D9-402CC04C73EA}"/>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25" name="正方形/長方形 524">
          <a:extLst>
            <a:ext uri="{FF2B5EF4-FFF2-40B4-BE49-F238E27FC236}">
              <a16:creationId xmlns:a16="http://schemas.microsoft.com/office/drawing/2014/main" id="{A603E189-9960-47A2-B3CD-C461C08F3C83}"/>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26" name="正方形/長方形 525">
          <a:extLst>
            <a:ext uri="{FF2B5EF4-FFF2-40B4-BE49-F238E27FC236}">
              <a16:creationId xmlns:a16="http://schemas.microsoft.com/office/drawing/2014/main" id="{1710A510-0F4D-4C1C-B459-2D9364F592AF}"/>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27" name="正方形/長方形 526">
          <a:extLst>
            <a:ext uri="{FF2B5EF4-FFF2-40B4-BE49-F238E27FC236}">
              <a16:creationId xmlns:a16="http://schemas.microsoft.com/office/drawing/2014/main" id="{A62237F5-18A1-4CE3-A78D-999ED7608038}"/>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28" name="正方形/長方形 527">
          <a:extLst>
            <a:ext uri="{FF2B5EF4-FFF2-40B4-BE49-F238E27FC236}">
              <a16:creationId xmlns:a16="http://schemas.microsoft.com/office/drawing/2014/main" id="{FA009DC0-BA55-4199-A8FB-E119334FE2F6}"/>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29" name="正方形/長方形 528">
          <a:extLst>
            <a:ext uri="{FF2B5EF4-FFF2-40B4-BE49-F238E27FC236}">
              <a16:creationId xmlns:a16="http://schemas.microsoft.com/office/drawing/2014/main" id="{8429BCEF-A7F8-49F8-AB56-7CD6563C526D}"/>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30" name="正方形/長方形 529">
          <a:extLst>
            <a:ext uri="{FF2B5EF4-FFF2-40B4-BE49-F238E27FC236}">
              <a16:creationId xmlns:a16="http://schemas.microsoft.com/office/drawing/2014/main" id="{41583C79-8F7F-4C86-BC84-7C6DD309C69A}"/>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31" name="正方形/長方形 530">
          <a:extLst>
            <a:ext uri="{FF2B5EF4-FFF2-40B4-BE49-F238E27FC236}">
              <a16:creationId xmlns:a16="http://schemas.microsoft.com/office/drawing/2014/main" id="{73C3150F-513A-4952-BF20-A5987AF8EF74}"/>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32" name="テキスト ボックス 531">
          <a:extLst>
            <a:ext uri="{FF2B5EF4-FFF2-40B4-BE49-F238E27FC236}">
              <a16:creationId xmlns:a16="http://schemas.microsoft.com/office/drawing/2014/main" id="{D8E09691-B189-4236-9D44-09223DFD5485}"/>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33" name="直線コネクタ 532">
          <a:extLst>
            <a:ext uri="{FF2B5EF4-FFF2-40B4-BE49-F238E27FC236}">
              <a16:creationId xmlns:a16="http://schemas.microsoft.com/office/drawing/2014/main" id="{BB4F1BE5-8E3E-48CF-A2CD-BEEE8D0B74B3}"/>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34" name="直線コネクタ 533">
          <a:extLst>
            <a:ext uri="{FF2B5EF4-FFF2-40B4-BE49-F238E27FC236}">
              <a16:creationId xmlns:a16="http://schemas.microsoft.com/office/drawing/2014/main" id="{0EC048D0-C9FC-4442-BB1B-99E02373CEF6}"/>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35" name="テキスト ボックス 534">
          <a:extLst>
            <a:ext uri="{FF2B5EF4-FFF2-40B4-BE49-F238E27FC236}">
              <a16:creationId xmlns:a16="http://schemas.microsoft.com/office/drawing/2014/main" id="{C6564A1A-6047-4CD9-A9D2-D56C643A5F3E}"/>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36" name="直線コネクタ 535">
          <a:extLst>
            <a:ext uri="{FF2B5EF4-FFF2-40B4-BE49-F238E27FC236}">
              <a16:creationId xmlns:a16="http://schemas.microsoft.com/office/drawing/2014/main" id="{EF65AB93-6AF7-4285-A604-1F74FC7ABC02}"/>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37" name="テキスト ボックス 536">
          <a:extLst>
            <a:ext uri="{FF2B5EF4-FFF2-40B4-BE49-F238E27FC236}">
              <a16:creationId xmlns:a16="http://schemas.microsoft.com/office/drawing/2014/main" id="{E514D4D2-359D-484A-AB5D-963547A440E4}"/>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38" name="直線コネクタ 537">
          <a:extLst>
            <a:ext uri="{FF2B5EF4-FFF2-40B4-BE49-F238E27FC236}">
              <a16:creationId xmlns:a16="http://schemas.microsoft.com/office/drawing/2014/main" id="{90CCAEDF-098A-48F0-A062-A49C171030A9}"/>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39" name="テキスト ボックス 538">
          <a:extLst>
            <a:ext uri="{FF2B5EF4-FFF2-40B4-BE49-F238E27FC236}">
              <a16:creationId xmlns:a16="http://schemas.microsoft.com/office/drawing/2014/main" id="{A5313766-C835-494B-B481-6ABECF3214B4}"/>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40" name="直線コネクタ 539">
          <a:extLst>
            <a:ext uri="{FF2B5EF4-FFF2-40B4-BE49-F238E27FC236}">
              <a16:creationId xmlns:a16="http://schemas.microsoft.com/office/drawing/2014/main" id="{0D54AF0E-A4C0-4A20-B366-9085059B6AB2}"/>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41" name="テキスト ボックス 540">
          <a:extLst>
            <a:ext uri="{FF2B5EF4-FFF2-40B4-BE49-F238E27FC236}">
              <a16:creationId xmlns:a16="http://schemas.microsoft.com/office/drawing/2014/main" id="{F0496B7E-E463-4D02-B8BE-ACC993566324}"/>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42" name="直線コネクタ 541">
          <a:extLst>
            <a:ext uri="{FF2B5EF4-FFF2-40B4-BE49-F238E27FC236}">
              <a16:creationId xmlns:a16="http://schemas.microsoft.com/office/drawing/2014/main" id="{F56F35E7-8C8E-4F70-98C7-C4D8C79E163D}"/>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43" name="テキスト ボックス 542">
          <a:extLst>
            <a:ext uri="{FF2B5EF4-FFF2-40B4-BE49-F238E27FC236}">
              <a16:creationId xmlns:a16="http://schemas.microsoft.com/office/drawing/2014/main" id="{F1F0F1A4-01C9-4762-81A1-8F91D84ABFBF}"/>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44" name="直線コネクタ 543">
          <a:extLst>
            <a:ext uri="{FF2B5EF4-FFF2-40B4-BE49-F238E27FC236}">
              <a16:creationId xmlns:a16="http://schemas.microsoft.com/office/drawing/2014/main" id="{6D784E4F-A085-4C96-97DD-021B9C26C3E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45" name="テキスト ボックス 544">
          <a:extLst>
            <a:ext uri="{FF2B5EF4-FFF2-40B4-BE49-F238E27FC236}">
              <a16:creationId xmlns:a16="http://schemas.microsoft.com/office/drawing/2014/main" id="{76E9099B-EABF-48F5-B2CC-72A372B5AE1D}"/>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46" name="【保健センター・保健所】&#10;一人当たり面積グラフ枠">
          <a:extLst>
            <a:ext uri="{FF2B5EF4-FFF2-40B4-BE49-F238E27FC236}">
              <a16:creationId xmlns:a16="http://schemas.microsoft.com/office/drawing/2014/main" id="{C68AE24B-07B2-4E65-B8B0-99649543FA6C}"/>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91440</xdr:rowOff>
    </xdr:from>
    <xdr:to>
      <xdr:col>116</xdr:col>
      <xdr:colOff>62864</xdr:colOff>
      <xdr:row>64</xdr:row>
      <xdr:rowOff>43815</xdr:rowOff>
    </xdr:to>
    <xdr:cxnSp macro="">
      <xdr:nvCxnSpPr>
        <xdr:cNvPr id="547" name="直線コネクタ 546">
          <a:extLst>
            <a:ext uri="{FF2B5EF4-FFF2-40B4-BE49-F238E27FC236}">
              <a16:creationId xmlns:a16="http://schemas.microsoft.com/office/drawing/2014/main" id="{609151A0-95A5-4E8F-8C9C-0D7DEDB0014B}"/>
            </a:ext>
          </a:extLst>
        </xdr:cNvPr>
        <xdr:cNvCxnSpPr/>
      </xdr:nvCxnSpPr>
      <xdr:spPr>
        <a:xfrm flipV="1">
          <a:off x="22160864" y="9692640"/>
          <a:ext cx="0" cy="13239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47642</xdr:rowOff>
    </xdr:from>
    <xdr:ext cx="469744" cy="259045"/>
    <xdr:sp macro="" textlink="">
      <xdr:nvSpPr>
        <xdr:cNvPr id="548" name="【保健センター・保健所】&#10;一人当たり面積最小値テキスト">
          <a:extLst>
            <a:ext uri="{FF2B5EF4-FFF2-40B4-BE49-F238E27FC236}">
              <a16:creationId xmlns:a16="http://schemas.microsoft.com/office/drawing/2014/main" id="{FB5774D7-16CB-420A-B29A-363BA2C17ACB}"/>
            </a:ext>
          </a:extLst>
        </xdr:cNvPr>
        <xdr:cNvSpPr txBox="1"/>
      </xdr:nvSpPr>
      <xdr:spPr>
        <a:xfrm>
          <a:off x="22199600" y="11020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43815</xdr:rowOff>
    </xdr:from>
    <xdr:to>
      <xdr:col>116</xdr:col>
      <xdr:colOff>152400</xdr:colOff>
      <xdr:row>64</xdr:row>
      <xdr:rowOff>43815</xdr:rowOff>
    </xdr:to>
    <xdr:cxnSp macro="">
      <xdr:nvCxnSpPr>
        <xdr:cNvPr id="549" name="直線コネクタ 548">
          <a:extLst>
            <a:ext uri="{FF2B5EF4-FFF2-40B4-BE49-F238E27FC236}">
              <a16:creationId xmlns:a16="http://schemas.microsoft.com/office/drawing/2014/main" id="{8FC3928F-C8D1-4F14-AB3E-3194042F2660}"/>
            </a:ext>
          </a:extLst>
        </xdr:cNvPr>
        <xdr:cNvCxnSpPr/>
      </xdr:nvCxnSpPr>
      <xdr:spPr>
        <a:xfrm>
          <a:off x="22072600" y="11016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38117</xdr:rowOff>
    </xdr:from>
    <xdr:ext cx="469744" cy="259045"/>
    <xdr:sp macro="" textlink="">
      <xdr:nvSpPr>
        <xdr:cNvPr id="550" name="【保健センター・保健所】&#10;一人当たり面積最大値テキスト">
          <a:extLst>
            <a:ext uri="{FF2B5EF4-FFF2-40B4-BE49-F238E27FC236}">
              <a16:creationId xmlns:a16="http://schemas.microsoft.com/office/drawing/2014/main" id="{F891E9F8-5767-496D-B784-61A8FA07FCFF}"/>
            </a:ext>
          </a:extLst>
        </xdr:cNvPr>
        <xdr:cNvSpPr txBox="1"/>
      </xdr:nvSpPr>
      <xdr:spPr>
        <a:xfrm>
          <a:off x="22199600" y="9467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91440</xdr:rowOff>
    </xdr:from>
    <xdr:to>
      <xdr:col>116</xdr:col>
      <xdr:colOff>152400</xdr:colOff>
      <xdr:row>56</xdr:row>
      <xdr:rowOff>91440</xdr:rowOff>
    </xdr:to>
    <xdr:cxnSp macro="">
      <xdr:nvCxnSpPr>
        <xdr:cNvPr id="551" name="直線コネクタ 550">
          <a:extLst>
            <a:ext uri="{FF2B5EF4-FFF2-40B4-BE49-F238E27FC236}">
              <a16:creationId xmlns:a16="http://schemas.microsoft.com/office/drawing/2014/main" id="{0873A273-F451-4187-910B-9AD6A797A879}"/>
            </a:ext>
          </a:extLst>
        </xdr:cNvPr>
        <xdr:cNvCxnSpPr/>
      </xdr:nvCxnSpPr>
      <xdr:spPr>
        <a:xfrm>
          <a:off x="22072600" y="9692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25036</xdr:rowOff>
    </xdr:from>
    <xdr:ext cx="469744" cy="259045"/>
    <xdr:sp macro="" textlink="">
      <xdr:nvSpPr>
        <xdr:cNvPr id="552" name="【保健センター・保健所】&#10;一人当たり面積平均値テキスト">
          <a:extLst>
            <a:ext uri="{FF2B5EF4-FFF2-40B4-BE49-F238E27FC236}">
              <a16:creationId xmlns:a16="http://schemas.microsoft.com/office/drawing/2014/main" id="{A246C03F-349C-4ED2-A3E3-104C74C9C3C5}"/>
            </a:ext>
          </a:extLst>
        </xdr:cNvPr>
        <xdr:cNvSpPr txBox="1"/>
      </xdr:nvSpPr>
      <xdr:spPr>
        <a:xfrm>
          <a:off x="22199600" y="106549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2159</xdr:rowOff>
    </xdr:from>
    <xdr:to>
      <xdr:col>116</xdr:col>
      <xdr:colOff>114300</xdr:colOff>
      <xdr:row>63</xdr:row>
      <xdr:rowOff>103759</xdr:rowOff>
    </xdr:to>
    <xdr:sp macro="" textlink="">
      <xdr:nvSpPr>
        <xdr:cNvPr id="553" name="フローチャート: 判断 552">
          <a:extLst>
            <a:ext uri="{FF2B5EF4-FFF2-40B4-BE49-F238E27FC236}">
              <a16:creationId xmlns:a16="http://schemas.microsoft.com/office/drawing/2014/main" id="{3173003D-98D0-44C1-864D-54B814E70922}"/>
            </a:ext>
          </a:extLst>
        </xdr:cNvPr>
        <xdr:cNvSpPr/>
      </xdr:nvSpPr>
      <xdr:spPr>
        <a:xfrm>
          <a:off x="22110700" y="10803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169799</xdr:rowOff>
    </xdr:from>
    <xdr:to>
      <xdr:col>112</xdr:col>
      <xdr:colOff>38100</xdr:colOff>
      <xdr:row>63</xdr:row>
      <xdr:rowOff>99949</xdr:rowOff>
    </xdr:to>
    <xdr:sp macro="" textlink="">
      <xdr:nvSpPr>
        <xdr:cNvPr id="554" name="フローチャート: 判断 553">
          <a:extLst>
            <a:ext uri="{FF2B5EF4-FFF2-40B4-BE49-F238E27FC236}">
              <a16:creationId xmlns:a16="http://schemas.microsoft.com/office/drawing/2014/main" id="{834B3839-78CA-42BF-9FF1-33C9F11140DE}"/>
            </a:ext>
          </a:extLst>
        </xdr:cNvPr>
        <xdr:cNvSpPr/>
      </xdr:nvSpPr>
      <xdr:spPr>
        <a:xfrm>
          <a:off x="21272500" y="10799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2921</xdr:rowOff>
    </xdr:from>
    <xdr:to>
      <xdr:col>107</xdr:col>
      <xdr:colOff>101600</xdr:colOff>
      <xdr:row>63</xdr:row>
      <xdr:rowOff>104521</xdr:rowOff>
    </xdr:to>
    <xdr:sp macro="" textlink="">
      <xdr:nvSpPr>
        <xdr:cNvPr id="555" name="フローチャート: 判断 554">
          <a:extLst>
            <a:ext uri="{FF2B5EF4-FFF2-40B4-BE49-F238E27FC236}">
              <a16:creationId xmlns:a16="http://schemas.microsoft.com/office/drawing/2014/main" id="{0CB84340-168A-420D-89EC-F451C50D9504}"/>
            </a:ext>
          </a:extLst>
        </xdr:cNvPr>
        <xdr:cNvSpPr/>
      </xdr:nvSpPr>
      <xdr:spPr>
        <a:xfrm>
          <a:off x="20383500" y="10804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16637</xdr:rowOff>
    </xdr:from>
    <xdr:to>
      <xdr:col>102</xdr:col>
      <xdr:colOff>165100</xdr:colOff>
      <xdr:row>63</xdr:row>
      <xdr:rowOff>118237</xdr:rowOff>
    </xdr:to>
    <xdr:sp macro="" textlink="">
      <xdr:nvSpPr>
        <xdr:cNvPr id="556" name="フローチャート: 判断 555">
          <a:extLst>
            <a:ext uri="{FF2B5EF4-FFF2-40B4-BE49-F238E27FC236}">
              <a16:creationId xmlns:a16="http://schemas.microsoft.com/office/drawing/2014/main" id="{77BA1A26-12DD-4E3C-BDAD-E0B17E6B9952}"/>
            </a:ext>
          </a:extLst>
        </xdr:cNvPr>
        <xdr:cNvSpPr/>
      </xdr:nvSpPr>
      <xdr:spPr>
        <a:xfrm>
          <a:off x="19494500" y="10817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53594</xdr:rowOff>
    </xdr:from>
    <xdr:to>
      <xdr:col>98</xdr:col>
      <xdr:colOff>38100</xdr:colOff>
      <xdr:row>63</xdr:row>
      <xdr:rowOff>155194</xdr:rowOff>
    </xdr:to>
    <xdr:sp macro="" textlink="">
      <xdr:nvSpPr>
        <xdr:cNvPr id="557" name="フローチャート: 判断 556">
          <a:extLst>
            <a:ext uri="{FF2B5EF4-FFF2-40B4-BE49-F238E27FC236}">
              <a16:creationId xmlns:a16="http://schemas.microsoft.com/office/drawing/2014/main" id="{B354F1F8-4697-44CC-B4CA-3D9DE2C03275}"/>
            </a:ext>
          </a:extLst>
        </xdr:cNvPr>
        <xdr:cNvSpPr/>
      </xdr:nvSpPr>
      <xdr:spPr>
        <a:xfrm>
          <a:off x="18605500" y="10854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58" name="テキスト ボックス 557">
          <a:extLst>
            <a:ext uri="{FF2B5EF4-FFF2-40B4-BE49-F238E27FC236}">
              <a16:creationId xmlns:a16="http://schemas.microsoft.com/office/drawing/2014/main" id="{8A3B287D-FEFE-4325-96E8-96622983E929}"/>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59" name="テキスト ボックス 558">
          <a:extLst>
            <a:ext uri="{FF2B5EF4-FFF2-40B4-BE49-F238E27FC236}">
              <a16:creationId xmlns:a16="http://schemas.microsoft.com/office/drawing/2014/main" id="{A29D675C-7100-4DD4-B770-E3C82FE99BC4}"/>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60" name="テキスト ボックス 559">
          <a:extLst>
            <a:ext uri="{FF2B5EF4-FFF2-40B4-BE49-F238E27FC236}">
              <a16:creationId xmlns:a16="http://schemas.microsoft.com/office/drawing/2014/main" id="{85AA76C1-8721-49F4-90F1-AC085C20DBEC}"/>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61" name="テキスト ボックス 560">
          <a:extLst>
            <a:ext uri="{FF2B5EF4-FFF2-40B4-BE49-F238E27FC236}">
              <a16:creationId xmlns:a16="http://schemas.microsoft.com/office/drawing/2014/main" id="{5B27AB23-14EB-4F79-A58E-77B8D7E48B2E}"/>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62" name="テキスト ボックス 561">
          <a:extLst>
            <a:ext uri="{FF2B5EF4-FFF2-40B4-BE49-F238E27FC236}">
              <a16:creationId xmlns:a16="http://schemas.microsoft.com/office/drawing/2014/main" id="{E681368B-5280-4727-884F-D79E191E13BC}"/>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157607</xdr:rowOff>
    </xdr:from>
    <xdr:to>
      <xdr:col>116</xdr:col>
      <xdr:colOff>114300</xdr:colOff>
      <xdr:row>64</xdr:row>
      <xdr:rowOff>87757</xdr:rowOff>
    </xdr:to>
    <xdr:sp macro="" textlink="">
      <xdr:nvSpPr>
        <xdr:cNvPr id="563" name="楕円 562">
          <a:extLst>
            <a:ext uri="{FF2B5EF4-FFF2-40B4-BE49-F238E27FC236}">
              <a16:creationId xmlns:a16="http://schemas.microsoft.com/office/drawing/2014/main" id="{4DFD8753-F7B0-47CF-8119-EF1F344198BB}"/>
            </a:ext>
          </a:extLst>
        </xdr:cNvPr>
        <xdr:cNvSpPr/>
      </xdr:nvSpPr>
      <xdr:spPr>
        <a:xfrm>
          <a:off x="22110700" y="10958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72534</xdr:rowOff>
    </xdr:from>
    <xdr:ext cx="469744" cy="259045"/>
    <xdr:sp macro="" textlink="">
      <xdr:nvSpPr>
        <xdr:cNvPr id="564" name="【保健センター・保健所】&#10;一人当たり面積該当値テキスト">
          <a:extLst>
            <a:ext uri="{FF2B5EF4-FFF2-40B4-BE49-F238E27FC236}">
              <a16:creationId xmlns:a16="http://schemas.microsoft.com/office/drawing/2014/main" id="{05B8DD3C-1795-43B7-B913-99A91BC372AD}"/>
            </a:ext>
          </a:extLst>
        </xdr:cNvPr>
        <xdr:cNvSpPr txBox="1"/>
      </xdr:nvSpPr>
      <xdr:spPr>
        <a:xfrm>
          <a:off x="22199600" y="10873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157988</xdr:rowOff>
    </xdr:from>
    <xdr:to>
      <xdr:col>112</xdr:col>
      <xdr:colOff>38100</xdr:colOff>
      <xdr:row>64</xdr:row>
      <xdr:rowOff>88138</xdr:rowOff>
    </xdr:to>
    <xdr:sp macro="" textlink="">
      <xdr:nvSpPr>
        <xdr:cNvPr id="565" name="楕円 564">
          <a:extLst>
            <a:ext uri="{FF2B5EF4-FFF2-40B4-BE49-F238E27FC236}">
              <a16:creationId xmlns:a16="http://schemas.microsoft.com/office/drawing/2014/main" id="{223B15CF-4FD4-4954-8652-17300F543A56}"/>
            </a:ext>
          </a:extLst>
        </xdr:cNvPr>
        <xdr:cNvSpPr/>
      </xdr:nvSpPr>
      <xdr:spPr>
        <a:xfrm>
          <a:off x="21272500" y="10959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64</xdr:row>
      <xdr:rowOff>36957</xdr:rowOff>
    </xdr:from>
    <xdr:to>
      <xdr:col>116</xdr:col>
      <xdr:colOff>63500</xdr:colOff>
      <xdr:row>64</xdr:row>
      <xdr:rowOff>37338</xdr:rowOff>
    </xdr:to>
    <xdr:cxnSp macro="">
      <xdr:nvCxnSpPr>
        <xdr:cNvPr id="566" name="直線コネクタ 565">
          <a:extLst>
            <a:ext uri="{FF2B5EF4-FFF2-40B4-BE49-F238E27FC236}">
              <a16:creationId xmlns:a16="http://schemas.microsoft.com/office/drawing/2014/main" id="{B8F204AA-A010-48D8-8160-C6061D2D2269}"/>
            </a:ext>
          </a:extLst>
        </xdr:cNvPr>
        <xdr:cNvCxnSpPr/>
      </xdr:nvCxnSpPr>
      <xdr:spPr>
        <a:xfrm flipV="1">
          <a:off x="21323300" y="11009757"/>
          <a:ext cx="8382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158369</xdr:rowOff>
    </xdr:from>
    <xdr:to>
      <xdr:col>107</xdr:col>
      <xdr:colOff>101600</xdr:colOff>
      <xdr:row>64</xdr:row>
      <xdr:rowOff>88519</xdr:rowOff>
    </xdr:to>
    <xdr:sp macro="" textlink="">
      <xdr:nvSpPr>
        <xdr:cNvPr id="567" name="楕円 566">
          <a:extLst>
            <a:ext uri="{FF2B5EF4-FFF2-40B4-BE49-F238E27FC236}">
              <a16:creationId xmlns:a16="http://schemas.microsoft.com/office/drawing/2014/main" id="{74BC4169-861A-470D-BA34-E0C96DB21EA7}"/>
            </a:ext>
          </a:extLst>
        </xdr:cNvPr>
        <xdr:cNvSpPr/>
      </xdr:nvSpPr>
      <xdr:spPr>
        <a:xfrm>
          <a:off x="20383500" y="10959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64</xdr:row>
      <xdr:rowOff>37338</xdr:rowOff>
    </xdr:from>
    <xdr:to>
      <xdr:col>111</xdr:col>
      <xdr:colOff>177800</xdr:colOff>
      <xdr:row>64</xdr:row>
      <xdr:rowOff>37719</xdr:rowOff>
    </xdr:to>
    <xdr:cxnSp macro="">
      <xdr:nvCxnSpPr>
        <xdr:cNvPr id="568" name="直線コネクタ 567">
          <a:extLst>
            <a:ext uri="{FF2B5EF4-FFF2-40B4-BE49-F238E27FC236}">
              <a16:creationId xmlns:a16="http://schemas.microsoft.com/office/drawing/2014/main" id="{F471BE2B-60E4-44C1-B20F-17C7414BAA14}"/>
            </a:ext>
          </a:extLst>
        </xdr:cNvPr>
        <xdr:cNvCxnSpPr/>
      </xdr:nvCxnSpPr>
      <xdr:spPr>
        <a:xfrm flipV="1">
          <a:off x="20434300" y="11010138"/>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116476</xdr:rowOff>
    </xdr:from>
    <xdr:ext cx="469744" cy="259045"/>
    <xdr:sp macro="" textlink="">
      <xdr:nvSpPr>
        <xdr:cNvPr id="569" name="n_1aveValue【保健センター・保健所】&#10;一人当たり面積">
          <a:extLst>
            <a:ext uri="{FF2B5EF4-FFF2-40B4-BE49-F238E27FC236}">
              <a16:creationId xmlns:a16="http://schemas.microsoft.com/office/drawing/2014/main" id="{7C7D407F-40C5-43A2-AB62-97258370214E}"/>
            </a:ext>
          </a:extLst>
        </xdr:cNvPr>
        <xdr:cNvSpPr txBox="1"/>
      </xdr:nvSpPr>
      <xdr:spPr>
        <a:xfrm>
          <a:off x="21075727" y="10574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121048</xdr:rowOff>
    </xdr:from>
    <xdr:ext cx="469744" cy="259045"/>
    <xdr:sp macro="" textlink="">
      <xdr:nvSpPr>
        <xdr:cNvPr id="570" name="n_2aveValue【保健センター・保健所】&#10;一人当たり面積">
          <a:extLst>
            <a:ext uri="{FF2B5EF4-FFF2-40B4-BE49-F238E27FC236}">
              <a16:creationId xmlns:a16="http://schemas.microsoft.com/office/drawing/2014/main" id="{67722825-DFB1-4C08-A370-628DB6AF17C5}"/>
            </a:ext>
          </a:extLst>
        </xdr:cNvPr>
        <xdr:cNvSpPr txBox="1"/>
      </xdr:nvSpPr>
      <xdr:spPr>
        <a:xfrm>
          <a:off x="20199427" y="10579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134764</xdr:rowOff>
    </xdr:from>
    <xdr:ext cx="469744" cy="259045"/>
    <xdr:sp macro="" textlink="">
      <xdr:nvSpPr>
        <xdr:cNvPr id="571" name="n_3aveValue【保健センター・保健所】&#10;一人当たり面積">
          <a:extLst>
            <a:ext uri="{FF2B5EF4-FFF2-40B4-BE49-F238E27FC236}">
              <a16:creationId xmlns:a16="http://schemas.microsoft.com/office/drawing/2014/main" id="{46C63BA9-65A6-4C53-84B3-37C178F7A6F4}"/>
            </a:ext>
          </a:extLst>
        </xdr:cNvPr>
        <xdr:cNvSpPr txBox="1"/>
      </xdr:nvSpPr>
      <xdr:spPr>
        <a:xfrm>
          <a:off x="19310427" y="10593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271</xdr:rowOff>
    </xdr:from>
    <xdr:ext cx="469744" cy="259045"/>
    <xdr:sp macro="" textlink="">
      <xdr:nvSpPr>
        <xdr:cNvPr id="572" name="n_4aveValue【保健センター・保健所】&#10;一人当たり面積">
          <a:extLst>
            <a:ext uri="{FF2B5EF4-FFF2-40B4-BE49-F238E27FC236}">
              <a16:creationId xmlns:a16="http://schemas.microsoft.com/office/drawing/2014/main" id="{7763A0B8-2EFE-4539-89FC-EE1255C09EC0}"/>
            </a:ext>
          </a:extLst>
        </xdr:cNvPr>
        <xdr:cNvSpPr txBox="1"/>
      </xdr:nvSpPr>
      <xdr:spPr>
        <a:xfrm>
          <a:off x="18421427" y="10630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79265</xdr:rowOff>
    </xdr:from>
    <xdr:ext cx="469744" cy="259045"/>
    <xdr:sp macro="" textlink="">
      <xdr:nvSpPr>
        <xdr:cNvPr id="573" name="n_1mainValue【保健センター・保健所】&#10;一人当たり面積">
          <a:extLst>
            <a:ext uri="{FF2B5EF4-FFF2-40B4-BE49-F238E27FC236}">
              <a16:creationId xmlns:a16="http://schemas.microsoft.com/office/drawing/2014/main" id="{399D6849-6355-4BEB-BC91-64959A160F40}"/>
            </a:ext>
          </a:extLst>
        </xdr:cNvPr>
        <xdr:cNvSpPr txBox="1"/>
      </xdr:nvSpPr>
      <xdr:spPr>
        <a:xfrm>
          <a:off x="21075727" y="110520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79646</xdr:rowOff>
    </xdr:from>
    <xdr:ext cx="469744" cy="259045"/>
    <xdr:sp macro="" textlink="">
      <xdr:nvSpPr>
        <xdr:cNvPr id="574" name="n_2mainValue【保健センター・保健所】&#10;一人当たり面積">
          <a:extLst>
            <a:ext uri="{FF2B5EF4-FFF2-40B4-BE49-F238E27FC236}">
              <a16:creationId xmlns:a16="http://schemas.microsoft.com/office/drawing/2014/main" id="{B72642ED-532F-4ECB-B0C1-CDA0A7F54BF4}"/>
            </a:ext>
          </a:extLst>
        </xdr:cNvPr>
        <xdr:cNvSpPr txBox="1"/>
      </xdr:nvSpPr>
      <xdr:spPr>
        <a:xfrm>
          <a:off x="20199427" y="11052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75" name="正方形/長方形 574">
          <a:extLst>
            <a:ext uri="{FF2B5EF4-FFF2-40B4-BE49-F238E27FC236}">
              <a16:creationId xmlns:a16="http://schemas.microsoft.com/office/drawing/2014/main" id="{15CE63C1-B86F-43F4-ACE3-809164548043}"/>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76" name="正方形/長方形 575">
          <a:extLst>
            <a:ext uri="{FF2B5EF4-FFF2-40B4-BE49-F238E27FC236}">
              <a16:creationId xmlns:a16="http://schemas.microsoft.com/office/drawing/2014/main" id="{38C12ABA-1D4E-4485-82D6-8552D64C251D}"/>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77" name="正方形/長方形 576">
          <a:extLst>
            <a:ext uri="{FF2B5EF4-FFF2-40B4-BE49-F238E27FC236}">
              <a16:creationId xmlns:a16="http://schemas.microsoft.com/office/drawing/2014/main" id="{5C75A254-41C2-4BB6-8A2C-F806722DF8FA}"/>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78" name="正方形/長方形 577">
          <a:extLst>
            <a:ext uri="{FF2B5EF4-FFF2-40B4-BE49-F238E27FC236}">
              <a16:creationId xmlns:a16="http://schemas.microsoft.com/office/drawing/2014/main" id="{FFCCAE69-8804-40DE-8D58-A60169001528}"/>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79" name="正方形/長方形 578">
          <a:extLst>
            <a:ext uri="{FF2B5EF4-FFF2-40B4-BE49-F238E27FC236}">
              <a16:creationId xmlns:a16="http://schemas.microsoft.com/office/drawing/2014/main" id="{C5A4B782-84B5-4456-8FAF-3181E182F135}"/>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80" name="正方形/長方形 579">
          <a:extLst>
            <a:ext uri="{FF2B5EF4-FFF2-40B4-BE49-F238E27FC236}">
              <a16:creationId xmlns:a16="http://schemas.microsoft.com/office/drawing/2014/main" id="{D1B8D8CE-D766-4D23-8949-20DB61BF87EA}"/>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81" name="正方形/長方形 580">
          <a:extLst>
            <a:ext uri="{FF2B5EF4-FFF2-40B4-BE49-F238E27FC236}">
              <a16:creationId xmlns:a16="http://schemas.microsoft.com/office/drawing/2014/main" id="{F8699AE6-ED6B-48DE-BD75-2AD30D54AAF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82" name="正方形/長方形 581">
          <a:extLst>
            <a:ext uri="{FF2B5EF4-FFF2-40B4-BE49-F238E27FC236}">
              <a16:creationId xmlns:a16="http://schemas.microsoft.com/office/drawing/2014/main" id="{AE62F6BA-288D-4EC0-8514-B653E456ED1F}"/>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83" name="テキスト ボックス 582">
          <a:extLst>
            <a:ext uri="{FF2B5EF4-FFF2-40B4-BE49-F238E27FC236}">
              <a16:creationId xmlns:a16="http://schemas.microsoft.com/office/drawing/2014/main" id="{18757624-565F-41EB-BCD0-A875DA2B3E13}"/>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84" name="直線コネクタ 583">
          <a:extLst>
            <a:ext uri="{FF2B5EF4-FFF2-40B4-BE49-F238E27FC236}">
              <a16:creationId xmlns:a16="http://schemas.microsoft.com/office/drawing/2014/main" id="{351E8353-229F-4E49-859F-1FF7FE1959D8}"/>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85" name="テキスト ボックス 584">
          <a:extLst>
            <a:ext uri="{FF2B5EF4-FFF2-40B4-BE49-F238E27FC236}">
              <a16:creationId xmlns:a16="http://schemas.microsoft.com/office/drawing/2014/main" id="{39407E55-0F8A-4CB5-B92A-7B4DC8ACC88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586" name="直線コネクタ 585">
          <a:extLst>
            <a:ext uri="{FF2B5EF4-FFF2-40B4-BE49-F238E27FC236}">
              <a16:creationId xmlns:a16="http://schemas.microsoft.com/office/drawing/2014/main" id="{BEAAC7AB-5C9F-4D1C-9E7C-F8221AAD2F18}"/>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587" name="テキスト ボックス 586">
          <a:extLst>
            <a:ext uri="{FF2B5EF4-FFF2-40B4-BE49-F238E27FC236}">
              <a16:creationId xmlns:a16="http://schemas.microsoft.com/office/drawing/2014/main" id="{40037DE6-2E65-46BD-A25D-2B13F911C3AE}"/>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88" name="直線コネクタ 587">
          <a:extLst>
            <a:ext uri="{FF2B5EF4-FFF2-40B4-BE49-F238E27FC236}">
              <a16:creationId xmlns:a16="http://schemas.microsoft.com/office/drawing/2014/main" id="{0CA7F6D6-D432-4FB7-A126-D6456B14394D}"/>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89" name="テキスト ボックス 588">
          <a:extLst>
            <a:ext uri="{FF2B5EF4-FFF2-40B4-BE49-F238E27FC236}">
              <a16:creationId xmlns:a16="http://schemas.microsoft.com/office/drawing/2014/main" id="{5471AD76-FCCD-49F8-8C49-7069732C0174}"/>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90" name="直線コネクタ 589">
          <a:extLst>
            <a:ext uri="{FF2B5EF4-FFF2-40B4-BE49-F238E27FC236}">
              <a16:creationId xmlns:a16="http://schemas.microsoft.com/office/drawing/2014/main" id="{E8EF368A-4860-422F-B24C-A0FD526E7476}"/>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91" name="テキスト ボックス 590">
          <a:extLst>
            <a:ext uri="{FF2B5EF4-FFF2-40B4-BE49-F238E27FC236}">
              <a16:creationId xmlns:a16="http://schemas.microsoft.com/office/drawing/2014/main" id="{5CD3BFA6-D81D-4349-A79E-0CC71129CF04}"/>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92" name="直線コネクタ 591">
          <a:extLst>
            <a:ext uri="{FF2B5EF4-FFF2-40B4-BE49-F238E27FC236}">
              <a16:creationId xmlns:a16="http://schemas.microsoft.com/office/drawing/2014/main" id="{047E3DFB-D7BF-42B0-8A85-3DBB1AC8D6CA}"/>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93" name="テキスト ボックス 592">
          <a:extLst>
            <a:ext uri="{FF2B5EF4-FFF2-40B4-BE49-F238E27FC236}">
              <a16:creationId xmlns:a16="http://schemas.microsoft.com/office/drawing/2014/main" id="{5FBCD528-9E4E-4055-BA8C-60C8ECB8FA2B}"/>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94" name="直線コネクタ 593">
          <a:extLst>
            <a:ext uri="{FF2B5EF4-FFF2-40B4-BE49-F238E27FC236}">
              <a16:creationId xmlns:a16="http://schemas.microsoft.com/office/drawing/2014/main" id="{816A8539-327D-46CF-BDCB-0BA22A25D783}"/>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95" name="テキスト ボックス 594">
          <a:extLst>
            <a:ext uri="{FF2B5EF4-FFF2-40B4-BE49-F238E27FC236}">
              <a16:creationId xmlns:a16="http://schemas.microsoft.com/office/drawing/2014/main" id="{0641BD9E-4D43-4EDB-B998-4F61BD9DBCB7}"/>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96" name="直線コネクタ 595">
          <a:extLst>
            <a:ext uri="{FF2B5EF4-FFF2-40B4-BE49-F238E27FC236}">
              <a16:creationId xmlns:a16="http://schemas.microsoft.com/office/drawing/2014/main" id="{7650AC30-8C56-49CE-A9E6-B8AE007DDFC7}"/>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597" name="テキスト ボックス 596">
          <a:extLst>
            <a:ext uri="{FF2B5EF4-FFF2-40B4-BE49-F238E27FC236}">
              <a16:creationId xmlns:a16="http://schemas.microsoft.com/office/drawing/2014/main" id="{5FC2E69D-C915-46C2-A028-9874BCE7A7F2}"/>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98" name="直線コネクタ 597">
          <a:extLst>
            <a:ext uri="{FF2B5EF4-FFF2-40B4-BE49-F238E27FC236}">
              <a16:creationId xmlns:a16="http://schemas.microsoft.com/office/drawing/2014/main" id="{174E88E3-2B32-4099-A7CC-3BF9F11ED86A}"/>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599" name="【消防施設】&#10;有形固定資産減価償却率グラフ枠">
          <a:extLst>
            <a:ext uri="{FF2B5EF4-FFF2-40B4-BE49-F238E27FC236}">
              <a16:creationId xmlns:a16="http://schemas.microsoft.com/office/drawing/2014/main" id="{E9A81E9E-A66E-4F33-BE2F-EED5CA0303F6}"/>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5443</xdr:rowOff>
    </xdr:from>
    <xdr:to>
      <xdr:col>85</xdr:col>
      <xdr:colOff>126364</xdr:colOff>
      <xdr:row>86</xdr:row>
      <xdr:rowOff>168729</xdr:rowOff>
    </xdr:to>
    <xdr:cxnSp macro="">
      <xdr:nvCxnSpPr>
        <xdr:cNvPr id="600" name="直線コネクタ 599">
          <a:extLst>
            <a:ext uri="{FF2B5EF4-FFF2-40B4-BE49-F238E27FC236}">
              <a16:creationId xmlns:a16="http://schemas.microsoft.com/office/drawing/2014/main" id="{52F42401-87C8-44FE-9CB2-2A04B4E27DAB}"/>
            </a:ext>
          </a:extLst>
        </xdr:cNvPr>
        <xdr:cNvCxnSpPr/>
      </xdr:nvCxnSpPr>
      <xdr:spPr>
        <a:xfrm flipV="1">
          <a:off x="16318864" y="13378543"/>
          <a:ext cx="0" cy="1534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01" name="【消防施設】&#10;有形固定資産減価償却率最小値テキスト">
          <a:extLst>
            <a:ext uri="{FF2B5EF4-FFF2-40B4-BE49-F238E27FC236}">
              <a16:creationId xmlns:a16="http://schemas.microsoft.com/office/drawing/2014/main" id="{0C2023F2-F09A-4E5B-A158-86FAAF8C5C03}"/>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02" name="直線コネクタ 601">
          <a:extLst>
            <a:ext uri="{FF2B5EF4-FFF2-40B4-BE49-F238E27FC236}">
              <a16:creationId xmlns:a16="http://schemas.microsoft.com/office/drawing/2014/main" id="{7B4B0421-E422-4340-9C65-177665D9ECD5}"/>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123570</xdr:rowOff>
    </xdr:from>
    <xdr:ext cx="340478" cy="259045"/>
    <xdr:sp macro="" textlink="">
      <xdr:nvSpPr>
        <xdr:cNvPr id="603" name="【消防施設】&#10;有形固定資産減価償却率最大値テキスト">
          <a:extLst>
            <a:ext uri="{FF2B5EF4-FFF2-40B4-BE49-F238E27FC236}">
              <a16:creationId xmlns:a16="http://schemas.microsoft.com/office/drawing/2014/main" id="{5608D867-D5B2-4E47-8B18-A99B4B519510}"/>
            </a:ext>
          </a:extLst>
        </xdr:cNvPr>
        <xdr:cNvSpPr txBox="1"/>
      </xdr:nvSpPr>
      <xdr:spPr>
        <a:xfrm>
          <a:off x="16357600" y="1315377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5443</xdr:rowOff>
    </xdr:from>
    <xdr:to>
      <xdr:col>86</xdr:col>
      <xdr:colOff>25400</xdr:colOff>
      <xdr:row>78</xdr:row>
      <xdr:rowOff>5443</xdr:rowOff>
    </xdr:to>
    <xdr:cxnSp macro="">
      <xdr:nvCxnSpPr>
        <xdr:cNvPr id="604" name="直線コネクタ 603">
          <a:extLst>
            <a:ext uri="{FF2B5EF4-FFF2-40B4-BE49-F238E27FC236}">
              <a16:creationId xmlns:a16="http://schemas.microsoft.com/office/drawing/2014/main" id="{97F44D02-C2DF-4F41-A107-6F9C8FA05973}"/>
            </a:ext>
          </a:extLst>
        </xdr:cNvPr>
        <xdr:cNvCxnSpPr/>
      </xdr:nvCxnSpPr>
      <xdr:spPr>
        <a:xfrm>
          <a:off x="16230600" y="13378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83</xdr:row>
      <xdr:rowOff>11447</xdr:rowOff>
    </xdr:from>
    <xdr:ext cx="405111" cy="259045"/>
    <xdr:sp macro="" textlink="">
      <xdr:nvSpPr>
        <xdr:cNvPr id="605" name="【消防施設】&#10;有形固定資産減価償却率平均値テキスト">
          <a:extLst>
            <a:ext uri="{FF2B5EF4-FFF2-40B4-BE49-F238E27FC236}">
              <a16:creationId xmlns:a16="http://schemas.microsoft.com/office/drawing/2014/main" id="{B24579D4-CD8F-44BB-9067-E17637570CDC}"/>
            </a:ext>
          </a:extLst>
        </xdr:cNvPr>
        <xdr:cNvSpPr txBox="1"/>
      </xdr:nvSpPr>
      <xdr:spPr>
        <a:xfrm>
          <a:off x="16357600" y="142417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33020</xdr:rowOff>
    </xdr:from>
    <xdr:to>
      <xdr:col>85</xdr:col>
      <xdr:colOff>177800</xdr:colOff>
      <xdr:row>83</xdr:row>
      <xdr:rowOff>134620</xdr:rowOff>
    </xdr:to>
    <xdr:sp macro="" textlink="">
      <xdr:nvSpPr>
        <xdr:cNvPr id="606" name="フローチャート: 判断 605">
          <a:extLst>
            <a:ext uri="{FF2B5EF4-FFF2-40B4-BE49-F238E27FC236}">
              <a16:creationId xmlns:a16="http://schemas.microsoft.com/office/drawing/2014/main" id="{4621A21F-CBE5-42B2-B5D3-9BB7A7505EBF}"/>
            </a:ext>
          </a:extLst>
        </xdr:cNvPr>
        <xdr:cNvSpPr/>
      </xdr:nvSpPr>
      <xdr:spPr>
        <a:xfrm>
          <a:off x="16268700" y="1426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3629</xdr:rowOff>
    </xdr:from>
    <xdr:to>
      <xdr:col>81</xdr:col>
      <xdr:colOff>101600</xdr:colOff>
      <xdr:row>83</xdr:row>
      <xdr:rowOff>105229</xdr:rowOff>
    </xdr:to>
    <xdr:sp macro="" textlink="">
      <xdr:nvSpPr>
        <xdr:cNvPr id="607" name="フローチャート: 判断 606">
          <a:extLst>
            <a:ext uri="{FF2B5EF4-FFF2-40B4-BE49-F238E27FC236}">
              <a16:creationId xmlns:a16="http://schemas.microsoft.com/office/drawing/2014/main" id="{B3A82AFB-0E18-46EC-B8ED-AEA10978529E}"/>
            </a:ext>
          </a:extLst>
        </xdr:cNvPr>
        <xdr:cNvSpPr/>
      </xdr:nvSpPr>
      <xdr:spPr>
        <a:xfrm>
          <a:off x="15430500" y="14233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3629</xdr:rowOff>
    </xdr:from>
    <xdr:to>
      <xdr:col>76</xdr:col>
      <xdr:colOff>165100</xdr:colOff>
      <xdr:row>83</xdr:row>
      <xdr:rowOff>105229</xdr:rowOff>
    </xdr:to>
    <xdr:sp macro="" textlink="">
      <xdr:nvSpPr>
        <xdr:cNvPr id="608" name="フローチャート: 判断 607">
          <a:extLst>
            <a:ext uri="{FF2B5EF4-FFF2-40B4-BE49-F238E27FC236}">
              <a16:creationId xmlns:a16="http://schemas.microsoft.com/office/drawing/2014/main" id="{42C0307E-223A-4410-BF88-269E67A8105E}"/>
            </a:ext>
          </a:extLst>
        </xdr:cNvPr>
        <xdr:cNvSpPr/>
      </xdr:nvSpPr>
      <xdr:spPr>
        <a:xfrm>
          <a:off x="14541500" y="14233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18324</xdr:rowOff>
    </xdr:from>
    <xdr:to>
      <xdr:col>72</xdr:col>
      <xdr:colOff>38100</xdr:colOff>
      <xdr:row>83</xdr:row>
      <xdr:rowOff>119924</xdr:rowOff>
    </xdr:to>
    <xdr:sp macro="" textlink="">
      <xdr:nvSpPr>
        <xdr:cNvPr id="609" name="フローチャート: 判断 608">
          <a:extLst>
            <a:ext uri="{FF2B5EF4-FFF2-40B4-BE49-F238E27FC236}">
              <a16:creationId xmlns:a16="http://schemas.microsoft.com/office/drawing/2014/main" id="{89138015-A94E-4218-BDCE-F939F828ED13}"/>
            </a:ext>
          </a:extLst>
        </xdr:cNvPr>
        <xdr:cNvSpPr/>
      </xdr:nvSpPr>
      <xdr:spPr>
        <a:xfrm>
          <a:off x="13652500" y="14248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83</xdr:row>
      <xdr:rowOff>23223</xdr:rowOff>
    </xdr:from>
    <xdr:to>
      <xdr:col>67</xdr:col>
      <xdr:colOff>101600</xdr:colOff>
      <xdr:row>83</xdr:row>
      <xdr:rowOff>124823</xdr:rowOff>
    </xdr:to>
    <xdr:sp macro="" textlink="">
      <xdr:nvSpPr>
        <xdr:cNvPr id="610" name="フローチャート: 判断 609">
          <a:extLst>
            <a:ext uri="{FF2B5EF4-FFF2-40B4-BE49-F238E27FC236}">
              <a16:creationId xmlns:a16="http://schemas.microsoft.com/office/drawing/2014/main" id="{63050DD7-4C67-4D57-9760-A801A8C9C7EF}"/>
            </a:ext>
          </a:extLst>
        </xdr:cNvPr>
        <xdr:cNvSpPr/>
      </xdr:nvSpPr>
      <xdr:spPr>
        <a:xfrm>
          <a:off x="12763500" y="1425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11" name="テキスト ボックス 610">
          <a:extLst>
            <a:ext uri="{FF2B5EF4-FFF2-40B4-BE49-F238E27FC236}">
              <a16:creationId xmlns:a16="http://schemas.microsoft.com/office/drawing/2014/main" id="{9161C4F3-3B47-4307-95A7-2FC222486C95}"/>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12" name="テキスト ボックス 611">
          <a:extLst>
            <a:ext uri="{FF2B5EF4-FFF2-40B4-BE49-F238E27FC236}">
              <a16:creationId xmlns:a16="http://schemas.microsoft.com/office/drawing/2014/main" id="{E2321A42-58DC-4D94-BAE0-98E19DE36157}"/>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13" name="テキスト ボックス 612">
          <a:extLst>
            <a:ext uri="{FF2B5EF4-FFF2-40B4-BE49-F238E27FC236}">
              <a16:creationId xmlns:a16="http://schemas.microsoft.com/office/drawing/2014/main" id="{64F23436-6345-4C32-8077-2582CB13A8AE}"/>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14" name="テキスト ボックス 613">
          <a:extLst>
            <a:ext uri="{FF2B5EF4-FFF2-40B4-BE49-F238E27FC236}">
              <a16:creationId xmlns:a16="http://schemas.microsoft.com/office/drawing/2014/main" id="{C74B0419-D288-4BF5-906E-FACE2CA8C9C4}"/>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15" name="テキスト ボックス 614">
          <a:extLst>
            <a:ext uri="{FF2B5EF4-FFF2-40B4-BE49-F238E27FC236}">
              <a16:creationId xmlns:a16="http://schemas.microsoft.com/office/drawing/2014/main" id="{D46354D4-0ACF-435A-AB0D-7006E7F633EE}"/>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42818</xdr:rowOff>
    </xdr:from>
    <xdr:to>
      <xdr:col>85</xdr:col>
      <xdr:colOff>177800</xdr:colOff>
      <xdr:row>82</xdr:row>
      <xdr:rowOff>144418</xdr:rowOff>
    </xdr:to>
    <xdr:sp macro="" textlink="">
      <xdr:nvSpPr>
        <xdr:cNvPr id="616" name="楕円 615">
          <a:extLst>
            <a:ext uri="{FF2B5EF4-FFF2-40B4-BE49-F238E27FC236}">
              <a16:creationId xmlns:a16="http://schemas.microsoft.com/office/drawing/2014/main" id="{D102D059-648C-49B6-B66A-0D2B1B942761}"/>
            </a:ext>
          </a:extLst>
        </xdr:cNvPr>
        <xdr:cNvSpPr/>
      </xdr:nvSpPr>
      <xdr:spPr>
        <a:xfrm>
          <a:off x="16268700" y="14101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65695</xdr:rowOff>
    </xdr:from>
    <xdr:ext cx="405111" cy="259045"/>
    <xdr:sp macro="" textlink="">
      <xdr:nvSpPr>
        <xdr:cNvPr id="617" name="【消防施設】&#10;有形固定資産減価償却率該当値テキスト">
          <a:extLst>
            <a:ext uri="{FF2B5EF4-FFF2-40B4-BE49-F238E27FC236}">
              <a16:creationId xmlns:a16="http://schemas.microsoft.com/office/drawing/2014/main" id="{CA76D862-018F-4550-9A57-C4DBC68E64A9}"/>
            </a:ext>
          </a:extLst>
        </xdr:cNvPr>
        <xdr:cNvSpPr txBox="1"/>
      </xdr:nvSpPr>
      <xdr:spPr>
        <a:xfrm>
          <a:off x="16357600" y="139531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11793</xdr:rowOff>
    </xdr:from>
    <xdr:to>
      <xdr:col>81</xdr:col>
      <xdr:colOff>101600</xdr:colOff>
      <xdr:row>82</xdr:row>
      <xdr:rowOff>113393</xdr:rowOff>
    </xdr:to>
    <xdr:sp macro="" textlink="">
      <xdr:nvSpPr>
        <xdr:cNvPr id="618" name="楕円 617">
          <a:extLst>
            <a:ext uri="{FF2B5EF4-FFF2-40B4-BE49-F238E27FC236}">
              <a16:creationId xmlns:a16="http://schemas.microsoft.com/office/drawing/2014/main" id="{8D0D9BC7-9B90-472A-8EBF-A9D92F318FDD}"/>
            </a:ext>
          </a:extLst>
        </xdr:cNvPr>
        <xdr:cNvSpPr/>
      </xdr:nvSpPr>
      <xdr:spPr>
        <a:xfrm>
          <a:off x="15430500" y="14070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62593</xdr:rowOff>
    </xdr:from>
    <xdr:to>
      <xdr:col>85</xdr:col>
      <xdr:colOff>127000</xdr:colOff>
      <xdr:row>82</xdr:row>
      <xdr:rowOff>93618</xdr:rowOff>
    </xdr:to>
    <xdr:cxnSp macro="">
      <xdr:nvCxnSpPr>
        <xdr:cNvPr id="619" name="直線コネクタ 618">
          <a:extLst>
            <a:ext uri="{FF2B5EF4-FFF2-40B4-BE49-F238E27FC236}">
              <a16:creationId xmlns:a16="http://schemas.microsoft.com/office/drawing/2014/main" id="{328E8415-FBE4-4C6B-8B08-EBBB058D5B7A}"/>
            </a:ext>
          </a:extLst>
        </xdr:cNvPr>
        <xdr:cNvCxnSpPr/>
      </xdr:nvCxnSpPr>
      <xdr:spPr>
        <a:xfrm>
          <a:off x="15481300" y="14121493"/>
          <a:ext cx="8382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130992</xdr:rowOff>
    </xdr:from>
    <xdr:to>
      <xdr:col>76</xdr:col>
      <xdr:colOff>165100</xdr:colOff>
      <xdr:row>82</xdr:row>
      <xdr:rowOff>61142</xdr:rowOff>
    </xdr:to>
    <xdr:sp macro="" textlink="">
      <xdr:nvSpPr>
        <xdr:cNvPr id="620" name="楕円 619">
          <a:extLst>
            <a:ext uri="{FF2B5EF4-FFF2-40B4-BE49-F238E27FC236}">
              <a16:creationId xmlns:a16="http://schemas.microsoft.com/office/drawing/2014/main" id="{7A0FAFD9-FBBF-4186-AA14-4BA9727F4D25}"/>
            </a:ext>
          </a:extLst>
        </xdr:cNvPr>
        <xdr:cNvSpPr/>
      </xdr:nvSpPr>
      <xdr:spPr>
        <a:xfrm>
          <a:off x="14541500" y="14018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10342</xdr:rowOff>
    </xdr:from>
    <xdr:to>
      <xdr:col>81</xdr:col>
      <xdr:colOff>50800</xdr:colOff>
      <xdr:row>82</xdr:row>
      <xdr:rowOff>62593</xdr:rowOff>
    </xdr:to>
    <xdr:cxnSp macro="">
      <xdr:nvCxnSpPr>
        <xdr:cNvPr id="621" name="直線コネクタ 620">
          <a:extLst>
            <a:ext uri="{FF2B5EF4-FFF2-40B4-BE49-F238E27FC236}">
              <a16:creationId xmlns:a16="http://schemas.microsoft.com/office/drawing/2014/main" id="{95006506-AD25-41CB-BDB9-3946787D048C}"/>
            </a:ext>
          </a:extLst>
        </xdr:cNvPr>
        <xdr:cNvCxnSpPr/>
      </xdr:nvCxnSpPr>
      <xdr:spPr>
        <a:xfrm>
          <a:off x="14592300" y="14069242"/>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78739</xdr:rowOff>
    </xdr:from>
    <xdr:to>
      <xdr:col>72</xdr:col>
      <xdr:colOff>38100</xdr:colOff>
      <xdr:row>82</xdr:row>
      <xdr:rowOff>8889</xdr:rowOff>
    </xdr:to>
    <xdr:sp macro="" textlink="">
      <xdr:nvSpPr>
        <xdr:cNvPr id="622" name="楕円 621">
          <a:extLst>
            <a:ext uri="{FF2B5EF4-FFF2-40B4-BE49-F238E27FC236}">
              <a16:creationId xmlns:a16="http://schemas.microsoft.com/office/drawing/2014/main" id="{1D01C059-1BEE-4D6D-8A6E-A8A19AA4AD75}"/>
            </a:ext>
          </a:extLst>
        </xdr:cNvPr>
        <xdr:cNvSpPr/>
      </xdr:nvSpPr>
      <xdr:spPr>
        <a:xfrm>
          <a:off x="13652500" y="13966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129539</xdr:rowOff>
    </xdr:from>
    <xdr:to>
      <xdr:col>76</xdr:col>
      <xdr:colOff>114300</xdr:colOff>
      <xdr:row>82</xdr:row>
      <xdr:rowOff>10342</xdr:rowOff>
    </xdr:to>
    <xdr:cxnSp macro="">
      <xdr:nvCxnSpPr>
        <xdr:cNvPr id="623" name="直線コネクタ 622">
          <a:extLst>
            <a:ext uri="{FF2B5EF4-FFF2-40B4-BE49-F238E27FC236}">
              <a16:creationId xmlns:a16="http://schemas.microsoft.com/office/drawing/2014/main" id="{F7112129-64D2-4319-B28A-C1231095F1EE}"/>
            </a:ext>
          </a:extLst>
        </xdr:cNvPr>
        <xdr:cNvCxnSpPr/>
      </xdr:nvCxnSpPr>
      <xdr:spPr>
        <a:xfrm>
          <a:off x="13703300" y="14016989"/>
          <a:ext cx="889000" cy="52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96356</xdr:rowOff>
    </xdr:from>
    <xdr:ext cx="405111" cy="259045"/>
    <xdr:sp macro="" textlink="">
      <xdr:nvSpPr>
        <xdr:cNvPr id="624" name="n_1aveValue【消防施設】&#10;有形固定資産減価償却率">
          <a:extLst>
            <a:ext uri="{FF2B5EF4-FFF2-40B4-BE49-F238E27FC236}">
              <a16:creationId xmlns:a16="http://schemas.microsoft.com/office/drawing/2014/main" id="{7D1B5591-5413-4A70-BC9F-C8A0BADF93DC}"/>
            </a:ext>
          </a:extLst>
        </xdr:cNvPr>
        <xdr:cNvSpPr txBox="1"/>
      </xdr:nvSpPr>
      <xdr:spPr>
        <a:xfrm>
          <a:off x="15266044" y="143267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96356</xdr:rowOff>
    </xdr:from>
    <xdr:ext cx="405111" cy="259045"/>
    <xdr:sp macro="" textlink="">
      <xdr:nvSpPr>
        <xdr:cNvPr id="625" name="n_2aveValue【消防施設】&#10;有形固定資産減価償却率">
          <a:extLst>
            <a:ext uri="{FF2B5EF4-FFF2-40B4-BE49-F238E27FC236}">
              <a16:creationId xmlns:a16="http://schemas.microsoft.com/office/drawing/2014/main" id="{D1189FDC-9EB7-4C31-B172-7223A08A9BBC}"/>
            </a:ext>
          </a:extLst>
        </xdr:cNvPr>
        <xdr:cNvSpPr txBox="1"/>
      </xdr:nvSpPr>
      <xdr:spPr>
        <a:xfrm>
          <a:off x="14389744" y="143267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111051</xdr:rowOff>
    </xdr:from>
    <xdr:ext cx="405111" cy="259045"/>
    <xdr:sp macro="" textlink="">
      <xdr:nvSpPr>
        <xdr:cNvPr id="626" name="n_3aveValue【消防施設】&#10;有形固定資産減価償却率">
          <a:extLst>
            <a:ext uri="{FF2B5EF4-FFF2-40B4-BE49-F238E27FC236}">
              <a16:creationId xmlns:a16="http://schemas.microsoft.com/office/drawing/2014/main" id="{923F5053-56D1-4D24-9CAB-8605D903F045}"/>
            </a:ext>
          </a:extLst>
        </xdr:cNvPr>
        <xdr:cNvSpPr txBox="1"/>
      </xdr:nvSpPr>
      <xdr:spPr>
        <a:xfrm>
          <a:off x="13500744" y="143414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141350</xdr:rowOff>
    </xdr:from>
    <xdr:ext cx="405111" cy="259045"/>
    <xdr:sp macro="" textlink="">
      <xdr:nvSpPr>
        <xdr:cNvPr id="627" name="n_4aveValue【消防施設】&#10;有形固定資産減価償却率">
          <a:extLst>
            <a:ext uri="{FF2B5EF4-FFF2-40B4-BE49-F238E27FC236}">
              <a16:creationId xmlns:a16="http://schemas.microsoft.com/office/drawing/2014/main" id="{A2F1DBC2-390B-4057-9F1E-05852E061064}"/>
            </a:ext>
          </a:extLst>
        </xdr:cNvPr>
        <xdr:cNvSpPr txBox="1"/>
      </xdr:nvSpPr>
      <xdr:spPr>
        <a:xfrm>
          <a:off x="12611744" y="140288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129920</xdr:rowOff>
    </xdr:from>
    <xdr:ext cx="405111" cy="259045"/>
    <xdr:sp macro="" textlink="">
      <xdr:nvSpPr>
        <xdr:cNvPr id="628" name="n_1mainValue【消防施設】&#10;有形固定資産減価償却率">
          <a:extLst>
            <a:ext uri="{FF2B5EF4-FFF2-40B4-BE49-F238E27FC236}">
              <a16:creationId xmlns:a16="http://schemas.microsoft.com/office/drawing/2014/main" id="{B2348E05-A364-4908-A05B-B29D345B8209}"/>
            </a:ext>
          </a:extLst>
        </xdr:cNvPr>
        <xdr:cNvSpPr txBox="1"/>
      </xdr:nvSpPr>
      <xdr:spPr>
        <a:xfrm>
          <a:off x="15266044" y="138459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77669</xdr:rowOff>
    </xdr:from>
    <xdr:ext cx="405111" cy="259045"/>
    <xdr:sp macro="" textlink="">
      <xdr:nvSpPr>
        <xdr:cNvPr id="629" name="n_2mainValue【消防施設】&#10;有形固定資産減価償却率">
          <a:extLst>
            <a:ext uri="{FF2B5EF4-FFF2-40B4-BE49-F238E27FC236}">
              <a16:creationId xmlns:a16="http://schemas.microsoft.com/office/drawing/2014/main" id="{1B38D220-7F49-4911-94AF-3D4E518B265C}"/>
            </a:ext>
          </a:extLst>
        </xdr:cNvPr>
        <xdr:cNvSpPr txBox="1"/>
      </xdr:nvSpPr>
      <xdr:spPr>
        <a:xfrm>
          <a:off x="14389744" y="137936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25416</xdr:rowOff>
    </xdr:from>
    <xdr:ext cx="405111" cy="259045"/>
    <xdr:sp macro="" textlink="">
      <xdr:nvSpPr>
        <xdr:cNvPr id="630" name="n_3mainValue【消防施設】&#10;有形固定資産減価償却率">
          <a:extLst>
            <a:ext uri="{FF2B5EF4-FFF2-40B4-BE49-F238E27FC236}">
              <a16:creationId xmlns:a16="http://schemas.microsoft.com/office/drawing/2014/main" id="{61671BC6-B6A5-4F6D-A0E8-E93AD0BF8888}"/>
            </a:ext>
          </a:extLst>
        </xdr:cNvPr>
        <xdr:cNvSpPr txBox="1"/>
      </xdr:nvSpPr>
      <xdr:spPr>
        <a:xfrm>
          <a:off x="13500744" y="13741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31" name="正方形/長方形 630">
          <a:extLst>
            <a:ext uri="{FF2B5EF4-FFF2-40B4-BE49-F238E27FC236}">
              <a16:creationId xmlns:a16="http://schemas.microsoft.com/office/drawing/2014/main" id="{7155A2BE-FA05-4F3D-8030-30FC52456DA5}"/>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2" name="正方形/長方形 631">
          <a:extLst>
            <a:ext uri="{FF2B5EF4-FFF2-40B4-BE49-F238E27FC236}">
              <a16:creationId xmlns:a16="http://schemas.microsoft.com/office/drawing/2014/main" id="{178E1F10-7696-46EC-9CBC-EB8EEC1A5B2F}"/>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3" name="正方形/長方形 632">
          <a:extLst>
            <a:ext uri="{FF2B5EF4-FFF2-40B4-BE49-F238E27FC236}">
              <a16:creationId xmlns:a16="http://schemas.microsoft.com/office/drawing/2014/main" id="{24F89536-0BCB-454E-A7B5-7C1144C13935}"/>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4" name="正方形/長方形 633">
          <a:extLst>
            <a:ext uri="{FF2B5EF4-FFF2-40B4-BE49-F238E27FC236}">
              <a16:creationId xmlns:a16="http://schemas.microsoft.com/office/drawing/2014/main" id="{ADD062D0-C637-4317-B70A-D7A3200632C4}"/>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5" name="正方形/長方形 634">
          <a:extLst>
            <a:ext uri="{FF2B5EF4-FFF2-40B4-BE49-F238E27FC236}">
              <a16:creationId xmlns:a16="http://schemas.microsoft.com/office/drawing/2014/main" id="{CF73ABDF-E09C-4120-B470-7C8F4481068D}"/>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6" name="正方形/長方形 635">
          <a:extLst>
            <a:ext uri="{FF2B5EF4-FFF2-40B4-BE49-F238E27FC236}">
              <a16:creationId xmlns:a16="http://schemas.microsoft.com/office/drawing/2014/main" id="{2C59128E-8C43-41EA-AC37-ABDB76C8AECA}"/>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7" name="正方形/長方形 636">
          <a:extLst>
            <a:ext uri="{FF2B5EF4-FFF2-40B4-BE49-F238E27FC236}">
              <a16:creationId xmlns:a16="http://schemas.microsoft.com/office/drawing/2014/main" id="{9860F095-E89F-4113-9B83-A57696C9C804}"/>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38" name="正方形/長方形 637">
          <a:extLst>
            <a:ext uri="{FF2B5EF4-FFF2-40B4-BE49-F238E27FC236}">
              <a16:creationId xmlns:a16="http://schemas.microsoft.com/office/drawing/2014/main" id="{70C8E4F7-25F8-4600-9B5F-7CBC9C0509BF}"/>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39" name="テキスト ボックス 638">
          <a:extLst>
            <a:ext uri="{FF2B5EF4-FFF2-40B4-BE49-F238E27FC236}">
              <a16:creationId xmlns:a16="http://schemas.microsoft.com/office/drawing/2014/main" id="{83A25A55-2669-4B54-A0BC-CC72F85CFE79}"/>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40" name="直線コネクタ 639">
          <a:extLst>
            <a:ext uri="{FF2B5EF4-FFF2-40B4-BE49-F238E27FC236}">
              <a16:creationId xmlns:a16="http://schemas.microsoft.com/office/drawing/2014/main" id="{3A7450D8-33A4-4EBF-AE92-69F9D3228CEA}"/>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41" name="直線コネクタ 640">
          <a:extLst>
            <a:ext uri="{FF2B5EF4-FFF2-40B4-BE49-F238E27FC236}">
              <a16:creationId xmlns:a16="http://schemas.microsoft.com/office/drawing/2014/main" id="{378D5F5A-FD34-4ED1-96A4-0AFF69725CFD}"/>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42" name="テキスト ボックス 641">
          <a:extLst>
            <a:ext uri="{FF2B5EF4-FFF2-40B4-BE49-F238E27FC236}">
              <a16:creationId xmlns:a16="http://schemas.microsoft.com/office/drawing/2014/main" id="{38A12C7D-9DF4-4E71-8B71-0D728A655F12}"/>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43" name="直線コネクタ 642">
          <a:extLst>
            <a:ext uri="{FF2B5EF4-FFF2-40B4-BE49-F238E27FC236}">
              <a16:creationId xmlns:a16="http://schemas.microsoft.com/office/drawing/2014/main" id="{120094F7-B0B9-4A6B-8C98-12FE64ABA1D1}"/>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44" name="テキスト ボックス 643">
          <a:extLst>
            <a:ext uri="{FF2B5EF4-FFF2-40B4-BE49-F238E27FC236}">
              <a16:creationId xmlns:a16="http://schemas.microsoft.com/office/drawing/2014/main" id="{7F16AE93-50D3-416F-8D90-EEB410748AA3}"/>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45" name="直線コネクタ 644">
          <a:extLst>
            <a:ext uri="{FF2B5EF4-FFF2-40B4-BE49-F238E27FC236}">
              <a16:creationId xmlns:a16="http://schemas.microsoft.com/office/drawing/2014/main" id="{9BFA5BD6-9BC5-4A61-9590-D121F6797DE1}"/>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46" name="テキスト ボックス 645">
          <a:extLst>
            <a:ext uri="{FF2B5EF4-FFF2-40B4-BE49-F238E27FC236}">
              <a16:creationId xmlns:a16="http://schemas.microsoft.com/office/drawing/2014/main" id="{3E5F2636-EEF1-4C6F-B74A-9D7A97634CF1}"/>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47" name="直線コネクタ 646">
          <a:extLst>
            <a:ext uri="{FF2B5EF4-FFF2-40B4-BE49-F238E27FC236}">
              <a16:creationId xmlns:a16="http://schemas.microsoft.com/office/drawing/2014/main" id="{90021FE3-3037-4837-8A50-1984E5A41DEE}"/>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48" name="テキスト ボックス 647">
          <a:extLst>
            <a:ext uri="{FF2B5EF4-FFF2-40B4-BE49-F238E27FC236}">
              <a16:creationId xmlns:a16="http://schemas.microsoft.com/office/drawing/2014/main" id="{4DDC46C8-7DB2-4E03-A33D-86DA1580CC68}"/>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49" name="直線コネクタ 648">
          <a:extLst>
            <a:ext uri="{FF2B5EF4-FFF2-40B4-BE49-F238E27FC236}">
              <a16:creationId xmlns:a16="http://schemas.microsoft.com/office/drawing/2014/main" id="{1BFFE057-A09F-4308-8BC4-EDAE40B985C2}"/>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50" name="テキスト ボックス 649">
          <a:extLst>
            <a:ext uri="{FF2B5EF4-FFF2-40B4-BE49-F238E27FC236}">
              <a16:creationId xmlns:a16="http://schemas.microsoft.com/office/drawing/2014/main" id="{DD6F7ACF-C0C4-479C-B0E3-F4FFA2A6CDE9}"/>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51" name="直線コネクタ 650">
          <a:extLst>
            <a:ext uri="{FF2B5EF4-FFF2-40B4-BE49-F238E27FC236}">
              <a16:creationId xmlns:a16="http://schemas.microsoft.com/office/drawing/2014/main" id="{2FE84EBE-AB1B-4030-9190-5605E2E35978}"/>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124477</xdr:rowOff>
    </xdr:from>
    <xdr:ext cx="531299" cy="259045"/>
    <xdr:sp macro="" textlink="">
      <xdr:nvSpPr>
        <xdr:cNvPr id="652" name="テキスト ボックス 651">
          <a:extLst>
            <a:ext uri="{FF2B5EF4-FFF2-40B4-BE49-F238E27FC236}">
              <a16:creationId xmlns:a16="http://schemas.microsoft.com/office/drawing/2014/main" id="{0CBF16E5-1417-4C12-A5BD-F3965A2500D4}"/>
            </a:ext>
          </a:extLst>
        </xdr:cNvPr>
        <xdr:cNvSpPr txBox="1"/>
      </xdr:nvSpPr>
      <xdr:spPr>
        <a:xfrm>
          <a:off x="17756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53" name="【消防施設】&#10;一人当たり面積グラフ枠">
          <a:extLst>
            <a:ext uri="{FF2B5EF4-FFF2-40B4-BE49-F238E27FC236}">
              <a16:creationId xmlns:a16="http://schemas.microsoft.com/office/drawing/2014/main" id="{CFC81C39-09C9-4473-9480-B023150ECA28}"/>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163640</xdr:rowOff>
    </xdr:from>
    <xdr:to>
      <xdr:col>116</xdr:col>
      <xdr:colOff>62864</xdr:colOff>
      <xdr:row>86</xdr:row>
      <xdr:rowOff>110680</xdr:rowOff>
    </xdr:to>
    <xdr:cxnSp macro="">
      <xdr:nvCxnSpPr>
        <xdr:cNvPr id="654" name="直線コネクタ 653">
          <a:extLst>
            <a:ext uri="{FF2B5EF4-FFF2-40B4-BE49-F238E27FC236}">
              <a16:creationId xmlns:a16="http://schemas.microsoft.com/office/drawing/2014/main" id="{65ED34D5-CFCC-4740-B9FF-54DE95CFF419}"/>
            </a:ext>
          </a:extLst>
        </xdr:cNvPr>
        <xdr:cNvCxnSpPr/>
      </xdr:nvCxnSpPr>
      <xdr:spPr>
        <a:xfrm flipV="1">
          <a:off x="22160864" y="13365290"/>
          <a:ext cx="0" cy="1490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114507</xdr:rowOff>
    </xdr:from>
    <xdr:ext cx="469744" cy="259045"/>
    <xdr:sp macro="" textlink="">
      <xdr:nvSpPr>
        <xdr:cNvPr id="655" name="【消防施設】&#10;一人当たり面積最小値テキスト">
          <a:extLst>
            <a:ext uri="{FF2B5EF4-FFF2-40B4-BE49-F238E27FC236}">
              <a16:creationId xmlns:a16="http://schemas.microsoft.com/office/drawing/2014/main" id="{FE92E385-A6C7-4D3D-85B5-FF3EF4C4F550}"/>
            </a:ext>
          </a:extLst>
        </xdr:cNvPr>
        <xdr:cNvSpPr txBox="1"/>
      </xdr:nvSpPr>
      <xdr:spPr>
        <a:xfrm>
          <a:off x="22199600" y="14859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110680</xdr:rowOff>
    </xdr:from>
    <xdr:to>
      <xdr:col>116</xdr:col>
      <xdr:colOff>152400</xdr:colOff>
      <xdr:row>86</xdr:row>
      <xdr:rowOff>110680</xdr:rowOff>
    </xdr:to>
    <xdr:cxnSp macro="">
      <xdr:nvCxnSpPr>
        <xdr:cNvPr id="656" name="直線コネクタ 655">
          <a:extLst>
            <a:ext uri="{FF2B5EF4-FFF2-40B4-BE49-F238E27FC236}">
              <a16:creationId xmlns:a16="http://schemas.microsoft.com/office/drawing/2014/main" id="{5ACBFEE1-201B-4C24-A60A-C8F00EA94C05}"/>
            </a:ext>
          </a:extLst>
        </xdr:cNvPr>
        <xdr:cNvCxnSpPr/>
      </xdr:nvCxnSpPr>
      <xdr:spPr>
        <a:xfrm>
          <a:off x="22072600" y="14855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110317</xdr:rowOff>
    </xdr:from>
    <xdr:ext cx="469744" cy="259045"/>
    <xdr:sp macro="" textlink="">
      <xdr:nvSpPr>
        <xdr:cNvPr id="657" name="【消防施設】&#10;一人当たり面積最大値テキスト">
          <a:extLst>
            <a:ext uri="{FF2B5EF4-FFF2-40B4-BE49-F238E27FC236}">
              <a16:creationId xmlns:a16="http://schemas.microsoft.com/office/drawing/2014/main" id="{269FF17D-290F-4DCB-AC8B-4D99B825B523}"/>
            </a:ext>
          </a:extLst>
        </xdr:cNvPr>
        <xdr:cNvSpPr txBox="1"/>
      </xdr:nvSpPr>
      <xdr:spPr>
        <a:xfrm>
          <a:off x="22199600" y="13140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163640</xdr:rowOff>
    </xdr:from>
    <xdr:to>
      <xdr:col>116</xdr:col>
      <xdr:colOff>152400</xdr:colOff>
      <xdr:row>77</xdr:row>
      <xdr:rowOff>163640</xdr:rowOff>
    </xdr:to>
    <xdr:cxnSp macro="">
      <xdr:nvCxnSpPr>
        <xdr:cNvPr id="658" name="直線コネクタ 657">
          <a:extLst>
            <a:ext uri="{FF2B5EF4-FFF2-40B4-BE49-F238E27FC236}">
              <a16:creationId xmlns:a16="http://schemas.microsoft.com/office/drawing/2014/main" id="{229D2A2F-72DB-4BBD-A2A7-886BD3071B38}"/>
            </a:ext>
          </a:extLst>
        </xdr:cNvPr>
        <xdr:cNvCxnSpPr/>
      </xdr:nvCxnSpPr>
      <xdr:spPr>
        <a:xfrm>
          <a:off x="22072600" y="13365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139527</xdr:rowOff>
    </xdr:from>
    <xdr:ext cx="469744" cy="259045"/>
    <xdr:sp macro="" textlink="">
      <xdr:nvSpPr>
        <xdr:cNvPr id="659" name="【消防施設】&#10;一人当たり面積平均値テキスト">
          <a:extLst>
            <a:ext uri="{FF2B5EF4-FFF2-40B4-BE49-F238E27FC236}">
              <a16:creationId xmlns:a16="http://schemas.microsoft.com/office/drawing/2014/main" id="{D151E1F0-1E04-4B98-AC9E-E25172D7CDD4}"/>
            </a:ext>
          </a:extLst>
        </xdr:cNvPr>
        <xdr:cNvSpPr txBox="1"/>
      </xdr:nvSpPr>
      <xdr:spPr>
        <a:xfrm>
          <a:off x="22199600" y="14541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116650</xdr:rowOff>
    </xdr:from>
    <xdr:to>
      <xdr:col>116</xdr:col>
      <xdr:colOff>114300</xdr:colOff>
      <xdr:row>86</xdr:row>
      <xdr:rowOff>46800</xdr:rowOff>
    </xdr:to>
    <xdr:sp macro="" textlink="">
      <xdr:nvSpPr>
        <xdr:cNvPr id="660" name="フローチャート: 判断 659">
          <a:extLst>
            <a:ext uri="{FF2B5EF4-FFF2-40B4-BE49-F238E27FC236}">
              <a16:creationId xmlns:a16="http://schemas.microsoft.com/office/drawing/2014/main" id="{E715A8AC-3657-4D45-9B50-6394FE42960D}"/>
            </a:ext>
          </a:extLst>
        </xdr:cNvPr>
        <xdr:cNvSpPr/>
      </xdr:nvSpPr>
      <xdr:spPr>
        <a:xfrm>
          <a:off x="22110700" y="1468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123126</xdr:rowOff>
    </xdr:from>
    <xdr:to>
      <xdr:col>112</xdr:col>
      <xdr:colOff>38100</xdr:colOff>
      <xdr:row>86</xdr:row>
      <xdr:rowOff>53276</xdr:rowOff>
    </xdr:to>
    <xdr:sp macro="" textlink="">
      <xdr:nvSpPr>
        <xdr:cNvPr id="661" name="フローチャート: 判断 660">
          <a:extLst>
            <a:ext uri="{FF2B5EF4-FFF2-40B4-BE49-F238E27FC236}">
              <a16:creationId xmlns:a16="http://schemas.microsoft.com/office/drawing/2014/main" id="{2E63CF65-0616-45F0-B510-CFCD77523303}"/>
            </a:ext>
          </a:extLst>
        </xdr:cNvPr>
        <xdr:cNvSpPr/>
      </xdr:nvSpPr>
      <xdr:spPr>
        <a:xfrm>
          <a:off x="21272500" y="14696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135700</xdr:rowOff>
    </xdr:from>
    <xdr:to>
      <xdr:col>107</xdr:col>
      <xdr:colOff>101600</xdr:colOff>
      <xdr:row>86</xdr:row>
      <xdr:rowOff>65850</xdr:rowOff>
    </xdr:to>
    <xdr:sp macro="" textlink="">
      <xdr:nvSpPr>
        <xdr:cNvPr id="662" name="フローチャート: 判断 661">
          <a:extLst>
            <a:ext uri="{FF2B5EF4-FFF2-40B4-BE49-F238E27FC236}">
              <a16:creationId xmlns:a16="http://schemas.microsoft.com/office/drawing/2014/main" id="{2E956F45-F654-4391-ABA9-AD09DFA86124}"/>
            </a:ext>
          </a:extLst>
        </xdr:cNvPr>
        <xdr:cNvSpPr/>
      </xdr:nvSpPr>
      <xdr:spPr>
        <a:xfrm>
          <a:off x="20383500" y="14708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86</xdr:row>
      <xdr:rowOff>18162</xdr:rowOff>
    </xdr:from>
    <xdr:to>
      <xdr:col>102</xdr:col>
      <xdr:colOff>165100</xdr:colOff>
      <xdr:row>86</xdr:row>
      <xdr:rowOff>119762</xdr:rowOff>
    </xdr:to>
    <xdr:sp macro="" textlink="">
      <xdr:nvSpPr>
        <xdr:cNvPr id="663" name="フローチャート: 判断 662">
          <a:extLst>
            <a:ext uri="{FF2B5EF4-FFF2-40B4-BE49-F238E27FC236}">
              <a16:creationId xmlns:a16="http://schemas.microsoft.com/office/drawing/2014/main" id="{410FCE00-AA65-4C55-B202-A10091EF86F2}"/>
            </a:ext>
          </a:extLst>
        </xdr:cNvPr>
        <xdr:cNvSpPr/>
      </xdr:nvSpPr>
      <xdr:spPr>
        <a:xfrm>
          <a:off x="19494500" y="14762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86</xdr:row>
      <xdr:rowOff>5398</xdr:rowOff>
    </xdr:from>
    <xdr:to>
      <xdr:col>98</xdr:col>
      <xdr:colOff>38100</xdr:colOff>
      <xdr:row>86</xdr:row>
      <xdr:rowOff>106998</xdr:rowOff>
    </xdr:to>
    <xdr:sp macro="" textlink="">
      <xdr:nvSpPr>
        <xdr:cNvPr id="664" name="フローチャート: 判断 663">
          <a:extLst>
            <a:ext uri="{FF2B5EF4-FFF2-40B4-BE49-F238E27FC236}">
              <a16:creationId xmlns:a16="http://schemas.microsoft.com/office/drawing/2014/main" id="{DB44175D-E210-4E07-A1AB-1384D3BF3FC1}"/>
            </a:ext>
          </a:extLst>
        </xdr:cNvPr>
        <xdr:cNvSpPr/>
      </xdr:nvSpPr>
      <xdr:spPr>
        <a:xfrm>
          <a:off x="18605500" y="14750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65" name="テキスト ボックス 664">
          <a:extLst>
            <a:ext uri="{FF2B5EF4-FFF2-40B4-BE49-F238E27FC236}">
              <a16:creationId xmlns:a16="http://schemas.microsoft.com/office/drawing/2014/main" id="{865D2DD4-708F-4015-B7AB-04ED994D7BBC}"/>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66" name="テキスト ボックス 665">
          <a:extLst>
            <a:ext uri="{FF2B5EF4-FFF2-40B4-BE49-F238E27FC236}">
              <a16:creationId xmlns:a16="http://schemas.microsoft.com/office/drawing/2014/main" id="{3874BA4A-2907-4209-AEA2-AEECF1D17FD4}"/>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67" name="テキスト ボックス 666">
          <a:extLst>
            <a:ext uri="{FF2B5EF4-FFF2-40B4-BE49-F238E27FC236}">
              <a16:creationId xmlns:a16="http://schemas.microsoft.com/office/drawing/2014/main" id="{02B7859E-E976-4C71-B87E-8B1FC22323F5}"/>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68" name="テキスト ボックス 667">
          <a:extLst>
            <a:ext uri="{FF2B5EF4-FFF2-40B4-BE49-F238E27FC236}">
              <a16:creationId xmlns:a16="http://schemas.microsoft.com/office/drawing/2014/main" id="{C6E03110-D972-4351-AF21-061894616E97}"/>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69" name="テキスト ボックス 668">
          <a:extLst>
            <a:ext uri="{FF2B5EF4-FFF2-40B4-BE49-F238E27FC236}">
              <a16:creationId xmlns:a16="http://schemas.microsoft.com/office/drawing/2014/main" id="{9B8279A3-6FFA-4C42-A733-FF09077A131A}"/>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38736</xdr:rowOff>
    </xdr:from>
    <xdr:to>
      <xdr:col>116</xdr:col>
      <xdr:colOff>114300</xdr:colOff>
      <xdr:row>86</xdr:row>
      <xdr:rowOff>140336</xdr:rowOff>
    </xdr:to>
    <xdr:sp macro="" textlink="">
      <xdr:nvSpPr>
        <xdr:cNvPr id="670" name="楕円 669">
          <a:extLst>
            <a:ext uri="{FF2B5EF4-FFF2-40B4-BE49-F238E27FC236}">
              <a16:creationId xmlns:a16="http://schemas.microsoft.com/office/drawing/2014/main" id="{9B2B5CB6-6597-4FE1-9795-D6C71AA2D596}"/>
            </a:ext>
          </a:extLst>
        </xdr:cNvPr>
        <xdr:cNvSpPr/>
      </xdr:nvSpPr>
      <xdr:spPr>
        <a:xfrm>
          <a:off x="22110700" y="14783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125113</xdr:rowOff>
    </xdr:from>
    <xdr:ext cx="469744" cy="259045"/>
    <xdr:sp macro="" textlink="">
      <xdr:nvSpPr>
        <xdr:cNvPr id="671" name="【消防施設】&#10;一人当たり面積該当値テキスト">
          <a:extLst>
            <a:ext uri="{FF2B5EF4-FFF2-40B4-BE49-F238E27FC236}">
              <a16:creationId xmlns:a16="http://schemas.microsoft.com/office/drawing/2014/main" id="{0DCEAEC0-CFCE-4753-ABCB-F84D65009CBF}"/>
            </a:ext>
          </a:extLst>
        </xdr:cNvPr>
        <xdr:cNvSpPr txBox="1"/>
      </xdr:nvSpPr>
      <xdr:spPr>
        <a:xfrm>
          <a:off x="22199600" y="14698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58547</xdr:rowOff>
    </xdr:from>
    <xdr:to>
      <xdr:col>112</xdr:col>
      <xdr:colOff>38100</xdr:colOff>
      <xdr:row>86</xdr:row>
      <xdr:rowOff>160147</xdr:rowOff>
    </xdr:to>
    <xdr:sp macro="" textlink="">
      <xdr:nvSpPr>
        <xdr:cNvPr id="672" name="楕円 671">
          <a:extLst>
            <a:ext uri="{FF2B5EF4-FFF2-40B4-BE49-F238E27FC236}">
              <a16:creationId xmlns:a16="http://schemas.microsoft.com/office/drawing/2014/main" id="{4AE4F065-CB13-4169-95CE-928B79A106EB}"/>
            </a:ext>
          </a:extLst>
        </xdr:cNvPr>
        <xdr:cNvSpPr/>
      </xdr:nvSpPr>
      <xdr:spPr>
        <a:xfrm>
          <a:off x="21272500" y="14803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89536</xdr:rowOff>
    </xdr:from>
    <xdr:to>
      <xdr:col>116</xdr:col>
      <xdr:colOff>63500</xdr:colOff>
      <xdr:row>86</xdr:row>
      <xdr:rowOff>109347</xdr:rowOff>
    </xdr:to>
    <xdr:cxnSp macro="">
      <xdr:nvCxnSpPr>
        <xdr:cNvPr id="673" name="直線コネクタ 672">
          <a:extLst>
            <a:ext uri="{FF2B5EF4-FFF2-40B4-BE49-F238E27FC236}">
              <a16:creationId xmlns:a16="http://schemas.microsoft.com/office/drawing/2014/main" id="{423757CF-C63C-4729-BB5F-BB9B16333050}"/>
            </a:ext>
          </a:extLst>
        </xdr:cNvPr>
        <xdr:cNvCxnSpPr/>
      </xdr:nvCxnSpPr>
      <xdr:spPr>
        <a:xfrm flipV="1">
          <a:off x="21323300" y="14834236"/>
          <a:ext cx="838200" cy="19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86</xdr:row>
      <xdr:rowOff>58547</xdr:rowOff>
    </xdr:from>
    <xdr:to>
      <xdr:col>107</xdr:col>
      <xdr:colOff>101600</xdr:colOff>
      <xdr:row>86</xdr:row>
      <xdr:rowOff>160147</xdr:rowOff>
    </xdr:to>
    <xdr:sp macro="" textlink="">
      <xdr:nvSpPr>
        <xdr:cNvPr id="674" name="楕円 673">
          <a:extLst>
            <a:ext uri="{FF2B5EF4-FFF2-40B4-BE49-F238E27FC236}">
              <a16:creationId xmlns:a16="http://schemas.microsoft.com/office/drawing/2014/main" id="{58E09FCB-3E14-4B13-8D44-419EBF80A68D}"/>
            </a:ext>
          </a:extLst>
        </xdr:cNvPr>
        <xdr:cNvSpPr/>
      </xdr:nvSpPr>
      <xdr:spPr>
        <a:xfrm>
          <a:off x="20383500" y="14803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109347</xdr:rowOff>
    </xdr:from>
    <xdr:to>
      <xdr:col>111</xdr:col>
      <xdr:colOff>177800</xdr:colOff>
      <xdr:row>86</xdr:row>
      <xdr:rowOff>109347</xdr:rowOff>
    </xdr:to>
    <xdr:cxnSp macro="">
      <xdr:nvCxnSpPr>
        <xdr:cNvPr id="675" name="直線コネクタ 674">
          <a:extLst>
            <a:ext uri="{FF2B5EF4-FFF2-40B4-BE49-F238E27FC236}">
              <a16:creationId xmlns:a16="http://schemas.microsoft.com/office/drawing/2014/main" id="{E7416DF6-CF24-4DF8-A7BB-E0DFB7CF8FCA}"/>
            </a:ext>
          </a:extLst>
        </xdr:cNvPr>
        <xdr:cNvCxnSpPr/>
      </xdr:nvCxnSpPr>
      <xdr:spPr>
        <a:xfrm>
          <a:off x="20434300" y="1485404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86</xdr:row>
      <xdr:rowOff>58547</xdr:rowOff>
    </xdr:from>
    <xdr:to>
      <xdr:col>102</xdr:col>
      <xdr:colOff>165100</xdr:colOff>
      <xdr:row>86</xdr:row>
      <xdr:rowOff>160147</xdr:rowOff>
    </xdr:to>
    <xdr:sp macro="" textlink="">
      <xdr:nvSpPr>
        <xdr:cNvPr id="676" name="楕円 675">
          <a:extLst>
            <a:ext uri="{FF2B5EF4-FFF2-40B4-BE49-F238E27FC236}">
              <a16:creationId xmlns:a16="http://schemas.microsoft.com/office/drawing/2014/main" id="{AFFCA602-3493-471F-AB49-531DE554179F}"/>
            </a:ext>
          </a:extLst>
        </xdr:cNvPr>
        <xdr:cNvSpPr/>
      </xdr:nvSpPr>
      <xdr:spPr>
        <a:xfrm>
          <a:off x="19494500" y="14803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109347</xdr:rowOff>
    </xdr:from>
    <xdr:to>
      <xdr:col>107</xdr:col>
      <xdr:colOff>50800</xdr:colOff>
      <xdr:row>86</xdr:row>
      <xdr:rowOff>109347</xdr:rowOff>
    </xdr:to>
    <xdr:cxnSp macro="">
      <xdr:nvCxnSpPr>
        <xdr:cNvPr id="677" name="直線コネクタ 676">
          <a:extLst>
            <a:ext uri="{FF2B5EF4-FFF2-40B4-BE49-F238E27FC236}">
              <a16:creationId xmlns:a16="http://schemas.microsoft.com/office/drawing/2014/main" id="{C994D79E-4BEE-4711-A919-D98EE25E6995}"/>
            </a:ext>
          </a:extLst>
        </xdr:cNvPr>
        <xdr:cNvCxnSpPr/>
      </xdr:nvCxnSpPr>
      <xdr:spPr>
        <a:xfrm>
          <a:off x="19545300" y="1485404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69803</xdr:rowOff>
    </xdr:from>
    <xdr:ext cx="469744" cy="259045"/>
    <xdr:sp macro="" textlink="">
      <xdr:nvSpPr>
        <xdr:cNvPr id="678" name="n_1aveValue【消防施設】&#10;一人当たり面積">
          <a:extLst>
            <a:ext uri="{FF2B5EF4-FFF2-40B4-BE49-F238E27FC236}">
              <a16:creationId xmlns:a16="http://schemas.microsoft.com/office/drawing/2014/main" id="{62BADA83-5873-4636-8F1A-C37738993EDC}"/>
            </a:ext>
          </a:extLst>
        </xdr:cNvPr>
        <xdr:cNvSpPr txBox="1"/>
      </xdr:nvSpPr>
      <xdr:spPr>
        <a:xfrm>
          <a:off x="21075727" y="14471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82377</xdr:rowOff>
    </xdr:from>
    <xdr:ext cx="469744" cy="259045"/>
    <xdr:sp macro="" textlink="">
      <xdr:nvSpPr>
        <xdr:cNvPr id="679" name="n_2aveValue【消防施設】&#10;一人当たり面積">
          <a:extLst>
            <a:ext uri="{FF2B5EF4-FFF2-40B4-BE49-F238E27FC236}">
              <a16:creationId xmlns:a16="http://schemas.microsoft.com/office/drawing/2014/main" id="{AD9612DF-0A77-41D7-9123-FB12B8D3AF03}"/>
            </a:ext>
          </a:extLst>
        </xdr:cNvPr>
        <xdr:cNvSpPr txBox="1"/>
      </xdr:nvSpPr>
      <xdr:spPr>
        <a:xfrm>
          <a:off x="20199427" y="14484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136289</xdr:rowOff>
    </xdr:from>
    <xdr:ext cx="469744" cy="259045"/>
    <xdr:sp macro="" textlink="">
      <xdr:nvSpPr>
        <xdr:cNvPr id="680" name="n_3aveValue【消防施設】&#10;一人当たり面積">
          <a:extLst>
            <a:ext uri="{FF2B5EF4-FFF2-40B4-BE49-F238E27FC236}">
              <a16:creationId xmlns:a16="http://schemas.microsoft.com/office/drawing/2014/main" id="{7C912C0B-775C-4CDD-A59D-1949D00A8945}"/>
            </a:ext>
          </a:extLst>
        </xdr:cNvPr>
        <xdr:cNvSpPr txBox="1"/>
      </xdr:nvSpPr>
      <xdr:spPr>
        <a:xfrm>
          <a:off x="19310427" y="14538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123525</xdr:rowOff>
    </xdr:from>
    <xdr:ext cx="469744" cy="259045"/>
    <xdr:sp macro="" textlink="">
      <xdr:nvSpPr>
        <xdr:cNvPr id="681" name="n_4aveValue【消防施設】&#10;一人当たり面積">
          <a:extLst>
            <a:ext uri="{FF2B5EF4-FFF2-40B4-BE49-F238E27FC236}">
              <a16:creationId xmlns:a16="http://schemas.microsoft.com/office/drawing/2014/main" id="{EEE18AB5-F957-4893-A7A7-F52C248B38A5}"/>
            </a:ext>
          </a:extLst>
        </xdr:cNvPr>
        <xdr:cNvSpPr txBox="1"/>
      </xdr:nvSpPr>
      <xdr:spPr>
        <a:xfrm>
          <a:off x="18421427" y="14525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151274</xdr:rowOff>
    </xdr:from>
    <xdr:ext cx="469744" cy="259045"/>
    <xdr:sp macro="" textlink="">
      <xdr:nvSpPr>
        <xdr:cNvPr id="682" name="n_1mainValue【消防施設】&#10;一人当たり面積">
          <a:extLst>
            <a:ext uri="{FF2B5EF4-FFF2-40B4-BE49-F238E27FC236}">
              <a16:creationId xmlns:a16="http://schemas.microsoft.com/office/drawing/2014/main" id="{A8DEE232-3FDB-4DB1-977F-B74A29BBF865}"/>
            </a:ext>
          </a:extLst>
        </xdr:cNvPr>
        <xdr:cNvSpPr txBox="1"/>
      </xdr:nvSpPr>
      <xdr:spPr>
        <a:xfrm>
          <a:off x="21075727" y="14895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151274</xdr:rowOff>
    </xdr:from>
    <xdr:ext cx="469744" cy="259045"/>
    <xdr:sp macro="" textlink="">
      <xdr:nvSpPr>
        <xdr:cNvPr id="683" name="n_2mainValue【消防施設】&#10;一人当たり面積">
          <a:extLst>
            <a:ext uri="{FF2B5EF4-FFF2-40B4-BE49-F238E27FC236}">
              <a16:creationId xmlns:a16="http://schemas.microsoft.com/office/drawing/2014/main" id="{E20C9BFC-9E0F-4357-B864-A3500B9DA15C}"/>
            </a:ext>
          </a:extLst>
        </xdr:cNvPr>
        <xdr:cNvSpPr txBox="1"/>
      </xdr:nvSpPr>
      <xdr:spPr>
        <a:xfrm>
          <a:off x="20199427" y="14895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151274</xdr:rowOff>
    </xdr:from>
    <xdr:ext cx="469744" cy="259045"/>
    <xdr:sp macro="" textlink="">
      <xdr:nvSpPr>
        <xdr:cNvPr id="684" name="n_3mainValue【消防施設】&#10;一人当たり面積">
          <a:extLst>
            <a:ext uri="{FF2B5EF4-FFF2-40B4-BE49-F238E27FC236}">
              <a16:creationId xmlns:a16="http://schemas.microsoft.com/office/drawing/2014/main" id="{86DB50FD-7CA4-4C0A-8CE4-3A3548998648}"/>
            </a:ext>
          </a:extLst>
        </xdr:cNvPr>
        <xdr:cNvSpPr txBox="1"/>
      </xdr:nvSpPr>
      <xdr:spPr>
        <a:xfrm>
          <a:off x="19310427" y="14895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85" name="正方形/長方形 684">
          <a:extLst>
            <a:ext uri="{FF2B5EF4-FFF2-40B4-BE49-F238E27FC236}">
              <a16:creationId xmlns:a16="http://schemas.microsoft.com/office/drawing/2014/main" id="{1DEB25F0-4222-4174-9412-9F688EBC46CD}"/>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86" name="正方形/長方形 685">
          <a:extLst>
            <a:ext uri="{FF2B5EF4-FFF2-40B4-BE49-F238E27FC236}">
              <a16:creationId xmlns:a16="http://schemas.microsoft.com/office/drawing/2014/main" id="{62AE76B1-F8CD-4AD9-A61D-5654ABB1D44A}"/>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87" name="正方形/長方形 686">
          <a:extLst>
            <a:ext uri="{FF2B5EF4-FFF2-40B4-BE49-F238E27FC236}">
              <a16:creationId xmlns:a16="http://schemas.microsoft.com/office/drawing/2014/main" id="{D52DF498-431F-4D9C-B6BB-9F6C6C182949}"/>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88" name="正方形/長方形 687">
          <a:extLst>
            <a:ext uri="{FF2B5EF4-FFF2-40B4-BE49-F238E27FC236}">
              <a16:creationId xmlns:a16="http://schemas.microsoft.com/office/drawing/2014/main" id="{60529A4C-0ED6-4FE3-AD39-1144B86E2889}"/>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89" name="正方形/長方形 688">
          <a:extLst>
            <a:ext uri="{FF2B5EF4-FFF2-40B4-BE49-F238E27FC236}">
              <a16:creationId xmlns:a16="http://schemas.microsoft.com/office/drawing/2014/main" id="{9BDB1052-D57C-45F7-A0AB-8E5C9079A70F}"/>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90" name="正方形/長方形 689">
          <a:extLst>
            <a:ext uri="{FF2B5EF4-FFF2-40B4-BE49-F238E27FC236}">
              <a16:creationId xmlns:a16="http://schemas.microsoft.com/office/drawing/2014/main" id="{B96FA9B5-9678-450B-A559-CBDE6363DEFD}"/>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91" name="正方形/長方形 690">
          <a:extLst>
            <a:ext uri="{FF2B5EF4-FFF2-40B4-BE49-F238E27FC236}">
              <a16:creationId xmlns:a16="http://schemas.microsoft.com/office/drawing/2014/main" id="{50172D34-3BCC-4F94-876F-AB5A8EB69A1B}"/>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92" name="正方形/長方形 691">
          <a:extLst>
            <a:ext uri="{FF2B5EF4-FFF2-40B4-BE49-F238E27FC236}">
              <a16:creationId xmlns:a16="http://schemas.microsoft.com/office/drawing/2014/main" id="{FD592DED-CC08-47D7-BCC5-8BF04C84CE4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93" name="テキスト ボックス 692">
          <a:extLst>
            <a:ext uri="{FF2B5EF4-FFF2-40B4-BE49-F238E27FC236}">
              <a16:creationId xmlns:a16="http://schemas.microsoft.com/office/drawing/2014/main" id="{3F0B9C9F-BD57-4588-94B5-6BAA51D66663}"/>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94" name="直線コネクタ 693">
          <a:extLst>
            <a:ext uri="{FF2B5EF4-FFF2-40B4-BE49-F238E27FC236}">
              <a16:creationId xmlns:a16="http://schemas.microsoft.com/office/drawing/2014/main" id="{2103B714-0620-4933-A7DA-0F80ACC0B307}"/>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95" name="テキスト ボックス 694">
          <a:extLst>
            <a:ext uri="{FF2B5EF4-FFF2-40B4-BE49-F238E27FC236}">
              <a16:creationId xmlns:a16="http://schemas.microsoft.com/office/drawing/2014/main" id="{0BA61114-46CD-42D2-A4CC-116B6844E5E4}"/>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696" name="直線コネクタ 695">
          <a:extLst>
            <a:ext uri="{FF2B5EF4-FFF2-40B4-BE49-F238E27FC236}">
              <a16:creationId xmlns:a16="http://schemas.microsoft.com/office/drawing/2014/main" id="{44CAD8A0-EF42-4474-B46B-64AB684915DE}"/>
            </a:ext>
          </a:extLst>
        </xdr:cNvPr>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107</xdr:row>
      <xdr:rowOff>105427</xdr:rowOff>
    </xdr:from>
    <xdr:ext cx="467179" cy="259045"/>
    <xdr:sp macro="" textlink="">
      <xdr:nvSpPr>
        <xdr:cNvPr id="697" name="テキスト ボックス 696">
          <a:extLst>
            <a:ext uri="{FF2B5EF4-FFF2-40B4-BE49-F238E27FC236}">
              <a16:creationId xmlns:a16="http://schemas.microsoft.com/office/drawing/2014/main" id="{4BF2D883-0BCE-421E-A354-9E705D07E0D4}"/>
            </a:ext>
          </a:extLst>
        </xdr:cNvPr>
        <xdr:cNvSpPr txBox="1"/>
      </xdr:nvSpPr>
      <xdr:spPr>
        <a:xfrm>
          <a:off x="11978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698" name="直線コネクタ 697">
          <a:extLst>
            <a:ext uri="{FF2B5EF4-FFF2-40B4-BE49-F238E27FC236}">
              <a16:creationId xmlns:a16="http://schemas.microsoft.com/office/drawing/2014/main" id="{0927827C-8147-42CB-9A9C-93B48EE817CF}"/>
            </a:ext>
          </a:extLst>
        </xdr:cNvPr>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699" name="テキスト ボックス 698">
          <a:extLst>
            <a:ext uri="{FF2B5EF4-FFF2-40B4-BE49-F238E27FC236}">
              <a16:creationId xmlns:a16="http://schemas.microsoft.com/office/drawing/2014/main" id="{9A4B5D75-E498-4861-BBEC-8F9397AD00D8}"/>
            </a:ext>
          </a:extLst>
        </xdr:cNvPr>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700" name="直線コネクタ 699">
          <a:extLst>
            <a:ext uri="{FF2B5EF4-FFF2-40B4-BE49-F238E27FC236}">
              <a16:creationId xmlns:a16="http://schemas.microsoft.com/office/drawing/2014/main" id="{404E51C9-5A7B-4C10-A382-D506F330C856}"/>
            </a:ext>
          </a:extLst>
        </xdr:cNvPr>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701" name="テキスト ボックス 700">
          <a:extLst>
            <a:ext uri="{FF2B5EF4-FFF2-40B4-BE49-F238E27FC236}">
              <a16:creationId xmlns:a16="http://schemas.microsoft.com/office/drawing/2014/main" id="{309DBD9C-EC9E-47B3-BDA6-66360628D971}"/>
            </a:ext>
          </a:extLst>
        </xdr:cNvPr>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702" name="直線コネクタ 701">
          <a:extLst>
            <a:ext uri="{FF2B5EF4-FFF2-40B4-BE49-F238E27FC236}">
              <a16:creationId xmlns:a16="http://schemas.microsoft.com/office/drawing/2014/main" id="{7644F508-A565-498C-82F0-09EC97C786C4}"/>
            </a:ext>
          </a:extLst>
        </xdr:cNvPr>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105427</xdr:rowOff>
    </xdr:from>
    <xdr:ext cx="403059" cy="259045"/>
    <xdr:sp macro="" textlink="">
      <xdr:nvSpPr>
        <xdr:cNvPr id="703" name="テキスト ボックス 702">
          <a:extLst>
            <a:ext uri="{FF2B5EF4-FFF2-40B4-BE49-F238E27FC236}">
              <a16:creationId xmlns:a16="http://schemas.microsoft.com/office/drawing/2014/main" id="{5C4E8139-16D9-4CD0-BEF2-85A121269C6A}"/>
            </a:ext>
          </a:extLst>
        </xdr:cNvPr>
        <xdr:cNvSpPr txBox="1"/>
      </xdr:nvSpPr>
      <xdr:spPr>
        <a:xfrm>
          <a:off x="12042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04" name="直線コネクタ 703">
          <a:extLst>
            <a:ext uri="{FF2B5EF4-FFF2-40B4-BE49-F238E27FC236}">
              <a16:creationId xmlns:a16="http://schemas.microsoft.com/office/drawing/2014/main" id="{72C62FD3-1473-43A2-BCD5-8C0BBC261DBC}"/>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705" name="テキスト ボックス 704">
          <a:extLst>
            <a:ext uri="{FF2B5EF4-FFF2-40B4-BE49-F238E27FC236}">
              <a16:creationId xmlns:a16="http://schemas.microsoft.com/office/drawing/2014/main" id="{3AD2EE0E-318F-4B48-B4C4-2C2C833840BB}"/>
            </a:ext>
          </a:extLst>
        </xdr:cNvPr>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06" name="【庁舎】&#10;有形固定資産減価償却率グラフ枠">
          <a:extLst>
            <a:ext uri="{FF2B5EF4-FFF2-40B4-BE49-F238E27FC236}">
              <a16:creationId xmlns:a16="http://schemas.microsoft.com/office/drawing/2014/main" id="{C07448FB-B426-4894-B40E-2D1587F9698B}"/>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19050</xdr:rowOff>
    </xdr:from>
    <xdr:to>
      <xdr:col>85</xdr:col>
      <xdr:colOff>126364</xdr:colOff>
      <xdr:row>108</xdr:row>
      <xdr:rowOff>76200</xdr:rowOff>
    </xdr:to>
    <xdr:cxnSp macro="">
      <xdr:nvCxnSpPr>
        <xdr:cNvPr id="707" name="直線コネクタ 706">
          <a:extLst>
            <a:ext uri="{FF2B5EF4-FFF2-40B4-BE49-F238E27FC236}">
              <a16:creationId xmlns:a16="http://schemas.microsoft.com/office/drawing/2014/main" id="{39352382-B12C-40EB-B8DE-BC720C1EDB28}"/>
            </a:ext>
          </a:extLst>
        </xdr:cNvPr>
        <xdr:cNvCxnSpPr/>
      </xdr:nvCxnSpPr>
      <xdr:spPr>
        <a:xfrm flipV="1">
          <a:off x="16318864" y="17164050"/>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80027</xdr:rowOff>
    </xdr:from>
    <xdr:ext cx="469744" cy="259045"/>
    <xdr:sp macro="" textlink="">
      <xdr:nvSpPr>
        <xdr:cNvPr id="708" name="【庁舎】&#10;有形固定資産減価償却率最小値テキスト">
          <a:extLst>
            <a:ext uri="{FF2B5EF4-FFF2-40B4-BE49-F238E27FC236}">
              <a16:creationId xmlns:a16="http://schemas.microsoft.com/office/drawing/2014/main" id="{C52D0625-C594-4F69-A3F9-4BA9FAB6E4BA}"/>
            </a:ext>
          </a:extLst>
        </xdr:cNvPr>
        <xdr:cNvSpPr txBox="1"/>
      </xdr:nvSpPr>
      <xdr:spPr>
        <a:xfrm>
          <a:off x="16357600" y="1859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76200</xdr:rowOff>
    </xdr:from>
    <xdr:to>
      <xdr:col>86</xdr:col>
      <xdr:colOff>25400</xdr:colOff>
      <xdr:row>108</xdr:row>
      <xdr:rowOff>76200</xdr:rowOff>
    </xdr:to>
    <xdr:cxnSp macro="">
      <xdr:nvCxnSpPr>
        <xdr:cNvPr id="709" name="直線コネクタ 708">
          <a:extLst>
            <a:ext uri="{FF2B5EF4-FFF2-40B4-BE49-F238E27FC236}">
              <a16:creationId xmlns:a16="http://schemas.microsoft.com/office/drawing/2014/main" id="{DF60CAA9-4B6C-46CA-90D5-41B10B6CE0E7}"/>
            </a:ext>
          </a:extLst>
        </xdr:cNvPr>
        <xdr:cNvCxnSpPr/>
      </xdr:nvCxnSpPr>
      <xdr:spPr>
        <a:xfrm>
          <a:off x="16230600" y="1859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137177</xdr:rowOff>
    </xdr:from>
    <xdr:ext cx="405111" cy="259045"/>
    <xdr:sp macro="" textlink="">
      <xdr:nvSpPr>
        <xdr:cNvPr id="710" name="【庁舎】&#10;有形固定資産減価償却率最大値テキスト">
          <a:extLst>
            <a:ext uri="{FF2B5EF4-FFF2-40B4-BE49-F238E27FC236}">
              <a16:creationId xmlns:a16="http://schemas.microsoft.com/office/drawing/2014/main" id="{4AE2FEB2-CA15-400C-BDBF-9A4FAE990AC5}"/>
            </a:ext>
          </a:extLst>
        </xdr:cNvPr>
        <xdr:cNvSpPr txBox="1"/>
      </xdr:nvSpPr>
      <xdr:spPr>
        <a:xfrm>
          <a:off x="16357600" y="16939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19050</xdr:rowOff>
    </xdr:from>
    <xdr:to>
      <xdr:col>86</xdr:col>
      <xdr:colOff>25400</xdr:colOff>
      <xdr:row>100</xdr:row>
      <xdr:rowOff>19050</xdr:rowOff>
    </xdr:to>
    <xdr:cxnSp macro="">
      <xdr:nvCxnSpPr>
        <xdr:cNvPr id="711" name="直線コネクタ 710">
          <a:extLst>
            <a:ext uri="{FF2B5EF4-FFF2-40B4-BE49-F238E27FC236}">
              <a16:creationId xmlns:a16="http://schemas.microsoft.com/office/drawing/2014/main" id="{DB9D2409-7FAF-4FC0-93D5-CFBEDAE46800}"/>
            </a:ext>
          </a:extLst>
        </xdr:cNvPr>
        <xdr:cNvCxnSpPr/>
      </xdr:nvCxnSpPr>
      <xdr:spPr>
        <a:xfrm>
          <a:off x="16230600" y="1716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113555</xdr:rowOff>
    </xdr:from>
    <xdr:ext cx="405111" cy="259045"/>
    <xdr:sp macro="" textlink="">
      <xdr:nvSpPr>
        <xdr:cNvPr id="712" name="【庁舎】&#10;有形固定資産減価償却率平均値テキスト">
          <a:extLst>
            <a:ext uri="{FF2B5EF4-FFF2-40B4-BE49-F238E27FC236}">
              <a16:creationId xmlns:a16="http://schemas.microsoft.com/office/drawing/2014/main" id="{8A545366-59F2-4B2A-9449-91FF2A0D114F}"/>
            </a:ext>
          </a:extLst>
        </xdr:cNvPr>
        <xdr:cNvSpPr txBox="1"/>
      </xdr:nvSpPr>
      <xdr:spPr>
        <a:xfrm>
          <a:off x="16357600" y="1777290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135128</xdr:rowOff>
    </xdr:from>
    <xdr:to>
      <xdr:col>85</xdr:col>
      <xdr:colOff>177800</xdr:colOff>
      <xdr:row>104</xdr:row>
      <xdr:rowOff>65278</xdr:rowOff>
    </xdr:to>
    <xdr:sp macro="" textlink="">
      <xdr:nvSpPr>
        <xdr:cNvPr id="713" name="フローチャート: 判断 712">
          <a:extLst>
            <a:ext uri="{FF2B5EF4-FFF2-40B4-BE49-F238E27FC236}">
              <a16:creationId xmlns:a16="http://schemas.microsoft.com/office/drawing/2014/main" id="{7F7E8D47-73CB-4F22-A3CE-8B05D48BB8B3}"/>
            </a:ext>
          </a:extLst>
        </xdr:cNvPr>
        <xdr:cNvSpPr/>
      </xdr:nvSpPr>
      <xdr:spPr>
        <a:xfrm>
          <a:off x="16268700" y="17794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57404</xdr:rowOff>
    </xdr:from>
    <xdr:to>
      <xdr:col>81</xdr:col>
      <xdr:colOff>101600</xdr:colOff>
      <xdr:row>103</xdr:row>
      <xdr:rowOff>159004</xdr:rowOff>
    </xdr:to>
    <xdr:sp macro="" textlink="">
      <xdr:nvSpPr>
        <xdr:cNvPr id="714" name="フローチャート: 判断 713">
          <a:extLst>
            <a:ext uri="{FF2B5EF4-FFF2-40B4-BE49-F238E27FC236}">
              <a16:creationId xmlns:a16="http://schemas.microsoft.com/office/drawing/2014/main" id="{EA9FD531-DEE6-418A-84B6-2D1AF51E680A}"/>
            </a:ext>
          </a:extLst>
        </xdr:cNvPr>
        <xdr:cNvSpPr/>
      </xdr:nvSpPr>
      <xdr:spPr>
        <a:xfrm>
          <a:off x="15430500" y="17716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36830</xdr:rowOff>
    </xdr:from>
    <xdr:to>
      <xdr:col>76</xdr:col>
      <xdr:colOff>165100</xdr:colOff>
      <xdr:row>103</xdr:row>
      <xdr:rowOff>138430</xdr:rowOff>
    </xdr:to>
    <xdr:sp macro="" textlink="">
      <xdr:nvSpPr>
        <xdr:cNvPr id="715" name="フローチャート: 判断 714">
          <a:extLst>
            <a:ext uri="{FF2B5EF4-FFF2-40B4-BE49-F238E27FC236}">
              <a16:creationId xmlns:a16="http://schemas.microsoft.com/office/drawing/2014/main" id="{79A59396-9CC0-462E-A33C-5E8824B8D6B7}"/>
            </a:ext>
          </a:extLst>
        </xdr:cNvPr>
        <xdr:cNvSpPr/>
      </xdr:nvSpPr>
      <xdr:spPr>
        <a:xfrm>
          <a:off x="14541500" y="1769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102</xdr:row>
      <xdr:rowOff>116839</xdr:rowOff>
    </xdr:from>
    <xdr:to>
      <xdr:col>72</xdr:col>
      <xdr:colOff>38100</xdr:colOff>
      <xdr:row>103</xdr:row>
      <xdr:rowOff>46989</xdr:rowOff>
    </xdr:to>
    <xdr:sp macro="" textlink="">
      <xdr:nvSpPr>
        <xdr:cNvPr id="716" name="フローチャート: 判断 715">
          <a:extLst>
            <a:ext uri="{FF2B5EF4-FFF2-40B4-BE49-F238E27FC236}">
              <a16:creationId xmlns:a16="http://schemas.microsoft.com/office/drawing/2014/main" id="{D714CD07-650F-4101-BD0A-C6610F4FFE6C}"/>
            </a:ext>
          </a:extLst>
        </xdr:cNvPr>
        <xdr:cNvSpPr/>
      </xdr:nvSpPr>
      <xdr:spPr>
        <a:xfrm>
          <a:off x="13652500" y="17604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102</xdr:row>
      <xdr:rowOff>116839</xdr:rowOff>
    </xdr:from>
    <xdr:to>
      <xdr:col>67</xdr:col>
      <xdr:colOff>101600</xdr:colOff>
      <xdr:row>103</xdr:row>
      <xdr:rowOff>46989</xdr:rowOff>
    </xdr:to>
    <xdr:sp macro="" textlink="">
      <xdr:nvSpPr>
        <xdr:cNvPr id="717" name="フローチャート: 判断 716">
          <a:extLst>
            <a:ext uri="{FF2B5EF4-FFF2-40B4-BE49-F238E27FC236}">
              <a16:creationId xmlns:a16="http://schemas.microsoft.com/office/drawing/2014/main" id="{BF0FE848-ECDC-4FB1-944A-125025E249A0}"/>
            </a:ext>
          </a:extLst>
        </xdr:cNvPr>
        <xdr:cNvSpPr/>
      </xdr:nvSpPr>
      <xdr:spPr>
        <a:xfrm>
          <a:off x="12763500" y="17604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18" name="テキスト ボックス 717">
          <a:extLst>
            <a:ext uri="{FF2B5EF4-FFF2-40B4-BE49-F238E27FC236}">
              <a16:creationId xmlns:a16="http://schemas.microsoft.com/office/drawing/2014/main" id="{EEB21554-8922-4EB4-9C24-B6CDE53FE4DB}"/>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19" name="テキスト ボックス 718">
          <a:extLst>
            <a:ext uri="{FF2B5EF4-FFF2-40B4-BE49-F238E27FC236}">
              <a16:creationId xmlns:a16="http://schemas.microsoft.com/office/drawing/2014/main" id="{9BD76ACE-2127-44C4-AB89-76E173AC5C25}"/>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20" name="テキスト ボックス 719">
          <a:extLst>
            <a:ext uri="{FF2B5EF4-FFF2-40B4-BE49-F238E27FC236}">
              <a16:creationId xmlns:a16="http://schemas.microsoft.com/office/drawing/2014/main" id="{64312581-8BDA-4A43-AF33-AE86E58977CE}"/>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21" name="テキスト ボックス 720">
          <a:extLst>
            <a:ext uri="{FF2B5EF4-FFF2-40B4-BE49-F238E27FC236}">
              <a16:creationId xmlns:a16="http://schemas.microsoft.com/office/drawing/2014/main" id="{60E5D77E-C2EA-4B1A-ABF7-1C705D384B82}"/>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22" name="テキスト ボックス 721">
          <a:extLst>
            <a:ext uri="{FF2B5EF4-FFF2-40B4-BE49-F238E27FC236}">
              <a16:creationId xmlns:a16="http://schemas.microsoft.com/office/drawing/2014/main" id="{CD4D8DD0-5ED4-418B-B72E-11521E1A3D1F}"/>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45974</xdr:rowOff>
    </xdr:from>
    <xdr:to>
      <xdr:col>85</xdr:col>
      <xdr:colOff>177800</xdr:colOff>
      <xdr:row>102</xdr:row>
      <xdr:rowOff>147574</xdr:rowOff>
    </xdr:to>
    <xdr:sp macro="" textlink="">
      <xdr:nvSpPr>
        <xdr:cNvPr id="723" name="楕円 722">
          <a:extLst>
            <a:ext uri="{FF2B5EF4-FFF2-40B4-BE49-F238E27FC236}">
              <a16:creationId xmlns:a16="http://schemas.microsoft.com/office/drawing/2014/main" id="{6124E47C-0711-4334-8271-F67896056A4B}"/>
            </a:ext>
          </a:extLst>
        </xdr:cNvPr>
        <xdr:cNvSpPr/>
      </xdr:nvSpPr>
      <xdr:spPr>
        <a:xfrm>
          <a:off x="16268700" y="17533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68851</xdr:rowOff>
    </xdr:from>
    <xdr:ext cx="405111" cy="259045"/>
    <xdr:sp macro="" textlink="">
      <xdr:nvSpPr>
        <xdr:cNvPr id="724" name="【庁舎】&#10;有形固定資産減価償却率該当値テキスト">
          <a:extLst>
            <a:ext uri="{FF2B5EF4-FFF2-40B4-BE49-F238E27FC236}">
              <a16:creationId xmlns:a16="http://schemas.microsoft.com/office/drawing/2014/main" id="{936D52FC-5868-4C89-865A-D0BE0DB3C281}"/>
            </a:ext>
          </a:extLst>
        </xdr:cNvPr>
        <xdr:cNvSpPr txBox="1"/>
      </xdr:nvSpPr>
      <xdr:spPr>
        <a:xfrm>
          <a:off x="16357600" y="173853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77978</xdr:rowOff>
    </xdr:from>
    <xdr:to>
      <xdr:col>81</xdr:col>
      <xdr:colOff>101600</xdr:colOff>
      <xdr:row>104</xdr:row>
      <xdr:rowOff>8128</xdr:rowOff>
    </xdr:to>
    <xdr:sp macro="" textlink="">
      <xdr:nvSpPr>
        <xdr:cNvPr id="725" name="楕円 724">
          <a:extLst>
            <a:ext uri="{FF2B5EF4-FFF2-40B4-BE49-F238E27FC236}">
              <a16:creationId xmlns:a16="http://schemas.microsoft.com/office/drawing/2014/main" id="{BD74F457-7BDE-400C-8B42-85CD1F8B4029}"/>
            </a:ext>
          </a:extLst>
        </xdr:cNvPr>
        <xdr:cNvSpPr/>
      </xdr:nvSpPr>
      <xdr:spPr>
        <a:xfrm>
          <a:off x="15430500" y="17737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96774</xdr:rowOff>
    </xdr:from>
    <xdr:to>
      <xdr:col>85</xdr:col>
      <xdr:colOff>127000</xdr:colOff>
      <xdr:row>103</xdr:row>
      <xdr:rowOff>128778</xdr:rowOff>
    </xdr:to>
    <xdr:cxnSp macro="">
      <xdr:nvCxnSpPr>
        <xdr:cNvPr id="726" name="直線コネクタ 725">
          <a:extLst>
            <a:ext uri="{FF2B5EF4-FFF2-40B4-BE49-F238E27FC236}">
              <a16:creationId xmlns:a16="http://schemas.microsoft.com/office/drawing/2014/main" id="{186258CA-568A-4061-8164-078896C2D64F}"/>
            </a:ext>
          </a:extLst>
        </xdr:cNvPr>
        <xdr:cNvCxnSpPr/>
      </xdr:nvCxnSpPr>
      <xdr:spPr>
        <a:xfrm flipV="1">
          <a:off x="15481300" y="17584674"/>
          <a:ext cx="838200" cy="203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29972</xdr:rowOff>
    </xdr:from>
    <xdr:to>
      <xdr:col>76</xdr:col>
      <xdr:colOff>165100</xdr:colOff>
      <xdr:row>103</xdr:row>
      <xdr:rowOff>131572</xdr:rowOff>
    </xdr:to>
    <xdr:sp macro="" textlink="">
      <xdr:nvSpPr>
        <xdr:cNvPr id="727" name="楕円 726">
          <a:extLst>
            <a:ext uri="{FF2B5EF4-FFF2-40B4-BE49-F238E27FC236}">
              <a16:creationId xmlns:a16="http://schemas.microsoft.com/office/drawing/2014/main" id="{2B3ABF9B-A2BF-41E1-96F4-FEF29A1B5438}"/>
            </a:ext>
          </a:extLst>
        </xdr:cNvPr>
        <xdr:cNvSpPr/>
      </xdr:nvSpPr>
      <xdr:spPr>
        <a:xfrm>
          <a:off x="14541500" y="17689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80772</xdr:rowOff>
    </xdr:from>
    <xdr:to>
      <xdr:col>81</xdr:col>
      <xdr:colOff>50800</xdr:colOff>
      <xdr:row>103</xdr:row>
      <xdr:rowOff>128778</xdr:rowOff>
    </xdr:to>
    <xdr:cxnSp macro="">
      <xdr:nvCxnSpPr>
        <xdr:cNvPr id="728" name="直線コネクタ 727">
          <a:extLst>
            <a:ext uri="{FF2B5EF4-FFF2-40B4-BE49-F238E27FC236}">
              <a16:creationId xmlns:a16="http://schemas.microsoft.com/office/drawing/2014/main" id="{2B96C7E5-62F6-4442-B1C2-D7232074F065}"/>
            </a:ext>
          </a:extLst>
        </xdr:cNvPr>
        <xdr:cNvCxnSpPr/>
      </xdr:nvCxnSpPr>
      <xdr:spPr>
        <a:xfrm>
          <a:off x="14592300" y="17740122"/>
          <a:ext cx="8890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102</xdr:row>
      <xdr:rowOff>71120</xdr:rowOff>
    </xdr:from>
    <xdr:to>
      <xdr:col>72</xdr:col>
      <xdr:colOff>38100</xdr:colOff>
      <xdr:row>103</xdr:row>
      <xdr:rowOff>1270</xdr:rowOff>
    </xdr:to>
    <xdr:sp macro="" textlink="">
      <xdr:nvSpPr>
        <xdr:cNvPr id="729" name="楕円 728">
          <a:extLst>
            <a:ext uri="{FF2B5EF4-FFF2-40B4-BE49-F238E27FC236}">
              <a16:creationId xmlns:a16="http://schemas.microsoft.com/office/drawing/2014/main" id="{2A7A0119-93DC-42FC-9323-ADF10429AB39}"/>
            </a:ext>
          </a:extLst>
        </xdr:cNvPr>
        <xdr:cNvSpPr/>
      </xdr:nvSpPr>
      <xdr:spPr>
        <a:xfrm>
          <a:off x="13652500" y="1755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102</xdr:row>
      <xdr:rowOff>121920</xdr:rowOff>
    </xdr:from>
    <xdr:to>
      <xdr:col>76</xdr:col>
      <xdr:colOff>114300</xdr:colOff>
      <xdr:row>103</xdr:row>
      <xdr:rowOff>80772</xdr:rowOff>
    </xdr:to>
    <xdr:cxnSp macro="">
      <xdr:nvCxnSpPr>
        <xdr:cNvPr id="730" name="直線コネクタ 729">
          <a:extLst>
            <a:ext uri="{FF2B5EF4-FFF2-40B4-BE49-F238E27FC236}">
              <a16:creationId xmlns:a16="http://schemas.microsoft.com/office/drawing/2014/main" id="{47C78CB9-C38C-4BEF-B1D2-E1904C709F91}"/>
            </a:ext>
          </a:extLst>
        </xdr:cNvPr>
        <xdr:cNvCxnSpPr/>
      </xdr:nvCxnSpPr>
      <xdr:spPr>
        <a:xfrm>
          <a:off x="13703300" y="17609820"/>
          <a:ext cx="889000" cy="130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4081</xdr:rowOff>
    </xdr:from>
    <xdr:ext cx="405111" cy="259045"/>
    <xdr:sp macro="" textlink="">
      <xdr:nvSpPr>
        <xdr:cNvPr id="731" name="n_1aveValue【庁舎】&#10;有形固定資産減価償却率">
          <a:extLst>
            <a:ext uri="{FF2B5EF4-FFF2-40B4-BE49-F238E27FC236}">
              <a16:creationId xmlns:a16="http://schemas.microsoft.com/office/drawing/2014/main" id="{18AE01EE-6EBA-446F-AB5C-0445B9AF416E}"/>
            </a:ext>
          </a:extLst>
        </xdr:cNvPr>
        <xdr:cNvSpPr txBox="1"/>
      </xdr:nvSpPr>
      <xdr:spPr>
        <a:xfrm>
          <a:off x="15266044" y="174919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129557</xdr:rowOff>
    </xdr:from>
    <xdr:ext cx="405111" cy="259045"/>
    <xdr:sp macro="" textlink="">
      <xdr:nvSpPr>
        <xdr:cNvPr id="732" name="n_2aveValue【庁舎】&#10;有形固定資産減価償却率">
          <a:extLst>
            <a:ext uri="{FF2B5EF4-FFF2-40B4-BE49-F238E27FC236}">
              <a16:creationId xmlns:a16="http://schemas.microsoft.com/office/drawing/2014/main" id="{93F5EA10-A3C8-48C3-87EB-2BDC5866EE7B}"/>
            </a:ext>
          </a:extLst>
        </xdr:cNvPr>
        <xdr:cNvSpPr txBox="1"/>
      </xdr:nvSpPr>
      <xdr:spPr>
        <a:xfrm>
          <a:off x="14389744" y="17788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38116</xdr:rowOff>
    </xdr:from>
    <xdr:ext cx="405111" cy="259045"/>
    <xdr:sp macro="" textlink="">
      <xdr:nvSpPr>
        <xdr:cNvPr id="733" name="n_3aveValue【庁舎】&#10;有形固定資産減価償却率">
          <a:extLst>
            <a:ext uri="{FF2B5EF4-FFF2-40B4-BE49-F238E27FC236}">
              <a16:creationId xmlns:a16="http://schemas.microsoft.com/office/drawing/2014/main" id="{871AE71E-675E-443C-A355-C1815FB1387D}"/>
            </a:ext>
          </a:extLst>
        </xdr:cNvPr>
        <xdr:cNvSpPr txBox="1"/>
      </xdr:nvSpPr>
      <xdr:spPr>
        <a:xfrm>
          <a:off x="13500744" y="17697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63516</xdr:rowOff>
    </xdr:from>
    <xdr:ext cx="405111" cy="259045"/>
    <xdr:sp macro="" textlink="">
      <xdr:nvSpPr>
        <xdr:cNvPr id="734" name="n_4aveValue【庁舎】&#10;有形固定資産減価償却率">
          <a:extLst>
            <a:ext uri="{FF2B5EF4-FFF2-40B4-BE49-F238E27FC236}">
              <a16:creationId xmlns:a16="http://schemas.microsoft.com/office/drawing/2014/main" id="{90838A1C-250C-44BB-B23D-A488810A9503}"/>
            </a:ext>
          </a:extLst>
        </xdr:cNvPr>
        <xdr:cNvSpPr txBox="1"/>
      </xdr:nvSpPr>
      <xdr:spPr>
        <a:xfrm>
          <a:off x="12611744" y="17379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103</xdr:row>
      <xdr:rowOff>170705</xdr:rowOff>
    </xdr:from>
    <xdr:ext cx="405111" cy="259045"/>
    <xdr:sp macro="" textlink="">
      <xdr:nvSpPr>
        <xdr:cNvPr id="735" name="n_1mainValue【庁舎】&#10;有形固定資産減価償却率">
          <a:extLst>
            <a:ext uri="{FF2B5EF4-FFF2-40B4-BE49-F238E27FC236}">
              <a16:creationId xmlns:a16="http://schemas.microsoft.com/office/drawing/2014/main" id="{8F6B1C7A-350C-4466-9F0A-3048D50FB7D6}"/>
            </a:ext>
          </a:extLst>
        </xdr:cNvPr>
        <xdr:cNvSpPr txBox="1"/>
      </xdr:nvSpPr>
      <xdr:spPr>
        <a:xfrm>
          <a:off x="15266044" y="178300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148099</xdr:rowOff>
    </xdr:from>
    <xdr:ext cx="405111" cy="259045"/>
    <xdr:sp macro="" textlink="">
      <xdr:nvSpPr>
        <xdr:cNvPr id="736" name="n_2mainValue【庁舎】&#10;有形固定資産減価償却率">
          <a:extLst>
            <a:ext uri="{FF2B5EF4-FFF2-40B4-BE49-F238E27FC236}">
              <a16:creationId xmlns:a16="http://schemas.microsoft.com/office/drawing/2014/main" id="{34DB0710-4C9B-4F7F-B186-691302C2F828}"/>
            </a:ext>
          </a:extLst>
        </xdr:cNvPr>
        <xdr:cNvSpPr txBox="1"/>
      </xdr:nvSpPr>
      <xdr:spPr>
        <a:xfrm>
          <a:off x="14389744" y="174645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17797</xdr:rowOff>
    </xdr:from>
    <xdr:ext cx="405111" cy="259045"/>
    <xdr:sp macro="" textlink="">
      <xdr:nvSpPr>
        <xdr:cNvPr id="737" name="n_3mainValue【庁舎】&#10;有形固定資産減価償却率">
          <a:extLst>
            <a:ext uri="{FF2B5EF4-FFF2-40B4-BE49-F238E27FC236}">
              <a16:creationId xmlns:a16="http://schemas.microsoft.com/office/drawing/2014/main" id="{BB078555-456B-40B1-BD5F-D14E6D01C63D}"/>
            </a:ext>
          </a:extLst>
        </xdr:cNvPr>
        <xdr:cNvSpPr txBox="1"/>
      </xdr:nvSpPr>
      <xdr:spPr>
        <a:xfrm>
          <a:off x="13500744" y="1733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38" name="正方形/長方形 737">
          <a:extLst>
            <a:ext uri="{FF2B5EF4-FFF2-40B4-BE49-F238E27FC236}">
              <a16:creationId xmlns:a16="http://schemas.microsoft.com/office/drawing/2014/main" id="{CE60409F-1D74-41AC-A7A0-531F209760D7}"/>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39" name="正方形/長方形 738">
          <a:extLst>
            <a:ext uri="{FF2B5EF4-FFF2-40B4-BE49-F238E27FC236}">
              <a16:creationId xmlns:a16="http://schemas.microsoft.com/office/drawing/2014/main" id="{0E240EF6-B2B4-467B-9371-BAC4D8975EAC}"/>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40" name="正方形/長方形 739">
          <a:extLst>
            <a:ext uri="{FF2B5EF4-FFF2-40B4-BE49-F238E27FC236}">
              <a16:creationId xmlns:a16="http://schemas.microsoft.com/office/drawing/2014/main" id="{27FC3918-C4AA-4866-9BB4-BB650BBDEBB5}"/>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41" name="正方形/長方形 740">
          <a:extLst>
            <a:ext uri="{FF2B5EF4-FFF2-40B4-BE49-F238E27FC236}">
              <a16:creationId xmlns:a16="http://schemas.microsoft.com/office/drawing/2014/main" id="{A781AB44-971F-4033-B841-99C1FB026B16}"/>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42" name="正方形/長方形 741">
          <a:extLst>
            <a:ext uri="{FF2B5EF4-FFF2-40B4-BE49-F238E27FC236}">
              <a16:creationId xmlns:a16="http://schemas.microsoft.com/office/drawing/2014/main" id="{6C82B050-929C-4C96-B97B-95951BE9298E}"/>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43" name="正方形/長方形 742">
          <a:extLst>
            <a:ext uri="{FF2B5EF4-FFF2-40B4-BE49-F238E27FC236}">
              <a16:creationId xmlns:a16="http://schemas.microsoft.com/office/drawing/2014/main" id="{EEB8A1AA-9C32-41A6-8BFB-0F32D3F5C0B3}"/>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44" name="正方形/長方形 743">
          <a:extLst>
            <a:ext uri="{FF2B5EF4-FFF2-40B4-BE49-F238E27FC236}">
              <a16:creationId xmlns:a16="http://schemas.microsoft.com/office/drawing/2014/main" id="{46F3E66D-8A70-4929-965A-6A2BA1E51387}"/>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45" name="正方形/長方形 744">
          <a:extLst>
            <a:ext uri="{FF2B5EF4-FFF2-40B4-BE49-F238E27FC236}">
              <a16:creationId xmlns:a16="http://schemas.microsoft.com/office/drawing/2014/main" id="{53439C13-B326-456F-ADEA-3BB07A84652E}"/>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46" name="テキスト ボックス 745">
          <a:extLst>
            <a:ext uri="{FF2B5EF4-FFF2-40B4-BE49-F238E27FC236}">
              <a16:creationId xmlns:a16="http://schemas.microsoft.com/office/drawing/2014/main" id="{D8F0816C-C690-4F5E-A98E-9417538AB3F4}"/>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47" name="直線コネクタ 746">
          <a:extLst>
            <a:ext uri="{FF2B5EF4-FFF2-40B4-BE49-F238E27FC236}">
              <a16:creationId xmlns:a16="http://schemas.microsoft.com/office/drawing/2014/main" id="{A91ADAFA-B20E-484D-BE50-E3D60077F663}"/>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48" name="直線コネクタ 747">
          <a:extLst>
            <a:ext uri="{FF2B5EF4-FFF2-40B4-BE49-F238E27FC236}">
              <a16:creationId xmlns:a16="http://schemas.microsoft.com/office/drawing/2014/main" id="{418B08B8-B52C-4A87-BC35-628EDF431EE0}"/>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49" name="テキスト ボックス 748">
          <a:extLst>
            <a:ext uri="{FF2B5EF4-FFF2-40B4-BE49-F238E27FC236}">
              <a16:creationId xmlns:a16="http://schemas.microsoft.com/office/drawing/2014/main" id="{3E69FF51-8D41-4D56-8036-07DDC5AB1BE8}"/>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50" name="直線コネクタ 749">
          <a:extLst>
            <a:ext uri="{FF2B5EF4-FFF2-40B4-BE49-F238E27FC236}">
              <a16:creationId xmlns:a16="http://schemas.microsoft.com/office/drawing/2014/main" id="{F1764072-3AC1-4948-AF38-2845C92E5EBD}"/>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51" name="テキスト ボックス 750">
          <a:extLst>
            <a:ext uri="{FF2B5EF4-FFF2-40B4-BE49-F238E27FC236}">
              <a16:creationId xmlns:a16="http://schemas.microsoft.com/office/drawing/2014/main" id="{9F7297F1-56A9-42F0-A22F-158112AFC0E2}"/>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52" name="直線コネクタ 751">
          <a:extLst>
            <a:ext uri="{FF2B5EF4-FFF2-40B4-BE49-F238E27FC236}">
              <a16:creationId xmlns:a16="http://schemas.microsoft.com/office/drawing/2014/main" id="{BE59DDFB-D298-40E3-B9C4-A784099B8035}"/>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53" name="テキスト ボックス 752">
          <a:extLst>
            <a:ext uri="{FF2B5EF4-FFF2-40B4-BE49-F238E27FC236}">
              <a16:creationId xmlns:a16="http://schemas.microsoft.com/office/drawing/2014/main" id="{04BAEDC7-5307-48E3-A730-AA77C1F99236}"/>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54" name="直線コネクタ 753">
          <a:extLst>
            <a:ext uri="{FF2B5EF4-FFF2-40B4-BE49-F238E27FC236}">
              <a16:creationId xmlns:a16="http://schemas.microsoft.com/office/drawing/2014/main" id="{E0CBE363-8140-4DED-841D-E9E7561EFEC4}"/>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55" name="テキスト ボックス 754">
          <a:extLst>
            <a:ext uri="{FF2B5EF4-FFF2-40B4-BE49-F238E27FC236}">
              <a16:creationId xmlns:a16="http://schemas.microsoft.com/office/drawing/2014/main" id="{26E91500-6A9C-4589-A9ED-6236D05D85AF}"/>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56" name="直線コネクタ 755">
          <a:extLst>
            <a:ext uri="{FF2B5EF4-FFF2-40B4-BE49-F238E27FC236}">
              <a16:creationId xmlns:a16="http://schemas.microsoft.com/office/drawing/2014/main" id="{8B6F2782-EBAD-4982-9B99-6577346966EC}"/>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57" name="テキスト ボックス 756">
          <a:extLst>
            <a:ext uri="{FF2B5EF4-FFF2-40B4-BE49-F238E27FC236}">
              <a16:creationId xmlns:a16="http://schemas.microsoft.com/office/drawing/2014/main" id="{2A77A69B-2F59-47D6-8B39-F65CE49E1849}"/>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58" name="直線コネクタ 757">
          <a:extLst>
            <a:ext uri="{FF2B5EF4-FFF2-40B4-BE49-F238E27FC236}">
              <a16:creationId xmlns:a16="http://schemas.microsoft.com/office/drawing/2014/main" id="{15B7AC02-AC1F-4D55-A35E-465612A5387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59" name="テキスト ボックス 758">
          <a:extLst>
            <a:ext uri="{FF2B5EF4-FFF2-40B4-BE49-F238E27FC236}">
              <a16:creationId xmlns:a16="http://schemas.microsoft.com/office/drawing/2014/main" id="{9229EFD6-A647-4531-8490-00E9D864A8EC}"/>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60" name="【庁舎】&#10;一人当たり面積グラフ枠">
          <a:extLst>
            <a:ext uri="{FF2B5EF4-FFF2-40B4-BE49-F238E27FC236}">
              <a16:creationId xmlns:a16="http://schemas.microsoft.com/office/drawing/2014/main" id="{1AEE7703-BEFD-4CD8-90E4-91D0A9BB2D7B}"/>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60961</xdr:rowOff>
    </xdr:from>
    <xdr:to>
      <xdr:col>116</xdr:col>
      <xdr:colOff>62864</xdr:colOff>
      <xdr:row>108</xdr:row>
      <xdr:rowOff>100585</xdr:rowOff>
    </xdr:to>
    <xdr:cxnSp macro="">
      <xdr:nvCxnSpPr>
        <xdr:cNvPr id="761" name="直線コネクタ 760">
          <a:extLst>
            <a:ext uri="{FF2B5EF4-FFF2-40B4-BE49-F238E27FC236}">
              <a16:creationId xmlns:a16="http://schemas.microsoft.com/office/drawing/2014/main" id="{A414ED32-E7FC-414E-9E9A-C91F635D9E51}"/>
            </a:ext>
          </a:extLst>
        </xdr:cNvPr>
        <xdr:cNvCxnSpPr/>
      </xdr:nvCxnSpPr>
      <xdr:spPr>
        <a:xfrm flipV="1">
          <a:off x="22160864" y="17377411"/>
          <a:ext cx="0" cy="12397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104412</xdr:rowOff>
    </xdr:from>
    <xdr:ext cx="469744" cy="259045"/>
    <xdr:sp macro="" textlink="">
      <xdr:nvSpPr>
        <xdr:cNvPr id="762" name="【庁舎】&#10;一人当たり面積最小値テキスト">
          <a:extLst>
            <a:ext uri="{FF2B5EF4-FFF2-40B4-BE49-F238E27FC236}">
              <a16:creationId xmlns:a16="http://schemas.microsoft.com/office/drawing/2014/main" id="{B20DEC4C-C563-4EED-8E64-CC2A5CCCB1D3}"/>
            </a:ext>
          </a:extLst>
        </xdr:cNvPr>
        <xdr:cNvSpPr txBox="1"/>
      </xdr:nvSpPr>
      <xdr:spPr>
        <a:xfrm>
          <a:off x="22199600" y="18621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100585</xdr:rowOff>
    </xdr:from>
    <xdr:to>
      <xdr:col>116</xdr:col>
      <xdr:colOff>152400</xdr:colOff>
      <xdr:row>108</xdr:row>
      <xdr:rowOff>100585</xdr:rowOff>
    </xdr:to>
    <xdr:cxnSp macro="">
      <xdr:nvCxnSpPr>
        <xdr:cNvPr id="763" name="直線コネクタ 762">
          <a:extLst>
            <a:ext uri="{FF2B5EF4-FFF2-40B4-BE49-F238E27FC236}">
              <a16:creationId xmlns:a16="http://schemas.microsoft.com/office/drawing/2014/main" id="{45BC1320-8373-4A20-B39C-E267642B93A7}"/>
            </a:ext>
          </a:extLst>
        </xdr:cNvPr>
        <xdr:cNvCxnSpPr/>
      </xdr:nvCxnSpPr>
      <xdr:spPr>
        <a:xfrm>
          <a:off x="22072600" y="18617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7638</xdr:rowOff>
    </xdr:from>
    <xdr:ext cx="469744" cy="259045"/>
    <xdr:sp macro="" textlink="">
      <xdr:nvSpPr>
        <xdr:cNvPr id="764" name="【庁舎】&#10;一人当たり面積最大値テキスト">
          <a:extLst>
            <a:ext uri="{FF2B5EF4-FFF2-40B4-BE49-F238E27FC236}">
              <a16:creationId xmlns:a16="http://schemas.microsoft.com/office/drawing/2014/main" id="{0694427C-F1B6-4F0A-803D-30CDA35BCA6A}"/>
            </a:ext>
          </a:extLst>
        </xdr:cNvPr>
        <xdr:cNvSpPr txBox="1"/>
      </xdr:nvSpPr>
      <xdr:spPr>
        <a:xfrm>
          <a:off x="22199600" y="17152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60961</xdr:rowOff>
    </xdr:from>
    <xdr:to>
      <xdr:col>116</xdr:col>
      <xdr:colOff>152400</xdr:colOff>
      <xdr:row>101</xdr:row>
      <xdr:rowOff>60961</xdr:rowOff>
    </xdr:to>
    <xdr:cxnSp macro="">
      <xdr:nvCxnSpPr>
        <xdr:cNvPr id="765" name="直線コネクタ 764">
          <a:extLst>
            <a:ext uri="{FF2B5EF4-FFF2-40B4-BE49-F238E27FC236}">
              <a16:creationId xmlns:a16="http://schemas.microsoft.com/office/drawing/2014/main" id="{8AAB315D-E8AC-4C6A-A7BB-A3F63C06248B}"/>
            </a:ext>
          </a:extLst>
        </xdr:cNvPr>
        <xdr:cNvCxnSpPr/>
      </xdr:nvCxnSpPr>
      <xdr:spPr>
        <a:xfrm>
          <a:off x="22072600" y="17377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123462</xdr:rowOff>
    </xdr:from>
    <xdr:ext cx="469744" cy="259045"/>
    <xdr:sp macro="" textlink="">
      <xdr:nvSpPr>
        <xdr:cNvPr id="766" name="【庁舎】&#10;一人当たり面積平均値テキスト">
          <a:extLst>
            <a:ext uri="{FF2B5EF4-FFF2-40B4-BE49-F238E27FC236}">
              <a16:creationId xmlns:a16="http://schemas.microsoft.com/office/drawing/2014/main" id="{9FC45A9F-9830-4281-90EB-7F7B88ADFD67}"/>
            </a:ext>
          </a:extLst>
        </xdr:cNvPr>
        <xdr:cNvSpPr txBox="1"/>
      </xdr:nvSpPr>
      <xdr:spPr>
        <a:xfrm>
          <a:off x="22199600" y="182971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145035</xdr:rowOff>
    </xdr:from>
    <xdr:to>
      <xdr:col>116</xdr:col>
      <xdr:colOff>114300</xdr:colOff>
      <xdr:row>107</xdr:row>
      <xdr:rowOff>75185</xdr:rowOff>
    </xdr:to>
    <xdr:sp macro="" textlink="">
      <xdr:nvSpPr>
        <xdr:cNvPr id="767" name="フローチャート: 判断 766">
          <a:extLst>
            <a:ext uri="{FF2B5EF4-FFF2-40B4-BE49-F238E27FC236}">
              <a16:creationId xmlns:a16="http://schemas.microsoft.com/office/drawing/2014/main" id="{1A899093-82BA-4E72-8E08-5DC5E9CC726E}"/>
            </a:ext>
          </a:extLst>
        </xdr:cNvPr>
        <xdr:cNvSpPr/>
      </xdr:nvSpPr>
      <xdr:spPr>
        <a:xfrm>
          <a:off x="22110700" y="18318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134747</xdr:rowOff>
    </xdr:from>
    <xdr:to>
      <xdr:col>112</xdr:col>
      <xdr:colOff>38100</xdr:colOff>
      <xdr:row>107</xdr:row>
      <xdr:rowOff>64897</xdr:rowOff>
    </xdr:to>
    <xdr:sp macro="" textlink="">
      <xdr:nvSpPr>
        <xdr:cNvPr id="768" name="フローチャート: 判断 767">
          <a:extLst>
            <a:ext uri="{FF2B5EF4-FFF2-40B4-BE49-F238E27FC236}">
              <a16:creationId xmlns:a16="http://schemas.microsoft.com/office/drawing/2014/main" id="{AC2B1CC0-7A17-4B56-915C-75BDCCE2746D}"/>
            </a:ext>
          </a:extLst>
        </xdr:cNvPr>
        <xdr:cNvSpPr/>
      </xdr:nvSpPr>
      <xdr:spPr>
        <a:xfrm>
          <a:off x="21272500" y="18308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99313</xdr:rowOff>
    </xdr:from>
    <xdr:to>
      <xdr:col>107</xdr:col>
      <xdr:colOff>101600</xdr:colOff>
      <xdr:row>107</xdr:row>
      <xdr:rowOff>29463</xdr:rowOff>
    </xdr:to>
    <xdr:sp macro="" textlink="">
      <xdr:nvSpPr>
        <xdr:cNvPr id="769" name="フローチャート: 判断 768">
          <a:extLst>
            <a:ext uri="{FF2B5EF4-FFF2-40B4-BE49-F238E27FC236}">
              <a16:creationId xmlns:a16="http://schemas.microsoft.com/office/drawing/2014/main" id="{28C93F7E-FAF7-40C0-AB05-180B62E6672E}"/>
            </a:ext>
          </a:extLst>
        </xdr:cNvPr>
        <xdr:cNvSpPr/>
      </xdr:nvSpPr>
      <xdr:spPr>
        <a:xfrm>
          <a:off x="20383500" y="18273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112268</xdr:rowOff>
    </xdr:from>
    <xdr:to>
      <xdr:col>102</xdr:col>
      <xdr:colOff>165100</xdr:colOff>
      <xdr:row>107</xdr:row>
      <xdr:rowOff>42418</xdr:rowOff>
    </xdr:to>
    <xdr:sp macro="" textlink="">
      <xdr:nvSpPr>
        <xdr:cNvPr id="770" name="フローチャート: 判断 769">
          <a:extLst>
            <a:ext uri="{FF2B5EF4-FFF2-40B4-BE49-F238E27FC236}">
              <a16:creationId xmlns:a16="http://schemas.microsoft.com/office/drawing/2014/main" id="{EBD242B2-5C00-486B-8303-6F23B9A62025}"/>
            </a:ext>
          </a:extLst>
        </xdr:cNvPr>
        <xdr:cNvSpPr/>
      </xdr:nvSpPr>
      <xdr:spPr>
        <a:xfrm>
          <a:off x="19494500" y="18285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130175</xdr:rowOff>
    </xdr:from>
    <xdr:to>
      <xdr:col>98</xdr:col>
      <xdr:colOff>38100</xdr:colOff>
      <xdr:row>107</xdr:row>
      <xdr:rowOff>60325</xdr:rowOff>
    </xdr:to>
    <xdr:sp macro="" textlink="">
      <xdr:nvSpPr>
        <xdr:cNvPr id="771" name="フローチャート: 判断 770">
          <a:extLst>
            <a:ext uri="{FF2B5EF4-FFF2-40B4-BE49-F238E27FC236}">
              <a16:creationId xmlns:a16="http://schemas.microsoft.com/office/drawing/2014/main" id="{61C12083-EA2E-4900-B2DE-CA7611104994}"/>
            </a:ext>
          </a:extLst>
        </xdr:cNvPr>
        <xdr:cNvSpPr/>
      </xdr:nvSpPr>
      <xdr:spPr>
        <a:xfrm>
          <a:off x="18605500" y="1830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72" name="テキスト ボックス 771">
          <a:extLst>
            <a:ext uri="{FF2B5EF4-FFF2-40B4-BE49-F238E27FC236}">
              <a16:creationId xmlns:a16="http://schemas.microsoft.com/office/drawing/2014/main" id="{DAF4E505-DD51-41A1-B787-45096705376D}"/>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73" name="テキスト ボックス 772">
          <a:extLst>
            <a:ext uri="{FF2B5EF4-FFF2-40B4-BE49-F238E27FC236}">
              <a16:creationId xmlns:a16="http://schemas.microsoft.com/office/drawing/2014/main" id="{75E11F39-2FCE-42D8-846C-10322058A6E2}"/>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74" name="テキスト ボックス 773">
          <a:extLst>
            <a:ext uri="{FF2B5EF4-FFF2-40B4-BE49-F238E27FC236}">
              <a16:creationId xmlns:a16="http://schemas.microsoft.com/office/drawing/2014/main" id="{54012F23-0735-463B-9801-F43F84999E24}"/>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75" name="テキスト ボックス 774">
          <a:extLst>
            <a:ext uri="{FF2B5EF4-FFF2-40B4-BE49-F238E27FC236}">
              <a16:creationId xmlns:a16="http://schemas.microsoft.com/office/drawing/2014/main" id="{A07C4070-BD01-435E-85C0-674031D852D5}"/>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76" name="テキスト ボックス 775">
          <a:extLst>
            <a:ext uri="{FF2B5EF4-FFF2-40B4-BE49-F238E27FC236}">
              <a16:creationId xmlns:a16="http://schemas.microsoft.com/office/drawing/2014/main" id="{40174895-A339-4559-9E28-DF09EF91B4DE}"/>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156083</xdr:rowOff>
    </xdr:from>
    <xdr:to>
      <xdr:col>116</xdr:col>
      <xdr:colOff>114300</xdr:colOff>
      <xdr:row>105</xdr:row>
      <xdr:rowOff>86233</xdr:rowOff>
    </xdr:to>
    <xdr:sp macro="" textlink="">
      <xdr:nvSpPr>
        <xdr:cNvPr id="777" name="楕円 776">
          <a:extLst>
            <a:ext uri="{FF2B5EF4-FFF2-40B4-BE49-F238E27FC236}">
              <a16:creationId xmlns:a16="http://schemas.microsoft.com/office/drawing/2014/main" id="{43F1F0D5-760D-4297-A484-249691C14A18}"/>
            </a:ext>
          </a:extLst>
        </xdr:cNvPr>
        <xdr:cNvSpPr/>
      </xdr:nvSpPr>
      <xdr:spPr>
        <a:xfrm>
          <a:off x="22110700" y="17986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7510</xdr:rowOff>
    </xdr:from>
    <xdr:ext cx="469744" cy="259045"/>
    <xdr:sp macro="" textlink="">
      <xdr:nvSpPr>
        <xdr:cNvPr id="778" name="【庁舎】&#10;一人当たり面積該当値テキスト">
          <a:extLst>
            <a:ext uri="{FF2B5EF4-FFF2-40B4-BE49-F238E27FC236}">
              <a16:creationId xmlns:a16="http://schemas.microsoft.com/office/drawing/2014/main" id="{44055AF9-A806-4CDA-BB0F-2B1DC3825507}"/>
            </a:ext>
          </a:extLst>
        </xdr:cNvPr>
        <xdr:cNvSpPr txBox="1"/>
      </xdr:nvSpPr>
      <xdr:spPr>
        <a:xfrm>
          <a:off x="22199600" y="17838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165988</xdr:rowOff>
    </xdr:from>
    <xdr:to>
      <xdr:col>112</xdr:col>
      <xdr:colOff>38100</xdr:colOff>
      <xdr:row>105</xdr:row>
      <xdr:rowOff>96138</xdr:rowOff>
    </xdr:to>
    <xdr:sp macro="" textlink="">
      <xdr:nvSpPr>
        <xdr:cNvPr id="779" name="楕円 778">
          <a:extLst>
            <a:ext uri="{FF2B5EF4-FFF2-40B4-BE49-F238E27FC236}">
              <a16:creationId xmlns:a16="http://schemas.microsoft.com/office/drawing/2014/main" id="{3CCA23DD-2E56-4588-9B56-143C3792B9E0}"/>
            </a:ext>
          </a:extLst>
        </xdr:cNvPr>
        <xdr:cNvSpPr/>
      </xdr:nvSpPr>
      <xdr:spPr>
        <a:xfrm>
          <a:off x="21272500" y="17996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35433</xdr:rowOff>
    </xdr:from>
    <xdr:to>
      <xdr:col>116</xdr:col>
      <xdr:colOff>63500</xdr:colOff>
      <xdr:row>105</xdr:row>
      <xdr:rowOff>45338</xdr:rowOff>
    </xdr:to>
    <xdr:cxnSp macro="">
      <xdr:nvCxnSpPr>
        <xdr:cNvPr id="780" name="直線コネクタ 779">
          <a:extLst>
            <a:ext uri="{FF2B5EF4-FFF2-40B4-BE49-F238E27FC236}">
              <a16:creationId xmlns:a16="http://schemas.microsoft.com/office/drawing/2014/main" id="{D7BB57C0-CA12-4D47-9BDE-AA64734EA049}"/>
            </a:ext>
          </a:extLst>
        </xdr:cNvPr>
        <xdr:cNvCxnSpPr/>
      </xdr:nvCxnSpPr>
      <xdr:spPr>
        <a:xfrm flipV="1">
          <a:off x="21323300" y="18037683"/>
          <a:ext cx="838200" cy="9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169418</xdr:rowOff>
    </xdr:from>
    <xdr:to>
      <xdr:col>107</xdr:col>
      <xdr:colOff>101600</xdr:colOff>
      <xdr:row>105</xdr:row>
      <xdr:rowOff>99568</xdr:rowOff>
    </xdr:to>
    <xdr:sp macro="" textlink="">
      <xdr:nvSpPr>
        <xdr:cNvPr id="781" name="楕円 780">
          <a:extLst>
            <a:ext uri="{FF2B5EF4-FFF2-40B4-BE49-F238E27FC236}">
              <a16:creationId xmlns:a16="http://schemas.microsoft.com/office/drawing/2014/main" id="{59677CB7-AAEE-4D9C-93F9-F1E927ADCDB7}"/>
            </a:ext>
          </a:extLst>
        </xdr:cNvPr>
        <xdr:cNvSpPr/>
      </xdr:nvSpPr>
      <xdr:spPr>
        <a:xfrm>
          <a:off x="20383500" y="18000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45338</xdr:rowOff>
    </xdr:from>
    <xdr:to>
      <xdr:col>111</xdr:col>
      <xdr:colOff>177800</xdr:colOff>
      <xdr:row>105</xdr:row>
      <xdr:rowOff>48768</xdr:rowOff>
    </xdr:to>
    <xdr:cxnSp macro="">
      <xdr:nvCxnSpPr>
        <xdr:cNvPr id="782" name="直線コネクタ 781">
          <a:extLst>
            <a:ext uri="{FF2B5EF4-FFF2-40B4-BE49-F238E27FC236}">
              <a16:creationId xmlns:a16="http://schemas.microsoft.com/office/drawing/2014/main" id="{13E192F8-1439-45A3-8017-A137D596F2BF}"/>
            </a:ext>
          </a:extLst>
        </xdr:cNvPr>
        <xdr:cNvCxnSpPr/>
      </xdr:nvCxnSpPr>
      <xdr:spPr>
        <a:xfrm flipV="1">
          <a:off x="20434300" y="18047588"/>
          <a:ext cx="889000" cy="3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122555</xdr:rowOff>
    </xdr:from>
    <xdr:to>
      <xdr:col>102</xdr:col>
      <xdr:colOff>165100</xdr:colOff>
      <xdr:row>106</xdr:row>
      <xdr:rowOff>52705</xdr:rowOff>
    </xdr:to>
    <xdr:sp macro="" textlink="">
      <xdr:nvSpPr>
        <xdr:cNvPr id="783" name="楕円 782">
          <a:extLst>
            <a:ext uri="{FF2B5EF4-FFF2-40B4-BE49-F238E27FC236}">
              <a16:creationId xmlns:a16="http://schemas.microsoft.com/office/drawing/2014/main" id="{7D096E45-D218-44E3-8610-DB41F6E088AE}"/>
            </a:ext>
          </a:extLst>
        </xdr:cNvPr>
        <xdr:cNvSpPr/>
      </xdr:nvSpPr>
      <xdr:spPr>
        <a:xfrm>
          <a:off x="19494500" y="18124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48768</xdr:rowOff>
    </xdr:from>
    <xdr:to>
      <xdr:col>107</xdr:col>
      <xdr:colOff>50800</xdr:colOff>
      <xdr:row>106</xdr:row>
      <xdr:rowOff>1905</xdr:rowOff>
    </xdr:to>
    <xdr:cxnSp macro="">
      <xdr:nvCxnSpPr>
        <xdr:cNvPr id="784" name="直線コネクタ 783">
          <a:extLst>
            <a:ext uri="{FF2B5EF4-FFF2-40B4-BE49-F238E27FC236}">
              <a16:creationId xmlns:a16="http://schemas.microsoft.com/office/drawing/2014/main" id="{7E5FE966-4408-43D9-BC84-F58E76A1EAEC}"/>
            </a:ext>
          </a:extLst>
        </xdr:cNvPr>
        <xdr:cNvCxnSpPr/>
      </xdr:nvCxnSpPr>
      <xdr:spPr>
        <a:xfrm flipV="1">
          <a:off x="19545300" y="18051018"/>
          <a:ext cx="889000" cy="124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56024</xdr:rowOff>
    </xdr:from>
    <xdr:ext cx="469744" cy="259045"/>
    <xdr:sp macro="" textlink="">
      <xdr:nvSpPr>
        <xdr:cNvPr id="785" name="n_1aveValue【庁舎】&#10;一人当たり面積">
          <a:extLst>
            <a:ext uri="{FF2B5EF4-FFF2-40B4-BE49-F238E27FC236}">
              <a16:creationId xmlns:a16="http://schemas.microsoft.com/office/drawing/2014/main" id="{70E57A49-DFEE-404D-B4DA-1B09F7B5205F}"/>
            </a:ext>
          </a:extLst>
        </xdr:cNvPr>
        <xdr:cNvSpPr txBox="1"/>
      </xdr:nvSpPr>
      <xdr:spPr>
        <a:xfrm>
          <a:off x="21075727" y="18401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20590</xdr:rowOff>
    </xdr:from>
    <xdr:ext cx="469744" cy="259045"/>
    <xdr:sp macro="" textlink="">
      <xdr:nvSpPr>
        <xdr:cNvPr id="786" name="n_2aveValue【庁舎】&#10;一人当たり面積">
          <a:extLst>
            <a:ext uri="{FF2B5EF4-FFF2-40B4-BE49-F238E27FC236}">
              <a16:creationId xmlns:a16="http://schemas.microsoft.com/office/drawing/2014/main" id="{EC98E715-749D-46C0-9657-D2076A20C1A9}"/>
            </a:ext>
          </a:extLst>
        </xdr:cNvPr>
        <xdr:cNvSpPr txBox="1"/>
      </xdr:nvSpPr>
      <xdr:spPr>
        <a:xfrm>
          <a:off x="20199427" y="18365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33545</xdr:rowOff>
    </xdr:from>
    <xdr:ext cx="469744" cy="259045"/>
    <xdr:sp macro="" textlink="">
      <xdr:nvSpPr>
        <xdr:cNvPr id="787" name="n_3aveValue【庁舎】&#10;一人当たり面積">
          <a:extLst>
            <a:ext uri="{FF2B5EF4-FFF2-40B4-BE49-F238E27FC236}">
              <a16:creationId xmlns:a16="http://schemas.microsoft.com/office/drawing/2014/main" id="{61248BEC-270E-4B46-A495-6CD9E4D0719F}"/>
            </a:ext>
          </a:extLst>
        </xdr:cNvPr>
        <xdr:cNvSpPr txBox="1"/>
      </xdr:nvSpPr>
      <xdr:spPr>
        <a:xfrm>
          <a:off x="19310427" y="18378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76852</xdr:rowOff>
    </xdr:from>
    <xdr:ext cx="469744" cy="259045"/>
    <xdr:sp macro="" textlink="">
      <xdr:nvSpPr>
        <xdr:cNvPr id="788" name="n_4aveValue【庁舎】&#10;一人当たり面積">
          <a:extLst>
            <a:ext uri="{FF2B5EF4-FFF2-40B4-BE49-F238E27FC236}">
              <a16:creationId xmlns:a16="http://schemas.microsoft.com/office/drawing/2014/main" id="{91DEA5E6-0B26-4778-B0A9-4494CC27D5C1}"/>
            </a:ext>
          </a:extLst>
        </xdr:cNvPr>
        <xdr:cNvSpPr txBox="1"/>
      </xdr:nvSpPr>
      <xdr:spPr>
        <a:xfrm>
          <a:off x="18421427" y="18079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112665</xdr:rowOff>
    </xdr:from>
    <xdr:ext cx="469744" cy="259045"/>
    <xdr:sp macro="" textlink="">
      <xdr:nvSpPr>
        <xdr:cNvPr id="789" name="n_1mainValue【庁舎】&#10;一人当たり面積">
          <a:extLst>
            <a:ext uri="{FF2B5EF4-FFF2-40B4-BE49-F238E27FC236}">
              <a16:creationId xmlns:a16="http://schemas.microsoft.com/office/drawing/2014/main" id="{5ECF6E50-A75C-414C-98E3-6A7532AB98FC}"/>
            </a:ext>
          </a:extLst>
        </xdr:cNvPr>
        <xdr:cNvSpPr txBox="1"/>
      </xdr:nvSpPr>
      <xdr:spPr>
        <a:xfrm>
          <a:off x="21075727" y="17772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116095</xdr:rowOff>
    </xdr:from>
    <xdr:ext cx="469744" cy="259045"/>
    <xdr:sp macro="" textlink="">
      <xdr:nvSpPr>
        <xdr:cNvPr id="790" name="n_2mainValue【庁舎】&#10;一人当たり面積">
          <a:extLst>
            <a:ext uri="{FF2B5EF4-FFF2-40B4-BE49-F238E27FC236}">
              <a16:creationId xmlns:a16="http://schemas.microsoft.com/office/drawing/2014/main" id="{D8A84F1A-ED6B-4E5A-A899-4727A3CFE931}"/>
            </a:ext>
          </a:extLst>
        </xdr:cNvPr>
        <xdr:cNvSpPr txBox="1"/>
      </xdr:nvSpPr>
      <xdr:spPr>
        <a:xfrm>
          <a:off x="20199427" y="17775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69232</xdr:rowOff>
    </xdr:from>
    <xdr:ext cx="469744" cy="259045"/>
    <xdr:sp macro="" textlink="">
      <xdr:nvSpPr>
        <xdr:cNvPr id="791" name="n_3mainValue【庁舎】&#10;一人当たり面積">
          <a:extLst>
            <a:ext uri="{FF2B5EF4-FFF2-40B4-BE49-F238E27FC236}">
              <a16:creationId xmlns:a16="http://schemas.microsoft.com/office/drawing/2014/main" id="{249C419B-2200-437A-A421-5ABBA21B119B}"/>
            </a:ext>
          </a:extLst>
        </xdr:cNvPr>
        <xdr:cNvSpPr txBox="1"/>
      </xdr:nvSpPr>
      <xdr:spPr>
        <a:xfrm>
          <a:off x="19310427" y="17900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92" name="正方形/長方形 791">
          <a:extLst>
            <a:ext uri="{FF2B5EF4-FFF2-40B4-BE49-F238E27FC236}">
              <a16:creationId xmlns:a16="http://schemas.microsoft.com/office/drawing/2014/main" id="{FE3B8320-5741-4F41-8FE4-D227C19A4ED7}"/>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93" name="正方形/長方形 792">
          <a:extLst>
            <a:ext uri="{FF2B5EF4-FFF2-40B4-BE49-F238E27FC236}">
              <a16:creationId xmlns:a16="http://schemas.microsoft.com/office/drawing/2014/main" id="{025E1422-5EE6-4BEB-B04B-1C386FC46ED4}"/>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94" name="テキスト ボックス 793">
          <a:extLst>
            <a:ext uri="{FF2B5EF4-FFF2-40B4-BE49-F238E27FC236}">
              <a16:creationId xmlns:a16="http://schemas.microsoft.com/office/drawing/2014/main" id="{A38B5533-729E-4733-A12C-6381E7B8D905}"/>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各施設の有形固定資産減価償却率は全体的に類似団体内平均値に対し低い値となっている。しかし、体育館・プール施設については</a:t>
          </a:r>
          <a:r>
            <a:rPr kumimoji="1" lang="en-US" altLang="ja-JP" sz="1100">
              <a:solidFill>
                <a:schemeClr val="dk1"/>
              </a:solidFill>
              <a:effectLst/>
              <a:latin typeface="+mn-lt"/>
              <a:ea typeface="+mn-ea"/>
              <a:cs typeface="+mn-cs"/>
            </a:rPr>
            <a:t>76.9</a:t>
          </a:r>
          <a:r>
            <a:rPr kumimoji="1" lang="ja-JP" altLang="ja-JP" sz="1100">
              <a:solidFill>
                <a:schemeClr val="dk1"/>
              </a:solidFill>
              <a:effectLst/>
              <a:latin typeface="+mn-lt"/>
              <a:ea typeface="+mn-ea"/>
              <a:cs typeface="+mn-cs"/>
            </a:rPr>
            <a:t>となっているため今後は更新等を検討しなければならない。また、その施設の検討にあたっては、一人当たりの面積が類似団体内平均値より高い値を示していることから、将来の人口動態等を踏まえ適正規模、配置を考慮したものにする必要がある。</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沖縄県伊平屋村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1,231
1,219
21.82
4,804,582
4,635,037
149,294
1,092,569
3,084,786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4.6
82.5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前年度と同指数となっている。依然として類似団体平均値を下回っている。人口減少に伴う過疎化や少子高齢化、労働人口の減少により、税収の減少など自主財源が乏しい財政構造となっている。村内に中心となる基幹産業がないことも財政基盤が弱い要因と考える。今後は事務事業の見直しをと経費の抑制による歳出の削減を図るとともに、滞納整理など税収や財産収入の徴収率を向上に努めることで財政の健全化を図る。</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44</xdr:row>
      <xdr:rowOff>44450</xdr:rowOff>
    </xdr:from>
    <xdr:to>
      <xdr:col>27</xdr:col>
      <xdr:colOff>184150</xdr:colOff>
      <xdr:row>44</xdr:row>
      <xdr:rowOff>44450</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73677</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38100</xdr:rowOff>
    </xdr:from>
    <xdr:to>
      <xdr:col>27</xdr:col>
      <xdr:colOff>184150</xdr:colOff>
      <xdr:row>37</xdr:row>
      <xdr:rowOff>38100</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67327</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58" name="財政力グラフ枠">
          <a:extLst>
            <a:ext uri="{FF2B5EF4-FFF2-40B4-BE49-F238E27FC236}">
              <a16:creationId xmlns:a16="http://schemas.microsoft.com/office/drawing/2014/main" id="{00000000-0008-0000-0300-00003A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82867</xdr:rowOff>
    </xdr:from>
    <xdr:to>
      <xdr:col>23</xdr:col>
      <xdr:colOff>133350</xdr:colOff>
      <xdr:row>44</xdr:row>
      <xdr:rowOff>2222</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flipV="1">
          <a:off x="4953000" y="6255067"/>
          <a:ext cx="0" cy="12909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145749</xdr:rowOff>
    </xdr:from>
    <xdr:ext cx="762000" cy="259045"/>
    <xdr:sp macro="" textlink="">
      <xdr:nvSpPr>
        <xdr:cNvPr id="60" name="財政力最小値テキスト">
          <a:extLst>
            <a:ext uri="{FF2B5EF4-FFF2-40B4-BE49-F238E27FC236}">
              <a16:creationId xmlns:a16="http://schemas.microsoft.com/office/drawing/2014/main" id="{00000000-0008-0000-0300-00003C000000}"/>
            </a:ext>
          </a:extLst>
        </xdr:cNvPr>
        <xdr:cNvSpPr txBox="1"/>
      </xdr:nvSpPr>
      <xdr:spPr>
        <a:xfrm>
          <a:off x="5041900" y="7518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2222</xdr:rowOff>
    </xdr:from>
    <xdr:to>
      <xdr:col>24</xdr:col>
      <xdr:colOff>12700</xdr:colOff>
      <xdr:row>44</xdr:row>
      <xdr:rowOff>2222</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4864100" y="7546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169244</xdr:rowOff>
    </xdr:from>
    <xdr:ext cx="762000" cy="259045"/>
    <xdr:sp macro="" textlink="">
      <xdr:nvSpPr>
        <xdr:cNvPr id="62" name="財政力最大値テキスト">
          <a:extLst>
            <a:ext uri="{FF2B5EF4-FFF2-40B4-BE49-F238E27FC236}">
              <a16:creationId xmlns:a16="http://schemas.microsoft.com/office/drawing/2014/main" id="{00000000-0008-0000-0300-00003E000000}"/>
            </a:ext>
          </a:extLst>
        </xdr:cNvPr>
        <xdr:cNvSpPr txBox="1"/>
      </xdr:nvSpPr>
      <xdr:spPr>
        <a:xfrm>
          <a:off x="5041900" y="5998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82867</xdr:rowOff>
    </xdr:from>
    <xdr:to>
      <xdr:col>24</xdr:col>
      <xdr:colOff>12700</xdr:colOff>
      <xdr:row>36</xdr:row>
      <xdr:rowOff>82867</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a:off x="4864100" y="6255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155575</xdr:rowOff>
    </xdr:from>
    <xdr:to>
      <xdr:col>23</xdr:col>
      <xdr:colOff>133350</xdr:colOff>
      <xdr:row>43</xdr:row>
      <xdr:rowOff>155575</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a:off x="4114800" y="752792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12717</xdr:rowOff>
    </xdr:from>
    <xdr:ext cx="762000" cy="259045"/>
    <xdr:sp macro="" textlink="">
      <xdr:nvSpPr>
        <xdr:cNvPr id="65" name="財政力平均値テキスト">
          <a:extLst>
            <a:ext uri="{FF2B5EF4-FFF2-40B4-BE49-F238E27FC236}">
              <a16:creationId xmlns:a16="http://schemas.microsoft.com/office/drawing/2014/main" id="{00000000-0008-0000-0300-000041000000}"/>
            </a:ext>
          </a:extLst>
        </xdr:cNvPr>
        <xdr:cNvSpPr txBox="1"/>
      </xdr:nvSpPr>
      <xdr:spPr>
        <a:xfrm>
          <a:off x="5041900" y="7213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167640</xdr:rowOff>
    </xdr:from>
    <xdr:to>
      <xdr:col>23</xdr:col>
      <xdr:colOff>184150</xdr:colOff>
      <xdr:row>43</xdr:row>
      <xdr:rowOff>97790</xdr:rowOff>
    </xdr:to>
    <xdr:sp macro="" textlink="">
      <xdr:nvSpPr>
        <xdr:cNvPr id="66" name="フローチャート: 判断 65">
          <a:extLst>
            <a:ext uri="{FF2B5EF4-FFF2-40B4-BE49-F238E27FC236}">
              <a16:creationId xmlns:a16="http://schemas.microsoft.com/office/drawing/2014/main" id="{00000000-0008-0000-0300-000042000000}"/>
            </a:ext>
          </a:extLst>
        </xdr:cNvPr>
        <xdr:cNvSpPr/>
      </xdr:nvSpPr>
      <xdr:spPr>
        <a:xfrm>
          <a:off x="4902200" y="736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155575</xdr:rowOff>
    </xdr:from>
    <xdr:to>
      <xdr:col>19</xdr:col>
      <xdr:colOff>133350</xdr:colOff>
      <xdr:row>43</xdr:row>
      <xdr:rowOff>161607</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flipV="1">
          <a:off x="3225800" y="7527925"/>
          <a:ext cx="8890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161607</xdr:rowOff>
    </xdr:from>
    <xdr:to>
      <xdr:col>19</xdr:col>
      <xdr:colOff>184150</xdr:colOff>
      <xdr:row>43</xdr:row>
      <xdr:rowOff>91757</xdr:rowOff>
    </xdr:to>
    <xdr:sp macro="" textlink="">
      <xdr:nvSpPr>
        <xdr:cNvPr id="68" name="フローチャート: 判断 67">
          <a:extLst>
            <a:ext uri="{FF2B5EF4-FFF2-40B4-BE49-F238E27FC236}">
              <a16:creationId xmlns:a16="http://schemas.microsoft.com/office/drawing/2014/main" id="{00000000-0008-0000-0300-000044000000}"/>
            </a:ext>
          </a:extLst>
        </xdr:cNvPr>
        <xdr:cNvSpPr/>
      </xdr:nvSpPr>
      <xdr:spPr>
        <a:xfrm>
          <a:off x="4064000" y="7362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101934</xdr:rowOff>
    </xdr:from>
    <xdr:ext cx="736600" cy="259045"/>
    <xdr:sp macro="" textlink="">
      <xdr:nvSpPr>
        <xdr:cNvPr id="69" name="テキスト ボックス 68">
          <a:extLst>
            <a:ext uri="{FF2B5EF4-FFF2-40B4-BE49-F238E27FC236}">
              <a16:creationId xmlns:a16="http://schemas.microsoft.com/office/drawing/2014/main" id="{00000000-0008-0000-0300-000045000000}"/>
            </a:ext>
          </a:extLst>
        </xdr:cNvPr>
        <xdr:cNvSpPr txBox="1"/>
      </xdr:nvSpPr>
      <xdr:spPr>
        <a:xfrm>
          <a:off x="3733800" y="71313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161607</xdr:rowOff>
    </xdr:from>
    <xdr:to>
      <xdr:col>15</xdr:col>
      <xdr:colOff>82550</xdr:colOff>
      <xdr:row>43</xdr:row>
      <xdr:rowOff>161607</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2336800" y="75339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20320</xdr:rowOff>
    </xdr:from>
    <xdr:to>
      <xdr:col>15</xdr:col>
      <xdr:colOff>133350</xdr:colOff>
      <xdr:row>43</xdr:row>
      <xdr:rowOff>121920</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3175000" y="739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132097</xdr:rowOff>
    </xdr:from>
    <xdr:ext cx="762000" cy="259045"/>
    <xdr:sp macro="" textlink="">
      <xdr:nvSpPr>
        <xdr:cNvPr id="72" name="テキスト ボックス 71">
          <a:extLst>
            <a:ext uri="{FF2B5EF4-FFF2-40B4-BE49-F238E27FC236}">
              <a16:creationId xmlns:a16="http://schemas.microsoft.com/office/drawing/2014/main" id="{00000000-0008-0000-0300-000048000000}"/>
            </a:ext>
          </a:extLst>
        </xdr:cNvPr>
        <xdr:cNvSpPr txBox="1"/>
      </xdr:nvSpPr>
      <xdr:spPr>
        <a:xfrm>
          <a:off x="2844800" y="7161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161607</xdr:rowOff>
    </xdr:from>
    <xdr:to>
      <xdr:col>11</xdr:col>
      <xdr:colOff>31750</xdr:colOff>
      <xdr:row>43</xdr:row>
      <xdr:rowOff>161607</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1447800" y="75339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56515</xdr:rowOff>
    </xdr:from>
    <xdr:to>
      <xdr:col>11</xdr:col>
      <xdr:colOff>82550</xdr:colOff>
      <xdr:row>43</xdr:row>
      <xdr:rowOff>158115</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2286000" y="7428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168292</xdr:rowOff>
    </xdr:from>
    <xdr:ext cx="7620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1955800" y="7197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62547</xdr:rowOff>
    </xdr:from>
    <xdr:to>
      <xdr:col>7</xdr:col>
      <xdr:colOff>31750</xdr:colOff>
      <xdr:row>43</xdr:row>
      <xdr:rowOff>164147</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1397000" y="7434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2874</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1066800" y="72037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104775</xdr:rowOff>
    </xdr:from>
    <xdr:to>
      <xdr:col>23</xdr:col>
      <xdr:colOff>184150</xdr:colOff>
      <xdr:row>44</xdr:row>
      <xdr:rowOff>34925</xdr:rowOff>
    </xdr:to>
    <xdr:sp macro="" textlink="">
      <xdr:nvSpPr>
        <xdr:cNvPr id="83" name="楕円 82">
          <a:extLst>
            <a:ext uri="{FF2B5EF4-FFF2-40B4-BE49-F238E27FC236}">
              <a16:creationId xmlns:a16="http://schemas.microsoft.com/office/drawing/2014/main" id="{00000000-0008-0000-0300-000053000000}"/>
            </a:ext>
          </a:extLst>
        </xdr:cNvPr>
        <xdr:cNvSpPr/>
      </xdr:nvSpPr>
      <xdr:spPr>
        <a:xfrm>
          <a:off x="4902200" y="747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652</xdr:rowOff>
    </xdr:from>
    <xdr:ext cx="762000" cy="259045"/>
    <xdr:sp macro="" textlink="">
      <xdr:nvSpPr>
        <xdr:cNvPr id="84" name="財政力該当値テキスト">
          <a:extLst>
            <a:ext uri="{FF2B5EF4-FFF2-40B4-BE49-F238E27FC236}">
              <a16:creationId xmlns:a16="http://schemas.microsoft.com/office/drawing/2014/main" id="{00000000-0008-0000-0300-000054000000}"/>
            </a:ext>
          </a:extLst>
        </xdr:cNvPr>
        <xdr:cNvSpPr txBox="1"/>
      </xdr:nvSpPr>
      <xdr:spPr>
        <a:xfrm>
          <a:off x="5041900" y="7373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104775</xdr:rowOff>
    </xdr:from>
    <xdr:to>
      <xdr:col>19</xdr:col>
      <xdr:colOff>184150</xdr:colOff>
      <xdr:row>44</xdr:row>
      <xdr:rowOff>34925</xdr:rowOff>
    </xdr:to>
    <xdr:sp macro="" textlink="">
      <xdr:nvSpPr>
        <xdr:cNvPr id="85" name="楕円 84">
          <a:extLst>
            <a:ext uri="{FF2B5EF4-FFF2-40B4-BE49-F238E27FC236}">
              <a16:creationId xmlns:a16="http://schemas.microsoft.com/office/drawing/2014/main" id="{00000000-0008-0000-0300-000055000000}"/>
            </a:ext>
          </a:extLst>
        </xdr:cNvPr>
        <xdr:cNvSpPr/>
      </xdr:nvSpPr>
      <xdr:spPr>
        <a:xfrm>
          <a:off x="4064000" y="747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19702</xdr:rowOff>
    </xdr:from>
    <xdr:ext cx="7366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733800" y="75635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110807</xdr:rowOff>
    </xdr:from>
    <xdr:to>
      <xdr:col>15</xdr:col>
      <xdr:colOff>133350</xdr:colOff>
      <xdr:row>44</xdr:row>
      <xdr:rowOff>40957</xdr:rowOff>
    </xdr:to>
    <xdr:sp macro="" textlink="">
      <xdr:nvSpPr>
        <xdr:cNvPr id="87" name="楕円 86">
          <a:extLst>
            <a:ext uri="{FF2B5EF4-FFF2-40B4-BE49-F238E27FC236}">
              <a16:creationId xmlns:a16="http://schemas.microsoft.com/office/drawing/2014/main" id="{00000000-0008-0000-0300-000057000000}"/>
            </a:ext>
          </a:extLst>
        </xdr:cNvPr>
        <xdr:cNvSpPr/>
      </xdr:nvSpPr>
      <xdr:spPr>
        <a:xfrm>
          <a:off x="3175000" y="7483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25734</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2844800" y="7569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110807</xdr:rowOff>
    </xdr:from>
    <xdr:to>
      <xdr:col>11</xdr:col>
      <xdr:colOff>82550</xdr:colOff>
      <xdr:row>44</xdr:row>
      <xdr:rowOff>40957</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2286000" y="7483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25734</xdr:rowOff>
    </xdr:from>
    <xdr:ext cx="7620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1955800" y="7569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110807</xdr:rowOff>
    </xdr:from>
    <xdr:to>
      <xdr:col>7</xdr:col>
      <xdr:colOff>31750</xdr:colOff>
      <xdr:row>44</xdr:row>
      <xdr:rowOff>40957</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1397000" y="7483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25734</xdr:rowOff>
    </xdr:from>
    <xdr:ext cx="7620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1066800" y="7569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3" name="正方形/長方形 92">
          <a:extLst>
            <a:ext uri="{FF2B5EF4-FFF2-40B4-BE49-F238E27FC236}">
              <a16:creationId xmlns:a16="http://schemas.microsoft.com/office/drawing/2014/main" id="{00000000-0008-0000-0300-00005D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[82.6%]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6" name="正方形/長方形 95">
          <a:extLst>
            <a:ext uri="{FF2B5EF4-FFF2-40B4-BE49-F238E27FC236}">
              <a16:creationId xmlns:a16="http://schemas.microsoft.com/office/drawing/2014/main" id="{00000000-0008-0000-0300-000060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97" name="正方形/長方形 96">
          <a:extLst>
            <a:ext uri="{FF2B5EF4-FFF2-40B4-BE49-F238E27FC236}">
              <a16:creationId xmlns:a16="http://schemas.microsoft.com/office/drawing/2014/main" id="{00000000-0008-0000-0300-000061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5" name="テキスト ボックス 104">
          <a:extLst>
            <a:ext uri="{FF2B5EF4-FFF2-40B4-BE49-F238E27FC236}">
              <a16:creationId xmlns:a16="http://schemas.microsoft.com/office/drawing/2014/main" id="{00000000-0008-0000-0300-000069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前年から</a:t>
          </a:r>
          <a:r>
            <a:rPr kumimoji="1" lang="en-US" altLang="ja-JP" sz="1100" b="0" i="0" baseline="0">
              <a:solidFill>
                <a:schemeClr val="dk1"/>
              </a:solidFill>
              <a:effectLst/>
              <a:latin typeface="+mn-lt"/>
              <a:ea typeface="+mn-ea"/>
              <a:cs typeface="+mn-cs"/>
            </a:rPr>
            <a:t>1.3</a:t>
          </a:r>
          <a:r>
            <a:rPr kumimoji="1" lang="ja-JP" altLang="ja-JP" sz="1100" b="0" i="0" baseline="0">
              <a:solidFill>
                <a:schemeClr val="dk1"/>
              </a:solidFill>
              <a:effectLst/>
              <a:latin typeface="+mn-lt"/>
              <a:ea typeface="+mn-ea"/>
              <a:cs typeface="+mn-cs"/>
            </a:rPr>
            <a:t>ポイント</a:t>
          </a:r>
          <a:r>
            <a:rPr kumimoji="1" lang="ja-JP" altLang="en-US" sz="1100" b="0" i="0" baseline="0">
              <a:solidFill>
                <a:schemeClr val="dk1"/>
              </a:solidFill>
              <a:effectLst/>
              <a:latin typeface="+mn-lt"/>
              <a:ea typeface="+mn-ea"/>
              <a:cs typeface="+mn-cs"/>
            </a:rPr>
            <a:t>減少</a:t>
          </a:r>
          <a:r>
            <a:rPr kumimoji="1" lang="ja-JP" altLang="ja-JP" sz="1100" b="0" i="0" baseline="0">
              <a:solidFill>
                <a:schemeClr val="dk1"/>
              </a:solidFill>
              <a:effectLst/>
              <a:latin typeface="+mn-lt"/>
              <a:ea typeface="+mn-ea"/>
              <a:cs typeface="+mn-cs"/>
            </a:rPr>
            <a:t>して</a:t>
          </a:r>
          <a:r>
            <a:rPr kumimoji="1" lang="ja-JP" altLang="en-US" sz="1100" b="0" i="0" baseline="0">
              <a:solidFill>
                <a:schemeClr val="dk1"/>
              </a:solidFill>
              <a:effectLst/>
              <a:latin typeface="+mn-lt"/>
              <a:ea typeface="+mn-ea"/>
              <a:cs typeface="+mn-cs"/>
            </a:rPr>
            <a:t>はいるが</a:t>
          </a:r>
          <a:r>
            <a:rPr kumimoji="1" lang="ja-JP" altLang="ja-JP" sz="1100" b="0" i="0" baseline="0">
              <a:solidFill>
                <a:schemeClr val="dk1"/>
              </a:solidFill>
              <a:effectLst/>
              <a:latin typeface="+mn-lt"/>
              <a:ea typeface="+mn-ea"/>
              <a:cs typeface="+mn-cs"/>
            </a:rPr>
            <a:t>、類似団体平均値を</a:t>
          </a:r>
          <a:r>
            <a:rPr kumimoji="1" lang="en-US" altLang="ja-JP" sz="1100" b="0" i="0" baseline="0">
              <a:solidFill>
                <a:schemeClr val="dk1"/>
              </a:solidFill>
              <a:effectLst/>
              <a:latin typeface="+mn-lt"/>
              <a:ea typeface="+mn-ea"/>
              <a:cs typeface="+mn-cs"/>
            </a:rPr>
            <a:t>1.7</a:t>
          </a:r>
          <a:r>
            <a:rPr kumimoji="1" lang="ja-JP" altLang="ja-JP" sz="1100" b="0" i="0" baseline="0">
              <a:solidFill>
                <a:schemeClr val="dk1"/>
              </a:solidFill>
              <a:effectLst/>
              <a:latin typeface="+mn-lt"/>
              <a:ea typeface="+mn-ea"/>
              <a:cs typeface="+mn-cs"/>
            </a:rPr>
            <a:t>ポイント上回っている。しかし、依然として</a:t>
          </a:r>
          <a:r>
            <a:rPr kumimoji="1" lang="en-US" altLang="ja-JP" sz="1100" b="0" i="0" baseline="0">
              <a:solidFill>
                <a:schemeClr val="dk1"/>
              </a:solidFill>
              <a:effectLst/>
              <a:latin typeface="+mn-lt"/>
              <a:ea typeface="+mn-ea"/>
              <a:cs typeface="+mn-cs"/>
            </a:rPr>
            <a:t>80</a:t>
          </a:r>
          <a:r>
            <a:rPr kumimoji="1" lang="ja-JP" altLang="ja-JP" sz="1100" b="0" i="0" baseline="0">
              <a:solidFill>
                <a:schemeClr val="dk1"/>
              </a:solidFill>
              <a:effectLst/>
              <a:latin typeface="+mn-lt"/>
              <a:ea typeface="+mn-ea"/>
              <a:cs typeface="+mn-cs"/>
            </a:rPr>
            <a:t>ポイント以上の高い数値を示しており財政構造の弾力性が低い状況である。今後も継続した事務事業の見直し等義務的経費の削減に努める。</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06" name="テキスト ボックス 105">
          <a:extLst>
            <a:ext uri="{FF2B5EF4-FFF2-40B4-BE49-F238E27FC236}">
              <a16:creationId xmlns:a16="http://schemas.microsoft.com/office/drawing/2014/main" id="{00000000-0008-0000-0300-00006A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07" name="直線コネクタ 106">
          <a:extLst>
            <a:ext uri="{FF2B5EF4-FFF2-40B4-BE49-F238E27FC236}">
              <a16:creationId xmlns:a16="http://schemas.microsoft.com/office/drawing/2014/main" id="{00000000-0008-0000-0300-00006B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08" name="テキスト ボックス 107">
          <a:extLst>
            <a:ext uri="{FF2B5EF4-FFF2-40B4-BE49-F238E27FC236}">
              <a16:creationId xmlns:a16="http://schemas.microsoft.com/office/drawing/2014/main" id="{00000000-0008-0000-0300-00006C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09" name="直線コネクタ 108">
          <a:extLst>
            <a:ext uri="{FF2B5EF4-FFF2-40B4-BE49-F238E27FC236}">
              <a16:creationId xmlns:a16="http://schemas.microsoft.com/office/drawing/2014/main" id="{00000000-0008-0000-0300-00006D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1" name="直線コネクタ 110">
          <a:extLst>
            <a:ext uri="{FF2B5EF4-FFF2-40B4-BE49-F238E27FC236}">
              <a16:creationId xmlns:a16="http://schemas.microsoft.com/office/drawing/2014/main" id="{00000000-0008-0000-0300-00006F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19" name="財政構造の弾力性グラフ枠">
          <a:extLst>
            <a:ext uri="{FF2B5EF4-FFF2-40B4-BE49-F238E27FC236}">
              <a16:creationId xmlns:a16="http://schemas.microsoft.com/office/drawing/2014/main" id="{00000000-0008-0000-0300-000077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112522</xdr:rowOff>
    </xdr:from>
    <xdr:to>
      <xdr:col>23</xdr:col>
      <xdr:colOff>133350</xdr:colOff>
      <xdr:row>67</xdr:row>
      <xdr:rowOff>99314</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flipV="1">
          <a:off x="4953000" y="10056622"/>
          <a:ext cx="0" cy="15298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71391</xdr:rowOff>
    </xdr:from>
    <xdr:ext cx="762000" cy="259045"/>
    <xdr:sp macro="" textlink="">
      <xdr:nvSpPr>
        <xdr:cNvPr id="121" name="財政構造の弾力性最小値テキスト">
          <a:extLst>
            <a:ext uri="{FF2B5EF4-FFF2-40B4-BE49-F238E27FC236}">
              <a16:creationId xmlns:a16="http://schemas.microsoft.com/office/drawing/2014/main" id="{00000000-0008-0000-0300-000079000000}"/>
            </a:ext>
          </a:extLst>
        </xdr:cNvPr>
        <xdr:cNvSpPr txBox="1"/>
      </xdr:nvSpPr>
      <xdr:spPr>
        <a:xfrm>
          <a:off x="5041900" y="11558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99314</xdr:rowOff>
    </xdr:from>
    <xdr:to>
      <xdr:col>24</xdr:col>
      <xdr:colOff>12700</xdr:colOff>
      <xdr:row>67</xdr:row>
      <xdr:rowOff>99314</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4864100" y="11586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27449</xdr:rowOff>
    </xdr:from>
    <xdr:ext cx="762000" cy="259045"/>
    <xdr:sp macro="" textlink="">
      <xdr:nvSpPr>
        <xdr:cNvPr id="123" name="財政構造の弾力性最大値テキスト">
          <a:extLst>
            <a:ext uri="{FF2B5EF4-FFF2-40B4-BE49-F238E27FC236}">
              <a16:creationId xmlns:a16="http://schemas.microsoft.com/office/drawing/2014/main" id="{00000000-0008-0000-0300-00007B000000}"/>
            </a:ext>
          </a:extLst>
        </xdr:cNvPr>
        <xdr:cNvSpPr txBox="1"/>
      </xdr:nvSpPr>
      <xdr:spPr>
        <a:xfrm>
          <a:off x="5041900" y="9800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112522</xdr:rowOff>
    </xdr:from>
    <xdr:to>
      <xdr:col>24</xdr:col>
      <xdr:colOff>12700</xdr:colOff>
      <xdr:row>58</xdr:row>
      <xdr:rowOff>112522</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4864100" y="10056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157988</xdr:rowOff>
    </xdr:from>
    <xdr:to>
      <xdr:col>23</xdr:col>
      <xdr:colOff>133350</xdr:colOff>
      <xdr:row>62</xdr:row>
      <xdr:rowOff>49276</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4114800" y="10616438"/>
          <a:ext cx="8382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52595</xdr:rowOff>
    </xdr:from>
    <xdr:ext cx="762000" cy="259045"/>
    <xdr:sp macro="" textlink="">
      <xdr:nvSpPr>
        <xdr:cNvPr id="126" name="財政構造の弾力性平均値テキスト">
          <a:extLst>
            <a:ext uri="{FF2B5EF4-FFF2-40B4-BE49-F238E27FC236}">
              <a16:creationId xmlns:a16="http://schemas.microsoft.com/office/drawing/2014/main" id="{00000000-0008-0000-0300-00007E000000}"/>
            </a:ext>
          </a:extLst>
        </xdr:cNvPr>
        <xdr:cNvSpPr txBox="1"/>
      </xdr:nvSpPr>
      <xdr:spPr>
        <a:xfrm>
          <a:off x="5041900" y="106824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80518</xdr:rowOff>
    </xdr:from>
    <xdr:to>
      <xdr:col>23</xdr:col>
      <xdr:colOff>184150</xdr:colOff>
      <xdr:row>63</xdr:row>
      <xdr:rowOff>10668</xdr:rowOff>
    </xdr:to>
    <xdr:sp macro="" textlink="">
      <xdr:nvSpPr>
        <xdr:cNvPr id="127" name="フローチャート: 判断 126">
          <a:extLst>
            <a:ext uri="{FF2B5EF4-FFF2-40B4-BE49-F238E27FC236}">
              <a16:creationId xmlns:a16="http://schemas.microsoft.com/office/drawing/2014/main" id="{00000000-0008-0000-0300-00007F000000}"/>
            </a:ext>
          </a:extLst>
        </xdr:cNvPr>
        <xdr:cNvSpPr/>
      </xdr:nvSpPr>
      <xdr:spPr>
        <a:xfrm>
          <a:off x="4902200" y="10710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157988</xdr:rowOff>
    </xdr:from>
    <xdr:to>
      <xdr:col>19</xdr:col>
      <xdr:colOff>133350</xdr:colOff>
      <xdr:row>62</xdr:row>
      <xdr:rowOff>165100</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flipV="1">
          <a:off x="3225800" y="10616438"/>
          <a:ext cx="889000" cy="178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32258</xdr:rowOff>
    </xdr:from>
    <xdr:to>
      <xdr:col>19</xdr:col>
      <xdr:colOff>184150</xdr:colOff>
      <xdr:row>62</xdr:row>
      <xdr:rowOff>133858</xdr:rowOff>
    </xdr:to>
    <xdr:sp macro="" textlink="">
      <xdr:nvSpPr>
        <xdr:cNvPr id="129" name="フローチャート: 判断 128">
          <a:extLst>
            <a:ext uri="{FF2B5EF4-FFF2-40B4-BE49-F238E27FC236}">
              <a16:creationId xmlns:a16="http://schemas.microsoft.com/office/drawing/2014/main" id="{00000000-0008-0000-0300-000081000000}"/>
            </a:ext>
          </a:extLst>
        </xdr:cNvPr>
        <xdr:cNvSpPr/>
      </xdr:nvSpPr>
      <xdr:spPr>
        <a:xfrm>
          <a:off x="4064000" y="1066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118635</xdr:rowOff>
    </xdr:from>
    <xdr:ext cx="736600" cy="259045"/>
    <xdr:sp macro="" textlink="">
      <xdr:nvSpPr>
        <xdr:cNvPr id="130" name="テキスト ボックス 129">
          <a:extLst>
            <a:ext uri="{FF2B5EF4-FFF2-40B4-BE49-F238E27FC236}">
              <a16:creationId xmlns:a16="http://schemas.microsoft.com/office/drawing/2014/main" id="{00000000-0008-0000-0300-000082000000}"/>
            </a:ext>
          </a:extLst>
        </xdr:cNvPr>
        <xdr:cNvSpPr txBox="1"/>
      </xdr:nvSpPr>
      <xdr:spPr>
        <a:xfrm>
          <a:off x="3733800" y="107485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165100</xdr:rowOff>
    </xdr:from>
    <xdr:to>
      <xdr:col>15</xdr:col>
      <xdr:colOff>82550</xdr:colOff>
      <xdr:row>63</xdr:row>
      <xdr:rowOff>3302</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flipV="1">
          <a:off x="2336800" y="10795000"/>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37084</xdr:rowOff>
    </xdr:from>
    <xdr:to>
      <xdr:col>15</xdr:col>
      <xdr:colOff>133350</xdr:colOff>
      <xdr:row>62</xdr:row>
      <xdr:rowOff>138684</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3175000" y="1066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148861</xdr:rowOff>
    </xdr:from>
    <xdr:ext cx="762000" cy="259045"/>
    <xdr:sp macro="" textlink="">
      <xdr:nvSpPr>
        <xdr:cNvPr id="133" name="テキスト ボックス 132">
          <a:extLst>
            <a:ext uri="{FF2B5EF4-FFF2-40B4-BE49-F238E27FC236}">
              <a16:creationId xmlns:a16="http://schemas.microsoft.com/office/drawing/2014/main" id="{00000000-0008-0000-0300-000085000000}"/>
            </a:ext>
          </a:extLst>
        </xdr:cNvPr>
        <xdr:cNvSpPr txBox="1"/>
      </xdr:nvSpPr>
      <xdr:spPr>
        <a:xfrm>
          <a:off x="2844800" y="10435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3302</xdr:rowOff>
    </xdr:from>
    <xdr:to>
      <xdr:col>11</xdr:col>
      <xdr:colOff>31750</xdr:colOff>
      <xdr:row>64</xdr:row>
      <xdr:rowOff>87630</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flipV="1">
          <a:off x="1447800" y="10804652"/>
          <a:ext cx="889000" cy="255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107188</xdr:rowOff>
    </xdr:from>
    <xdr:to>
      <xdr:col>11</xdr:col>
      <xdr:colOff>82550</xdr:colOff>
      <xdr:row>62</xdr:row>
      <xdr:rowOff>37338</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2286000" y="10565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47515</xdr:rowOff>
    </xdr:from>
    <xdr:ext cx="7620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1955800" y="10334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15494</xdr:rowOff>
    </xdr:from>
    <xdr:to>
      <xdr:col>7</xdr:col>
      <xdr:colOff>31750</xdr:colOff>
      <xdr:row>61</xdr:row>
      <xdr:rowOff>117094</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1397000" y="10473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127271</xdr:rowOff>
    </xdr:from>
    <xdr:ext cx="7620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1066800" y="10242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169926</xdr:rowOff>
    </xdr:from>
    <xdr:to>
      <xdr:col>23</xdr:col>
      <xdr:colOff>184150</xdr:colOff>
      <xdr:row>62</xdr:row>
      <xdr:rowOff>100076</xdr:rowOff>
    </xdr:to>
    <xdr:sp macro="" textlink="">
      <xdr:nvSpPr>
        <xdr:cNvPr id="144" name="楕円 143">
          <a:extLst>
            <a:ext uri="{FF2B5EF4-FFF2-40B4-BE49-F238E27FC236}">
              <a16:creationId xmlns:a16="http://schemas.microsoft.com/office/drawing/2014/main" id="{00000000-0008-0000-0300-000090000000}"/>
            </a:ext>
          </a:extLst>
        </xdr:cNvPr>
        <xdr:cNvSpPr/>
      </xdr:nvSpPr>
      <xdr:spPr>
        <a:xfrm>
          <a:off x="4902200" y="10628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15003</xdr:rowOff>
    </xdr:from>
    <xdr:ext cx="762000" cy="259045"/>
    <xdr:sp macro="" textlink="">
      <xdr:nvSpPr>
        <xdr:cNvPr id="145" name="財政構造の弾力性該当値テキスト">
          <a:extLst>
            <a:ext uri="{FF2B5EF4-FFF2-40B4-BE49-F238E27FC236}">
              <a16:creationId xmlns:a16="http://schemas.microsoft.com/office/drawing/2014/main" id="{00000000-0008-0000-0300-000091000000}"/>
            </a:ext>
          </a:extLst>
        </xdr:cNvPr>
        <xdr:cNvSpPr txBox="1"/>
      </xdr:nvSpPr>
      <xdr:spPr>
        <a:xfrm>
          <a:off x="5041900" y="10473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107188</xdr:rowOff>
    </xdr:from>
    <xdr:to>
      <xdr:col>19</xdr:col>
      <xdr:colOff>184150</xdr:colOff>
      <xdr:row>62</xdr:row>
      <xdr:rowOff>37338</xdr:rowOff>
    </xdr:to>
    <xdr:sp macro="" textlink="">
      <xdr:nvSpPr>
        <xdr:cNvPr id="146" name="楕円 145">
          <a:extLst>
            <a:ext uri="{FF2B5EF4-FFF2-40B4-BE49-F238E27FC236}">
              <a16:creationId xmlns:a16="http://schemas.microsoft.com/office/drawing/2014/main" id="{00000000-0008-0000-0300-000092000000}"/>
            </a:ext>
          </a:extLst>
        </xdr:cNvPr>
        <xdr:cNvSpPr/>
      </xdr:nvSpPr>
      <xdr:spPr>
        <a:xfrm>
          <a:off x="4064000" y="10565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47515</xdr:rowOff>
    </xdr:from>
    <xdr:ext cx="7366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733800" y="103345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114300</xdr:rowOff>
    </xdr:from>
    <xdr:to>
      <xdr:col>15</xdr:col>
      <xdr:colOff>133350</xdr:colOff>
      <xdr:row>63</xdr:row>
      <xdr:rowOff>44450</xdr:rowOff>
    </xdr:to>
    <xdr:sp macro="" textlink="">
      <xdr:nvSpPr>
        <xdr:cNvPr id="148" name="楕円 147">
          <a:extLst>
            <a:ext uri="{FF2B5EF4-FFF2-40B4-BE49-F238E27FC236}">
              <a16:creationId xmlns:a16="http://schemas.microsoft.com/office/drawing/2014/main" id="{00000000-0008-0000-0300-000094000000}"/>
            </a:ext>
          </a:extLst>
        </xdr:cNvPr>
        <xdr:cNvSpPr/>
      </xdr:nvSpPr>
      <xdr:spPr>
        <a:xfrm>
          <a:off x="3175000" y="1074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29227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2844800" y="1083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123952</xdr:rowOff>
    </xdr:from>
    <xdr:to>
      <xdr:col>11</xdr:col>
      <xdr:colOff>82550</xdr:colOff>
      <xdr:row>63</xdr:row>
      <xdr:rowOff>54102</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2286000" y="1075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38879</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1955800" y="10840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36830</xdr:rowOff>
    </xdr:from>
    <xdr:to>
      <xdr:col>7</xdr:col>
      <xdr:colOff>31750</xdr:colOff>
      <xdr:row>64</xdr:row>
      <xdr:rowOff>138430</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1397000" y="1100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123207</xdr:rowOff>
    </xdr:from>
    <xdr:ext cx="7620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1066800" y="11096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4" name="正方形/長方形 153">
          <a:extLst>
            <a:ext uri="{FF2B5EF4-FFF2-40B4-BE49-F238E27FC236}">
              <a16:creationId xmlns:a16="http://schemas.microsoft.com/office/drawing/2014/main" id="{00000000-0008-0000-0300-00009A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[847,019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57" name="正方形/長方形 156">
          <a:extLst>
            <a:ext uri="{FF2B5EF4-FFF2-40B4-BE49-F238E27FC236}">
              <a16:creationId xmlns:a16="http://schemas.microsoft.com/office/drawing/2014/main" id="{00000000-0008-0000-0300-00009D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58" name="正方形/長方形 157">
          <a:extLst>
            <a:ext uri="{FF2B5EF4-FFF2-40B4-BE49-F238E27FC236}">
              <a16:creationId xmlns:a16="http://schemas.microsoft.com/office/drawing/2014/main" id="{00000000-0008-0000-0300-00009E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6" name="テキスト ボックス 165">
          <a:extLst>
            <a:ext uri="{FF2B5EF4-FFF2-40B4-BE49-F238E27FC236}">
              <a16:creationId xmlns:a16="http://schemas.microsoft.com/office/drawing/2014/main" id="{00000000-0008-0000-0300-0000A6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前年より</a:t>
          </a:r>
          <a:r>
            <a:rPr kumimoji="1" lang="en-US" altLang="ja-JP" sz="1100">
              <a:solidFill>
                <a:schemeClr val="dk1"/>
              </a:solidFill>
              <a:effectLst/>
              <a:latin typeface="+mn-lt"/>
              <a:ea typeface="+mn-ea"/>
              <a:cs typeface="+mn-cs"/>
            </a:rPr>
            <a:t>44,631</a:t>
          </a:r>
          <a:r>
            <a:rPr kumimoji="1" lang="ja-JP" altLang="ja-JP" sz="1100">
              <a:solidFill>
                <a:schemeClr val="dk1"/>
              </a:solidFill>
              <a:effectLst/>
              <a:latin typeface="+mn-lt"/>
              <a:ea typeface="+mn-ea"/>
              <a:cs typeface="+mn-cs"/>
            </a:rPr>
            <a:t>円</a:t>
          </a:r>
          <a:r>
            <a:rPr kumimoji="1" lang="ja-JP" altLang="en-US" sz="1100">
              <a:solidFill>
                <a:schemeClr val="dk1"/>
              </a:solidFill>
              <a:effectLst/>
              <a:latin typeface="+mn-lt"/>
              <a:ea typeface="+mn-ea"/>
              <a:cs typeface="+mn-cs"/>
            </a:rPr>
            <a:t>増加した。</a:t>
          </a:r>
          <a:r>
            <a:rPr kumimoji="1" lang="ja-JP" altLang="ja-JP" sz="1100">
              <a:solidFill>
                <a:schemeClr val="dk1"/>
              </a:solidFill>
              <a:effectLst/>
              <a:latin typeface="+mn-lt"/>
              <a:ea typeface="+mn-ea"/>
              <a:cs typeface="+mn-cs"/>
            </a:rPr>
            <a:t>依然として類似団体平均を</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倍以上上回っている。物件費においては、ごみ処理施設や保育所などの公共施設に係る維持管理等の運営費用などが要因である。民間でも実施可能なものについては積極的に活用を図り、コスト削減に努める。また、人件費においては、職員の年齢構成に偏りがあるため、今後、退職による新規職員の補充については定員管理を含め検討していく。</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67" name="テキスト ボックス 166">
          <a:extLst>
            <a:ext uri="{FF2B5EF4-FFF2-40B4-BE49-F238E27FC236}">
              <a16:creationId xmlns:a16="http://schemas.microsoft.com/office/drawing/2014/main" id="{00000000-0008-0000-0300-0000A7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68" name="直線コネクタ 167">
          <a:extLst>
            <a:ext uri="{FF2B5EF4-FFF2-40B4-BE49-F238E27FC236}">
              <a16:creationId xmlns:a16="http://schemas.microsoft.com/office/drawing/2014/main" id="{00000000-0008-0000-0300-0000A8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69" name="テキスト ボックス 168">
          <a:extLst>
            <a:ext uri="{FF2B5EF4-FFF2-40B4-BE49-F238E27FC236}">
              <a16:creationId xmlns:a16="http://schemas.microsoft.com/office/drawing/2014/main" id="{00000000-0008-0000-0300-0000A9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0" name="直線コネクタ 169">
          <a:extLst>
            <a:ext uri="{FF2B5EF4-FFF2-40B4-BE49-F238E27FC236}">
              <a16:creationId xmlns:a16="http://schemas.microsoft.com/office/drawing/2014/main" id="{00000000-0008-0000-0300-0000AA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2" name="直線コネクタ 171">
          <a:extLst>
            <a:ext uri="{FF2B5EF4-FFF2-40B4-BE49-F238E27FC236}">
              <a16:creationId xmlns:a16="http://schemas.microsoft.com/office/drawing/2014/main" id="{00000000-0008-0000-0300-0000AC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3" name="人件費・物件費等の状況グラフ枠">
          <a:extLst>
            <a:ext uri="{FF2B5EF4-FFF2-40B4-BE49-F238E27FC236}">
              <a16:creationId xmlns:a16="http://schemas.microsoft.com/office/drawing/2014/main" id="{00000000-0008-0000-0300-0000B7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89706</xdr:rowOff>
    </xdr:from>
    <xdr:to>
      <xdr:col>23</xdr:col>
      <xdr:colOff>133350</xdr:colOff>
      <xdr:row>89</xdr:row>
      <xdr:rowOff>72619</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flipV="1">
          <a:off x="4953000" y="13977156"/>
          <a:ext cx="0" cy="135451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44696</xdr:rowOff>
    </xdr:from>
    <xdr:ext cx="762000" cy="259045"/>
    <xdr:sp macro="" textlink="">
      <xdr:nvSpPr>
        <xdr:cNvPr id="185" name="人件費・物件費等の状況最小値テキスト">
          <a:extLst>
            <a:ext uri="{FF2B5EF4-FFF2-40B4-BE49-F238E27FC236}">
              <a16:creationId xmlns:a16="http://schemas.microsoft.com/office/drawing/2014/main" id="{00000000-0008-0000-0300-0000B9000000}"/>
            </a:ext>
          </a:extLst>
        </xdr:cNvPr>
        <xdr:cNvSpPr txBox="1"/>
      </xdr:nvSpPr>
      <xdr:spPr>
        <a:xfrm>
          <a:off x="5041900" y="15303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1,382,409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72619</xdr:rowOff>
    </xdr:from>
    <xdr:to>
      <xdr:col>24</xdr:col>
      <xdr:colOff>12700</xdr:colOff>
      <xdr:row>89</xdr:row>
      <xdr:rowOff>72619</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4864100" y="153316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4633</xdr:rowOff>
    </xdr:from>
    <xdr:ext cx="762000" cy="259045"/>
    <xdr:sp macro="" textlink="">
      <xdr:nvSpPr>
        <xdr:cNvPr id="187" name="人件費・物件費等の状況最大値テキスト">
          <a:extLst>
            <a:ext uri="{FF2B5EF4-FFF2-40B4-BE49-F238E27FC236}">
              <a16:creationId xmlns:a16="http://schemas.microsoft.com/office/drawing/2014/main" id="{00000000-0008-0000-0300-0000BB000000}"/>
            </a:ext>
          </a:extLst>
        </xdr:cNvPr>
        <xdr:cNvSpPr txBox="1"/>
      </xdr:nvSpPr>
      <xdr:spPr>
        <a:xfrm>
          <a:off x="5041900" y="13720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203,596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89706</xdr:rowOff>
    </xdr:from>
    <xdr:to>
      <xdr:col>24</xdr:col>
      <xdr:colOff>12700</xdr:colOff>
      <xdr:row>81</xdr:row>
      <xdr:rowOff>89706</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4864100" y="13977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85</xdr:row>
      <xdr:rowOff>91946</xdr:rowOff>
    </xdr:from>
    <xdr:to>
      <xdr:col>23</xdr:col>
      <xdr:colOff>133350</xdr:colOff>
      <xdr:row>85</xdr:row>
      <xdr:rowOff>143230</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4114800" y="14665196"/>
          <a:ext cx="838200" cy="51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73786</xdr:rowOff>
    </xdr:from>
    <xdr:ext cx="762000" cy="259045"/>
    <xdr:sp macro="" textlink="">
      <xdr:nvSpPr>
        <xdr:cNvPr id="190" name="人件費・物件費等の状況平均値テキスト">
          <a:extLst>
            <a:ext uri="{FF2B5EF4-FFF2-40B4-BE49-F238E27FC236}">
              <a16:creationId xmlns:a16="http://schemas.microsoft.com/office/drawing/2014/main" id="{00000000-0008-0000-0300-0000BE000000}"/>
            </a:ext>
          </a:extLst>
        </xdr:cNvPr>
        <xdr:cNvSpPr txBox="1"/>
      </xdr:nvSpPr>
      <xdr:spPr>
        <a:xfrm>
          <a:off x="5041900" y="1396123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368,778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57259</xdr:rowOff>
    </xdr:from>
    <xdr:to>
      <xdr:col>23</xdr:col>
      <xdr:colOff>184150</xdr:colOff>
      <xdr:row>82</xdr:row>
      <xdr:rowOff>158859</xdr:rowOff>
    </xdr:to>
    <xdr:sp macro="" textlink="">
      <xdr:nvSpPr>
        <xdr:cNvPr id="191" name="フローチャート: 判断 190">
          <a:extLst>
            <a:ext uri="{FF2B5EF4-FFF2-40B4-BE49-F238E27FC236}">
              <a16:creationId xmlns:a16="http://schemas.microsoft.com/office/drawing/2014/main" id="{00000000-0008-0000-0300-0000BF000000}"/>
            </a:ext>
          </a:extLst>
        </xdr:cNvPr>
        <xdr:cNvSpPr/>
      </xdr:nvSpPr>
      <xdr:spPr>
        <a:xfrm>
          <a:off x="4902200" y="14116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85</xdr:row>
      <xdr:rowOff>91946</xdr:rowOff>
    </xdr:from>
    <xdr:to>
      <xdr:col>19</xdr:col>
      <xdr:colOff>133350</xdr:colOff>
      <xdr:row>85</xdr:row>
      <xdr:rowOff>129110</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flipV="1">
          <a:off x="3225800" y="14665196"/>
          <a:ext cx="889000" cy="37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56542</xdr:rowOff>
    </xdr:from>
    <xdr:to>
      <xdr:col>19</xdr:col>
      <xdr:colOff>184150</xdr:colOff>
      <xdr:row>82</xdr:row>
      <xdr:rowOff>158142</xdr:rowOff>
    </xdr:to>
    <xdr:sp macro="" textlink="">
      <xdr:nvSpPr>
        <xdr:cNvPr id="193" name="フローチャート: 判断 192">
          <a:extLst>
            <a:ext uri="{FF2B5EF4-FFF2-40B4-BE49-F238E27FC236}">
              <a16:creationId xmlns:a16="http://schemas.microsoft.com/office/drawing/2014/main" id="{00000000-0008-0000-0300-0000C1000000}"/>
            </a:ext>
          </a:extLst>
        </xdr:cNvPr>
        <xdr:cNvSpPr/>
      </xdr:nvSpPr>
      <xdr:spPr>
        <a:xfrm>
          <a:off x="4064000" y="14115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168319</xdr:rowOff>
    </xdr:from>
    <xdr:ext cx="736600" cy="259045"/>
    <xdr:sp macro="" textlink="">
      <xdr:nvSpPr>
        <xdr:cNvPr id="194" name="テキスト ボックス 193">
          <a:extLst>
            <a:ext uri="{FF2B5EF4-FFF2-40B4-BE49-F238E27FC236}">
              <a16:creationId xmlns:a16="http://schemas.microsoft.com/office/drawing/2014/main" id="{00000000-0008-0000-0300-0000C2000000}"/>
            </a:ext>
          </a:extLst>
        </xdr:cNvPr>
        <xdr:cNvSpPr txBox="1"/>
      </xdr:nvSpPr>
      <xdr:spPr>
        <a:xfrm>
          <a:off x="3733800" y="138843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85</xdr:row>
      <xdr:rowOff>111864</xdr:rowOff>
    </xdr:from>
    <xdr:to>
      <xdr:col>15</xdr:col>
      <xdr:colOff>82550</xdr:colOff>
      <xdr:row>85</xdr:row>
      <xdr:rowOff>129110</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2336800" y="14685114"/>
          <a:ext cx="889000" cy="17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41235</xdr:rowOff>
    </xdr:from>
    <xdr:to>
      <xdr:col>15</xdr:col>
      <xdr:colOff>133350</xdr:colOff>
      <xdr:row>82</xdr:row>
      <xdr:rowOff>142835</xdr:rowOff>
    </xdr:to>
    <xdr:sp macro="" textlink="">
      <xdr:nvSpPr>
        <xdr:cNvPr id="196" name="フローチャート: 判断 195">
          <a:extLst>
            <a:ext uri="{FF2B5EF4-FFF2-40B4-BE49-F238E27FC236}">
              <a16:creationId xmlns:a16="http://schemas.microsoft.com/office/drawing/2014/main" id="{00000000-0008-0000-0300-0000C4000000}"/>
            </a:ext>
          </a:extLst>
        </xdr:cNvPr>
        <xdr:cNvSpPr/>
      </xdr:nvSpPr>
      <xdr:spPr>
        <a:xfrm>
          <a:off x="3175000" y="14100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153012</xdr:rowOff>
    </xdr:from>
    <xdr:ext cx="762000" cy="259045"/>
    <xdr:sp macro="" textlink="">
      <xdr:nvSpPr>
        <xdr:cNvPr id="197" name="テキスト ボックス 196">
          <a:extLst>
            <a:ext uri="{FF2B5EF4-FFF2-40B4-BE49-F238E27FC236}">
              <a16:creationId xmlns:a16="http://schemas.microsoft.com/office/drawing/2014/main" id="{00000000-0008-0000-0300-0000C5000000}"/>
            </a:ext>
          </a:extLst>
        </xdr:cNvPr>
        <xdr:cNvSpPr txBox="1"/>
      </xdr:nvSpPr>
      <xdr:spPr>
        <a:xfrm>
          <a:off x="2844800" y="13869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84</xdr:row>
      <xdr:rowOff>165711</xdr:rowOff>
    </xdr:from>
    <xdr:to>
      <xdr:col>11</xdr:col>
      <xdr:colOff>31750</xdr:colOff>
      <xdr:row>85</xdr:row>
      <xdr:rowOff>111864</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1447800" y="14567511"/>
          <a:ext cx="889000" cy="117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23006</xdr:rowOff>
    </xdr:from>
    <xdr:to>
      <xdr:col>11</xdr:col>
      <xdr:colOff>82550</xdr:colOff>
      <xdr:row>82</xdr:row>
      <xdr:rowOff>124606</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2286000" y="14081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134783</xdr:rowOff>
    </xdr:from>
    <xdr:ext cx="7620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1955800" y="138507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78246</xdr:rowOff>
    </xdr:from>
    <xdr:to>
      <xdr:col>7</xdr:col>
      <xdr:colOff>31750</xdr:colOff>
      <xdr:row>83</xdr:row>
      <xdr:rowOff>8396</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1397000" y="14137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18573</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1066800" y="13906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85</xdr:row>
      <xdr:rowOff>92430</xdr:rowOff>
    </xdr:from>
    <xdr:to>
      <xdr:col>23</xdr:col>
      <xdr:colOff>184150</xdr:colOff>
      <xdr:row>86</xdr:row>
      <xdr:rowOff>22580</xdr:rowOff>
    </xdr:to>
    <xdr:sp macro="" textlink="">
      <xdr:nvSpPr>
        <xdr:cNvPr id="208" name="楕円 207">
          <a:extLst>
            <a:ext uri="{FF2B5EF4-FFF2-40B4-BE49-F238E27FC236}">
              <a16:creationId xmlns:a16="http://schemas.microsoft.com/office/drawing/2014/main" id="{00000000-0008-0000-0300-0000D0000000}"/>
            </a:ext>
          </a:extLst>
        </xdr:cNvPr>
        <xdr:cNvSpPr/>
      </xdr:nvSpPr>
      <xdr:spPr>
        <a:xfrm>
          <a:off x="4902200" y="14665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85</xdr:row>
      <xdr:rowOff>64507</xdr:rowOff>
    </xdr:from>
    <xdr:ext cx="762000" cy="259045"/>
    <xdr:sp macro="" textlink="">
      <xdr:nvSpPr>
        <xdr:cNvPr id="209" name="人件費・物件費等の状況該当値テキスト">
          <a:extLst>
            <a:ext uri="{FF2B5EF4-FFF2-40B4-BE49-F238E27FC236}">
              <a16:creationId xmlns:a16="http://schemas.microsoft.com/office/drawing/2014/main" id="{00000000-0008-0000-0300-0000D1000000}"/>
            </a:ext>
          </a:extLst>
        </xdr:cNvPr>
        <xdr:cNvSpPr txBox="1"/>
      </xdr:nvSpPr>
      <xdr:spPr>
        <a:xfrm>
          <a:off x="5041900" y="1463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847,019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85</xdr:row>
      <xdr:rowOff>41146</xdr:rowOff>
    </xdr:from>
    <xdr:to>
      <xdr:col>19</xdr:col>
      <xdr:colOff>184150</xdr:colOff>
      <xdr:row>85</xdr:row>
      <xdr:rowOff>142746</xdr:rowOff>
    </xdr:to>
    <xdr:sp macro="" textlink="">
      <xdr:nvSpPr>
        <xdr:cNvPr id="210" name="楕円 209">
          <a:extLst>
            <a:ext uri="{FF2B5EF4-FFF2-40B4-BE49-F238E27FC236}">
              <a16:creationId xmlns:a16="http://schemas.microsoft.com/office/drawing/2014/main" id="{00000000-0008-0000-0300-0000D2000000}"/>
            </a:ext>
          </a:extLst>
        </xdr:cNvPr>
        <xdr:cNvSpPr/>
      </xdr:nvSpPr>
      <xdr:spPr>
        <a:xfrm>
          <a:off x="4064000" y="14614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85</xdr:row>
      <xdr:rowOff>127523</xdr:rowOff>
    </xdr:from>
    <xdr:ext cx="7366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733800" y="147007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85</xdr:row>
      <xdr:rowOff>78310</xdr:rowOff>
    </xdr:from>
    <xdr:to>
      <xdr:col>15</xdr:col>
      <xdr:colOff>133350</xdr:colOff>
      <xdr:row>86</xdr:row>
      <xdr:rowOff>8460</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3175000" y="14651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85</xdr:row>
      <xdr:rowOff>164687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2844800" y="14737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85</xdr:row>
      <xdr:rowOff>61064</xdr:rowOff>
    </xdr:from>
    <xdr:to>
      <xdr:col>11</xdr:col>
      <xdr:colOff>82550</xdr:colOff>
      <xdr:row>85</xdr:row>
      <xdr:rowOff>162664</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2286000" y="14634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85</xdr:row>
      <xdr:rowOff>147441</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1955800" y="14720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114911</xdr:rowOff>
    </xdr:from>
    <xdr:to>
      <xdr:col>7</xdr:col>
      <xdr:colOff>31750</xdr:colOff>
      <xdr:row>85</xdr:row>
      <xdr:rowOff>45061</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1397000" y="14516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85</xdr:row>
      <xdr:rowOff>29838</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1066800" y="14603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18" name="正方形/長方形 217">
          <a:extLst>
            <a:ext uri="{FF2B5EF4-FFF2-40B4-BE49-F238E27FC236}">
              <a16:creationId xmlns:a16="http://schemas.microsoft.com/office/drawing/2014/main" id="{00000000-0008-0000-0300-0000DA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1" name="正方形/長方形 220">
          <a:extLst>
            <a:ext uri="{FF2B5EF4-FFF2-40B4-BE49-F238E27FC236}">
              <a16:creationId xmlns:a16="http://schemas.microsoft.com/office/drawing/2014/main" id="{00000000-0008-0000-0300-0000DD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0" name="テキスト ボックス 229">
          <a:extLst>
            <a:ext uri="{FF2B5EF4-FFF2-40B4-BE49-F238E27FC236}">
              <a16:creationId xmlns:a16="http://schemas.microsoft.com/office/drawing/2014/main" id="{00000000-0008-0000-0300-0000E6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前年度と比較し</a:t>
          </a:r>
          <a:r>
            <a:rPr kumimoji="1" lang="en-US" altLang="ja-JP" sz="1100" b="0" i="0" baseline="0">
              <a:solidFill>
                <a:schemeClr val="dk1"/>
              </a:solidFill>
              <a:effectLst/>
              <a:latin typeface="+mn-lt"/>
              <a:ea typeface="+mn-ea"/>
              <a:cs typeface="+mn-cs"/>
            </a:rPr>
            <a:t>1.2</a:t>
          </a:r>
          <a:r>
            <a:rPr kumimoji="1" lang="ja-JP" altLang="ja-JP" sz="1100" b="0" i="0" baseline="0">
              <a:solidFill>
                <a:schemeClr val="dk1"/>
              </a:solidFill>
              <a:effectLst/>
              <a:latin typeface="+mn-lt"/>
              <a:ea typeface="+mn-ea"/>
              <a:cs typeface="+mn-cs"/>
            </a:rPr>
            <a:t>ポイント増加している。今後も継続的に給与の適正化に努める。</a:t>
          </a:r>
          <a:endParaRPr kumimoji="1" lang="en-US" altLang="ja-JP" sz="1100" b="0" i="0" baseline="0">
            <a:solidFill>
              <a:schemeClr val="dk1"/>
            </a:solidFill>
            <a:effectLst/>
            <a:latin typeface="+mn-lt"/>
            <a:ea typeface="+mn-ea"/>
            <a:cs typeface="+mn-cs"/>
          </a:endParaRPr>
        </a:p>
        <a:p>
          <a:pPr eaLnBrk="1" fontAlgn="auto" latinLnBrk="0" hangingPunct="1"/>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1" name="直線コネクタ 230">
          <a:extLst>
            <a:ext uri="{FF2B5EF4-FFF2-40B4-BE49-F238E27FC236}">
              <a16:creationId xmlns:a16="http://schemas.microsoft.com/office/drawing/2014/main" id="{00000000-0008-0000-0300-0000E7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2" name="テキスト ボックス 231">
          <a:extLst>
            <a:ext uri="{FF2B5EF4-FFF2-40B4-BE49-F238E27FC236}">
              <a16:creationId xmlns:a16="http://schemas.microsoft.com/office/drawing/2014/main" id="{00000000-0008-0000-0300-0000E8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3" name="直線コネクタ 232">
          <a:extLst>
            <a:ext uri="{FF2B5EF4-FFF2-40B4-BE49-F238E27FC236}">
              <a16:creationId xmlns:a16="http://schemas.microsoft.com/office/drawing/2014/main" id="{00000000-0008-0000-0300-0000E9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5" name="給与水準   （国との比較）グラフ枠">
          <a:extLst>
            <a:ext uri="{FF2B5EF4-FFF2-40B4-BE49-F238E27FC236}">
              <a16:creationId xmlns:a16="http://schemas.microsoft.com/office/drawing/2014/main" id="{00000000-0008-0000-0300-0000F5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82</xdr:row>
      <xdr:rowOff>15239</xdr:rowOff>
    </xdr:from>
    <xdr:to>
      <xdr:col>81</xdr:col>
      <xdr:colOff>44450</xdr:colOff>
      <xdr:row>89</xdr:row>
      <xdr:rowOff>93980</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flipV="1">
          <a:off x="17018000" y="14074139"/>
          <a:ext cx="0" cy="12788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66057</xdr:rowOff>
    </xdr:from>
    <xdr:ext cx="762000" cy="259045"/>
    <xdr:sp macro="" textlink="">
      <xdr:nvSpPr>
        <xdr:cNvPr id="247" name="給与水準   （国との比較）最小値テキスト">
          <a:extLst>
            <a:ext uri="{FF2B5EF4-FFF2-40B4-BE49-F238E27FC236}">
              <a16:creationId xmlns:a16="http://schemas.microsoft.com/office/drawing/2014/main" id="{00000000-0008-0000-0300-0000F7000000}"/>
            </a:ext>
          </a:extLst>
        </xdr:cNvPr>
        <xdr:cNvSpPr txBox="1"/>
      </xdr:nvSpPr>
      <xdr:spPr>
        <a:xfrm>
          <a:off x="17106900" y="1532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93980</xdr:rowOff>
    </xdr:from>
    <xdr:to>
      <xdr:col>81</xdr:col>
      <xdr:colOff>133350</xdr:colOff>
      <xdr:row>89</xdr:row>
      <xdr:rowOff>93980</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6929100" y="1535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101616</xdr:rowOff>
    </xdr:from>
    <xdr:ext cx="762000" cy="259045"/>
    <xdr:sp macro="" textlink="">
      <xdr:nvSpPr>
        <xdr:cNvPr id="249" name="給与水準   （国との比較）最大値テキスト">
          <a:extLst>
            <a:ext uri="{FF2B5EF4-FFF2-40B4-BE49-F238E27FC236}">
              <a16:creationId xmlns:a16="http://schemas.microsoft.com/office/drawing/2014/main" id="{00000000-0008-0000-0300-0000F9000000}"/>
            </a:ext>
          </a:extLst>
        </xdr:cNvPr>
        <xdr:cNvSpPr txBox="1"/>
      </xdr:nvSpPr>
      <xdr:spPr>
        <a:xfrm>
          <a:off x="17106900" y="13817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82</xdr:row>
      <xdr:rowOff>15239</xdr:rowOff>
    </xdr:from>
    <xdr:to>
      <xdr:col>81</xdr:col>
      <xdr:colOff>133350</xdr:colOff>
      <xdr:row>82</xdr:row>
      <xdr:rowOff>15239</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6929100" y="14074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130811</xdr:rowOff>
    </xdr:from>
    <xdr:to>
      <xdr:col>81</xdr:col>
      <xdr:colOff>44450</xdr:colOff>
      <xdr:row>85</xdr:row>
      <xdr:rowOff>55880</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6179800" y="14532611"/>
          <a:ext cx="838200" cy="96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87</xdr:row>
      <xdr:rowOff>20338</xdr:rowOff>
    </xdr:from>
    <xdr:ext cx="762000" cy="259045"/>
    <xdr:sp macro="" textlink="">
      <xdr:nvSpPr>
        <xdr:cNvPr id="252" name="給与水準   （国との比較）平均値テキスト">
          <a:extLst>
            <a:ext uri="{FF2B5EF4-FFF2-40B4-BE49-F238E27FC236}">
              <a16:creationId xmlns:a16="http://schemas.microsoft.com/office/drawing/2014/main" id="{00000000-0008-0000-0300-0000FC000000}"/>
            </a:ext>
          </a:extLst>
        </xdr:cNvPr>
        <xdr:cNvSpPr txBox="1"/>
      </xdr:nvSpPr>
      <xdr:spPr>
        <a:xfrm>
          <a:off x="17106900" y="149364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48261</xdr:rowOff>
    </xdr:from>
    <xdr:to>
      <xdr:col>81</xdr:col>
      <xdr:colOff>95250</xdr:colOff>
      <xdr:row>87</xdr:row>
      <xdr:rowOff>149861</xdr:rowOff>
    </xdr:to>
    <xdr:sp macro="" textlink="">
      <xdr:nvSpPr>
        <xdr:cNvPr id="253" name="フローチャート: 判断 252">
          <a:extLst>
            <a:ext uri="{FF2B5EF4-FFF2-40B4-BE49-F238E27FC236}">
              <a16:creationId xmlns:a16="http://schemas.microsoft.com/office/drawing/2014/main" id="{00000000-0008-0000-0300-0000FD000000}"/>
            </a:ext>
          </a:extLst>
        </xdr:cNvPr>
        <xdr:cNvSpPr/>
      </xdr:nvSpPr>
      <xdr:spPr>
        <a:xfrm>
          <a:off x="16967200" y="14964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58420</xdr:rowOff>
    </xdr:from>
    <xdr:to>
      <xdr:col>77</xdr:col>
      <xdr:colOff>44450</xdr:colOff>
      <xdr:row>84</xdr:row>
      <xdr:rowOff>130811</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5290800" y="14460220"/>
          <a:ext cx="889000" cy="7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87</xdr:row>
      <xdr:rowOff>40216</xdr:rowOff>
    </xdr:from>
    <xdr:to>
      <xdr:col>77</xdr:col>
      <xdr:colOff>95250</xdr:colOff>
      <xdr:row>87</xdr:row>
      <xdr:rowOff>141816</xdr:rowOff>
    </xdr:to>
    <xdr:sp macro="" textlink="">
      <xdr:nvSpPr>
        <xdr:cNvPr id="255" name="フローチャート: 判断 254">
          <a:extLst>
            <a:ext uri="{FF2B5EF4-FFF2-40B4-BE49-F238E27FC236}">
              <a16:creationId xmlns:a16="http://schemas.microsoft.com/office/drawing/2014/main" id="{00000000-0008-0000-0300-0000FF000000}"/>
            </a:ext>
          </a:extLst>
        </xdr:cNvPr>
        <xdr:cNvSpPr/>
      </xdr:nvSpPr>
      <xdr:spPr>
        <a:xfrm>
          <a:off x="16129000" y="14956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126593</xdr:rowOff>
    </xdr:from>
    <xdr:ext cx="736600" cy="259045"/>
    <xdr:sp macro="" textlink="">
      <xdr:nvSpPr>
        <xdr:cNvPr id="256" name="テキスト ボックス 255">
          <a:extLst>
            <a:ext uri="{FF2B5EF4-FFF2-40B4-BE49-F238E27FC236}">
              <a16:creationId xmlns:a16="http://schemas.microsoft.com/office/drawing/2014/main" id="{00000000-0008-0000-0300-000000010000}"/>
            </a:ext>
          </a:extLst>
        </xdr:cNvPr>
        <xdr:cNvSpPr txBox="1"/>
      </xdr:nvSpPr>
      <xdr:spPr>
        <a:xfrm>
          <a:off x="15798800" y="150427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149437</xdr:rowOff>
    </xdr:from>
    <xdr:to>
      <xdr:col>72</xdr:col>
      <xdr:colOff>203200</xdr:colOff>
      <xdr:row>84</xdr:row>
      <xdr:rowOff>58420</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4401800" y="14379787"/>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87</xdr:row>
      <xdr:rowOff>40216</xdr:rowOff>
    </xdr:from>
    <xdr:to>
      <xdr:col>73</xdr:col>
      <xdr:colOff>44450</xdr:colOff>
      <xdr:row>87</xdr:row>
      <xdr:rowOff>141816</xdr:rowOff>
    </xdr:to>
    <xdr:sp macro="" textlink="">
      <xdr:nvSpPr>
        <xdr:cNvPr id="258" name="フローチャート: 判断 257">
          <a:extLst>
            <a:ext uri="{FF2B5EF4-FFF2-40B4-BE49-F238E27FC236}">
              <a16:creationId xmlns:a16="http://schemas.microsoft.com/office/drawing/2014/main" id="{00000000-0008-0000-0300-000002010000}"/>
            </a:ext>
          </a:extLst>
        </xdr:cNvPr>
        <xdr:cNvSpPr/>
      </xdr:nvSpPr>
      <xdr:spPr>
        <a:xfrm>
          <a:off x="15240000" y="14956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126593</xdr:rowOff>
    </xdr:from>
    <xdr:ext cx="762000" cy="259045"/>
    <xdr:sp macro="" textlink="">
      <xdr:nvSpPr>
        <xdr:cNvPr id="259" name="テキスト ボックス 258">
          <a:extLst>
            <a:ext uri="{FF2B5EF4-FFF2-40B4-BE49-F238E27FC236}">
              <a16:creationId xmlns:a16="http://schemas.microsoft.com/office/drawing/2014/main" id="{00000000-0008-0000-0300-000003010000}"/>
            </a:ext>
          </a:extLst>
        </xdr:cNvPr>
        <xdr:cNvSpPr txBox="1"/>
      </xdr:nvSpPr>
      <xdr:spPr>
        <a:xfrm>
          <a:off x="14909800" y="15042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69004</xdr:rowOff>
    </xdr:from>
    <xdr:to>
      <xdr:col>68</xdr:col>
      <xdr:colOff>152400</xdr:colOff>
      <xdr:row>83</xdr:row>
      <xdr:rowOff>149437</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3512800" y="14299354"/>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87</xdr:row>
      <xdr:rowOff>16087</xdr:rowOff>
    </xdr:from>
    <xdr:to>
      <xdr:col>68</xdr:col>
      <xdr:colOff>203200</xdr:colOff>
      <xdr:row>87</xdr:row>
      <xdr:rowOff>117687</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4351000" y="14932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102464</xdr:rowOff>
    </xdr:from>
    <xdr:ext cx="7620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4020800" y="15018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72389</xdr:rowOff>
    </xdr:from>
    <xdr:to>
      <xdr:col>64</xdr:col>
      <xdr:colOff>152400</xdr:colOff>
      <xdr:row>88</xdr:row>
      <xdr:rowOff>2539</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3462000" y="14988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158766</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3131800" y="15074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5080</xdr:rowOff>
    </xdr:from>
    <xdr:to>
      <xdr:col>81</xdr:col>
      <xdr:colOff>95250</xdr:colOff>
      <xdr:row>85</xdr:row>
      <xdr:rowOff>106680</xdr:rowOff>
    </xdr:to>
    <xdr:sp macro="" textlink="">
      <xdr:nvSpPr>
        <xdr:cNvPr id="270" name="楕円 269">
          <a:extLst>
            <a:ext uri="{FF2B5EF4-FFF2-40B4-BE49-F238E27FC236}">
              <a16:creationId xmlns:a16="http://schemas.microsoft.com/office/drawing/2014/main" id="{00000000-0008-0000-0300-00000E010000}"/>
            </a:ext>
          </a:extLst>
        </xdr:cNvPr>
        <xdr:cNvSpPr/>
      </xdr:nvSpPr>
      <xdr:spPr>
        <a:xfrm>
          <a:off x="16967200" y="1457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21607</xdr:rowOff>
    </xdr:from>
    <xdr:ext cx="762000" cy="259045"/>
    <xdr:sp macro="" textlink="">
      <xdr:nvSpPr>
        <xdr:cNvPr id="271" name="給与水準   （国との比較）該当値テキスト">
          <a:extLst>
            <a:ext uri="{FF2B5EF4-FFF2-40B4-BE49-F238E27FC236}">
              <a16:creationId xmlns:a16="http://schemas.microsoft.com/office/drawing/2014/main" id="{00000000-0008-0000-0300-00000F010000}"/>
            </a:ext>
          </a:extLst>
        </xdr:cNvPr>
        <xdr:cNvSpPr txBox="1"/>
      </xdr:nvSpPr>
      <xdr:spPr>
        <a:xfrm>
          <a:off x="17106900" y="14423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80011</xdr:rowOff>
    </xdr:from>
    <xdr:to>
      <xdr:col>77</xdr:col>
      <xdr:colOff>95250</xdr:colOff>
      <xdr:row>85</xdr:row>
      <xdr:rowOff>10161</xdr:rowOff>
    </xdr:to>
    <xdr:sp macro="" textlink="">
      <xdr:nvSpPr>
        <xdr:cNvPr id="272" name="楕円 271">
          <a:extLst>
            <a:ext uri="{FF2B5EF4-FFF2-40B4-BE49-F238E27FC236}">
              <a16:creationId xmlns:a16="http://schemas.microsoft.com/office/drawing/2014/main" id="{00000000-0008-0000-0300-000010010000}"/>
            </a:ext>
          </a:extLst>
        </xdr:cNvPr>
        <xdr:cNvSpPr/>
      </xdr:nvSpPr>
      <xdr:spPr>
        <a:xfrm>
          <a:off x="16129000" y="14481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20338</xdr:rowOff>
    </xdr:from>
    <xdr:ext cx="7366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798800" y="142506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7620</xdr:rowOff>
    </xdr:from>
    <xdr:to>
      <xdr:col>73</xdr:col>
      <xdr:colOff>44450</xdr:colOff>
      <xdr:row>84</xdr:row>
      <xdr:rowOff>109220</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5240000" y="1440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119397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4909800" y="14178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98637</xdr:rowOff>
    </xdr:from>
    <xdr:to>
      <xdr:col>68</xdr:col>
      <xdr:colOff>203200</xdr:colOff>
      <xdr:row>84</xdr:row>
      <xdr:rowOff>28787</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4351000" y="1432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38964</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4020800" y="14097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18204</xdr:rowOff>
    </xdr:from>
    <xdr:to>
      <xdr:col>64</xdr:col>
      <xdr:colOff>152400</xdr:colOff>
      <xdr:row>83</xdr:row>
      <xdr:rowOff>119804</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3462000" y="14248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81</xdr:row>
      <xdr:rowOff>129981</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3131800" y="140174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0" name="正方形/長方形 279">
          <a:extLst>
            <a:ext uri="{FF2B5EF4-FFF2-40B4-BE49-F238E27FC236}">
              <a16:creationId xmlns:a16="http://schemas.microsoft.com/office/drawing/2014/main" id="{00000000-0008-0000-0300-000018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[41.43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3" name="正方形/長方形 282">
          <a:extLst>
            <a:ext uri="{FF2B5EF4-FFF2-40B4-BE49-F238E27FC236}">
              <a16:creationId xmlns:a16="http://schemas.microsoft.com/office/drawing/2014/main" id="{00000000-0008-0000-0300-00001B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2" name="テキスト ボックス 291">
          <a:extLst>
            <a:ext uri="{FF2B5EF4-FFF2-40B4-BE49-F238E27FC236}">
              <a16:creationId xmlns:a16="http://schemas.microsoft.com/office/drawing/2014/main" id="{00000000-0008-0000-0300-000024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前年度比で</a:t>
          </a:r>
          <a:r>
            <a:rPr kumimoji="1" lang="en-US" altLang="ja-JP" sz="1100" b="0" i="0" baseline="0">
              <a:solidFill>
                <a:schemeClr val="dk1"/>
              </a:solidFill>
              <a:effectLst/>
              <a:latin typeface="+mn-lt"/>
              <a:ea typeface="+mn-ea"/>
              <a:cs typeface="+mn-cs"/>
            </a:rPr>
            <a:t>4.66</a:t>
          </a:r>
          <a:r>
            <a:rPr kumimoji="1" lang="ja-JP" altLang="ja-JP" sz="1100" b="0" i="0" baseline="0">
              <a:solidFill>
                <a:schemeClr val="dk1"/>
              </a:solidFill>
              <a:effectLst/>
              <a:latin typeface="+mn-lt"/>
              <a:ea typeface="+mn-ea"/>
              <a:cs typeface="+mn-cs"/>
            </a:rPr>
            <a:t>人</a:t>
          </a:r>
          <a:r>
            <a:rPr kumimoji="1" lang="ja-JP" altLang="en-US" sz="1100" b="0" i="0" baseline="0">
              <a:solidFill>
                <a:schemeClr val="dk1"/>
              </a:solidFill>
              <a:effectLst/>
              <a:latin typeface="+mn-lt"/>
              <a:ea typeface="+mn-ea"/>
              <a:cs typeface="+mn-cs"/>
            </a:rPr>
            <a:t>増加</a:t>
          </a:r>
          <a:r>
            <a:rPr kumimoji="1" lang="ja-JP" altLang="ja-JP" sz="1100" b="0" i="0" baseline="0">
              <a:solidFill>
                <a:schemeClr val="dk1"/>
              </a:solidFill>
              <a:effectLst/>
              <a:latin typeface="+mn-lt"/>
              <a:ea typeface="+mn-ea"/>
              <a:cs typeface="+mn-cs"/>
            </a:rPr>
            <a:t>した。離島・過疎地域離島・過疎地域という特殊地域においても、他団体と変わらない充実した住民サービスを確保するため、類似団体を上回る職員数で推移している。今後の財政状況も考慮し、事務事業の見直し等により適正な定員管理に努める。</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293" name="テキスト ボックス 292">
          <a:extLst>
            <a:ext uri="{FF2B5EF4-FFF2-40B4-BE49-F238E27FC236}">
              <a16:creationId xmlns:a16="http://schemas.microsoft.com/office/drawing/2014/main" id="{00000000-0008-0000-0300-000025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4" name="直線コネクタ 293">
          <a:extLst>
            <a:ext uri="{FF2B5EF4-FFF2-40B4-BE49-F238E27FC236}">
              <a16:creationId xmlns:a16="http://schemas.microsoft.com/office/drawing/2014/main" id="{00000000-0008-0000-0300-000026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5" name="テキスト ボックス 294">
          <a:extLst>
            <a:ext uri="{FF2B5EF4-FFF2-40B4-BE49-F238E27FC236}">
              <a16:creationId xmlns:a16="http://schemas.microsoft.com/office/drawing/2014/main" id="{00000000-0008-0000-0300-000027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296" name="直線コネクタ 295">
          <a:extLst>
            <a:ext uri="{FF2B5EF4-FFF2-40B4-BE49-F238E27FC236}">
              <a16:creationId xmlns:a16="http://schemas.microsoft.com/office/drawing/2014/main" id="{00000000-0008-0000-0300-000028010000}"/>
            </a:ext>
          </a:extLst>
        </xdr:cNvPr>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05" name="定員管理の状況グラフ枠">
          <a:extLst>
            <a:ext uri="{FF2B5EF4-FFF2-40B4-BE49-F238E27FC236}">
              <a16:creationId xmlns:a16="http://schemas.microsoft.com/office/drawing/2014/main" id="{00000000-0008-0000-0300-000031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60</xdr:row>
      <xdr:rowOff>49771</xdr:rowOff>
    </xdr:from>
    <xdr:to>
      <xdr:col>81</xdr:col>
      <xdr:colOff>44450</xdr:colOff>
      <xdr:row>67</xdr:row>
      <xdr:rowOff>99796</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flipV="1">
          <a:off x="17018000" y="10336771"/>
          <a:ext cx="0" cy="12501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71873</xdr:rowOff>
    </xdr:from>
    <xdr:ext cx="762000" cy="259045"/>
    <xdr:sp macro="" textlink="">
      <xdr:nvSpPr>
        <xdr:cNvPr id="307" name="定員管理の状況最小値テキスト">
          <a:extLst>
            <a:ext uri="{FF2B5EF4-FFF2-40B4-BE49-F238E27FC236}">
              <a16:creationId xmlns:a16="http://schemas.microsoft.com/office/drawing/2014/main" id="{00000000-0008-0000-0300-000033010000}"/>
            </a:ext>
          </a:extLst>
        </xdr:cNvPr>
        <xdr:cNvSpPr txBox="1"/>
      </xdr:nvSpPr>
      <xdr:spPr>
        <a:xfrm>
          <a:off x="17106900" y="11559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99796</xdr:rowOff>
    </xdr:from>
    <xdr:to>
      <xdr:col>81</xdr:col>
      <xdr:colOff>133350</xdr:colOff>
      <xdr:row>67</xdr:row>
      <xdr:rowOff>99796</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6929100" y="11586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136148</xdr:rowOff>
    </xdr:from>
    <xdr:ext cx="762000" cy="259045"/>
    <xdr:sp macro="" textlink="">
      <xdr:nvSpPr>
        <xdr:cNvPr id="309" name="定員管理の状況最大値テキスト">
          <a:extLst>
            <a:ext uri="{FF2B5EF4-FFF2-40B4-BE49-F238E27FC236}">
              <a16:creationId xmlns:a16="http://schemas.microsoft.com/office/drawing/2014/main" id="{00000000-0008-0000-0300-000035010000}"/>
            </a:ext>
          </a:extLst>
        </xdr:cNvPr>
        <xdr:cNvSpPr txBox="1"/>
      </xdr:nvSpPr>
      <xdr:spPr>
        <a:xfrm>
          <a:off x="17106900" y="10080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60</xdr:row>
      <xdr:rowOff>49771</xdr:rowOff>
    </xdr:from>
    <xdr:to>
      <xdr:col>81</xdr:col>
      <xdr:colOff>133350</xdr:colOff>
      <xdr:row>60</xdr:row>
      <xdr:rowOff>49771</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6929100" y="10336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157010</xdr:rowOff>
    </xdr:from>
    <xdr:to>
      <xdr:col>81</xdr:col>
      <xdr:colOff>44450</xdr:colOff>
      <xdr:row>64</xdr:row>
      <xdr:rowOff>98006</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6179800" y="10958360"/>
          <a:ext cx="838200" cy="112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51325</xdr:rowOff>
    </xdr:from>
    <xdr:ext cx="762000" cy="259045"/>
    <xdr:sp macro="" textlink="">
      <xdr:nvSpPr>
        <xdr:cNvPr id="312" name="定員管理の状況平均値テキスト">
          <a:extLst>
            <a:ext uri="{FF2B5EF4-FFF2-40B4-BE49-F238E27FC236}">
              <a16:creationId xmlns:a16="http://schemas.microsoft.com/office/drawing/2014/main" id="{00000000-0008-0000-0300-000038010000}"/>
            </a:ext>
          </a:extLst>
        </xdr:cNvPr>
        <xdr:cNvSpPr txBox="1"/>
      </xdr:nvSpPr>
      <xdr:spPr>
        <a:xfrm>
          <a:off x="17106900" y="103383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34798</xdr:rowOff>
    </xdr:from>
    <xdr:to>
      <xdr:col>81</xdr:col>
      <xdr:colOff>95250</xdr:colOff>
      <xdr:row>61</xdr:row>
      <xdr:rowOff>136398</xdr:rowOff>
    </xdr:to>
    <xdr:sp macro="" textlink="">
      <xdr:nvSpPr>
        <xdr:cNvPr id="313" name="フローチャート: 判断 312">
          <a:extLst>
            <a:ext uri="{FF2B5EF4-FFF2-40B4-BE49-F238E27FC236}">
              <a16:creationId xmlns:a16="http://schemas.microsoft.com/office/drawing/2014/main" id="{00000000-0008-0000-0300-000039010000}"/>
            </a:ext>
          </a:extLst>
        </xdr:cNvPr>
        <xdr:cNvSpPr/>
      </xdr:nvSpPr>
      <xdr:spPr>
        <a:xfrm>
          <a:off x="16967200" y="10493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157010</xdr:rowOff>
    </xdr:from>
    <xdr:to>
      <xdr:col>77</xdr:col>
      <xdr:colOff>44450</xdr:colOff>
      <xdr:row>64</xdr:row>
      <xdr:rowOff>19101</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flipV="1">
          <a:off x="15290800" y="10958360"/>
          <a:ext cx="889000" cy="33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27077</xdr:rowOff>
    </xdr:from>
    <xdr:to>
      <xdr:col>77</xdr:col>
      <xdr:colOff>95250</xdr:colOff>
      <xdr:row>61</xdr:row>
      <xdr:rowOff>128677</xdr:rowOff>
    </xdr:to>
    <xdr:sp macro="" textlink="">
      <xdr:nvSpPr>
        <xdr:cNvPr id="315" name="フローチャート: 判断 314">
          <a:extLst>
            <a:ext uri="{FF2B5EF4-FFF2-40B4-BE49-F238E27FC236}">
              <a16:creationId xmlns:a16="http://schemas.microsoft.com/office/drawing/2014/main" id="{00000000-0008-0000-0300-00003B010000}"/>
            </a:ext>
          </a:extLst>
        </xdr:cNvPr>
        <xdr:cNvSpPr/>
      </xdr:nvSpPr>
      <xdr:spPr>
        <a:xfrm>
          <a:off x="16129000" y="10485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138854</xdr:rowOff>
    </xdr:from>
    <xdr:ext cx="736600" cy="259045"/>
    <xdr:sp macro="" textlink="">
      <xdr:nvSpPr>
        <xdr:cNvPr id="316" name="テキスト ボックス 315">
          <a:extLst>
            <a:ext uri="{FF2B5EF4-FFF2-40B4-BE49-F238E27FC236}">
              <a16:creationId xmlns:a16="http://schemas.microsoft.com/office/drawing/2014/main" id="{00000000-0008-0000-0300-00003C010000}"/>
            </a:ext>
          </a:extLst>
        </xdr:cNvPr>
        <xdr:cNvSpPr txBox="1"/>
      </xdr:nvSpPr>
      <xdr:spPr>
        <a:xfrm>
          <a:off x="15798800" y="102544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63</xdr:row>
      <xdr:rowOff>145186</xdr:rowOff>
    </xdr:from>
    <xdr:to>
      <xdr:col>72</xdr:col>
      <xdr:colOff>203200</xdr:colOff>
      <xdr:row>64</xdr:row>
      <xdr:rowOff>19101</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4401800" y="10946536"/>
          <a:ext cx="889000" cy="45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17425</xdr:rowOff>
    </xdr:from>
    <xdr:to>
      <xdr:col>73</xdr:col>
      <xdr:colOff>44450</xdr:colOff>
      <xdr:row>61</xdr:row>
      <xdr:rowOff>119025</xdr:rowOff>
    </xdr:to>
    <xdr:sp macro="" textlink="">
      <xdr:nvSpPr>
        <xdr:cNvPr id="318" name="フローチャート: 判断 317">
          <a:extLst>
            <a:ext uri="{FF2B5EF4-FFF2-40B4-BE49-F238E27FC236}">
              <a16:creationId xmlns:a16="http://schemas.microsoft.com/office/drawing/2014/main" id="{00000000-0008-0000-0300-00003E010000}"/>
            </a:ext>
          </a:extLst>
        </xdr:cNvPr>
        <xdr:cNvSpPr/>
      </xdr:nvSpPr>
      <xdr:spPr>
        <a:xfrm>
          <a:off x="15240000" y="10475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129202</xdr:rowOff>
    </xdr:from>
    <xdr:ext cx="762000" cy="259045"/>
    <xdr:sp macro="" textlink="">
      <xdr:nvSpPr>
        <xdr:cNvPr id="319" name="テキスト ボックス 318">
          <a:extLst>
            <a:ext uri="{FF2B5EF4-FFF2-40B4-BE49-F238E27FC236}">
              <a16:creationId xmlns:a16="http://schemas.microsoft.com/office/drawing/2014/main" id="{00000000-0008-0000-0300-00003F010000}"/>
            </a:ext>
          </a:extLst>
        </xdr:cNvPr>
        <xdr:cNvSpPr txBox="1"/>
      </xdr:nvSpPr>
      <xdr:spPr>
        <a:xfrm>
          <a:off x="14909800" y="10244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63</xdr:row>
      <xdr:rowOff>131432</xdr:rowOff>
    </xdr:from>
    <xdr:to>
      <xdr:col>68</xdr:col>
      <xdr:colOff>152400</xdr:colOff>
      <xdr:row>63</xdr:row>
      <xdr:rowOff>145186</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3512800" y="10932782"/>
          <a:ext cx="889000" cy="13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7289</xdr:rowOff>
    </xdr:from>
    <xdr:to>
      <xdr:col>68</xdr:col>
      <xdr:colOff>203200</xdr:colOff>
      <xdr:row>61</xdr:row>
      <xdr:rowOff>108889</xdr:rowOff>
    </xdr:to>
    <xdr:sp macro="" textlink="">
      <xdr:nvSpPr>
        <xdr:cNvPr id="321" name="フローチャート: 判断 320">
          <a:extLst>
            <a:ext uri="{FF2B5EF4-FFF2-40B4-BE49-F238E27FC236}">
              <a16:creationId xmlns:a16="http://schemas.microsoft.com/office/drawing/2014/main" id="{00000000-0008-0000-0300-000041010000}"/>
            </a:ext>
          </a:extLst>
        </xdr:cNvPr>
        <xdr:cNvSpPr/>
      </xdr:nvSpPr>
      <xdr:spPr>
        <a:xfrm>
          <a:off x="14351000" y="10465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119066</xdr:rowOff>
    </xdr:from>
    <xdr:ext cx="762000" cy="259045"/>
    <xdr:sp macro="" textlink="">
      <xdr:nvSpPr>
        <xdr:cNvPr id="322" name="テキスト ボックス 321">
          <a:extLst>
            <a:ext uri="{FF2B5EF4-FFF2-40B4-BE49-F238E27FC236}">
              <a16:creationId xmlns:a16="http://schemas.microsoft.com/office/drawing/2014/main" id="{00000000-0008-0000-0300-000042010000}"/>
            </a:ext>
          </a:extLst>
        </xdr:cNvPr>
        <xdr:cNvSpPr txBox="1"/>
      </xdr:nvSpPr>
      <xdr:spPr>
        <a:xfrm>
          <a:off x="14020800" y="10234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73647</xdr:rowOff>
    </xdr:from>
    <xdr:to>
      <xdr:col>64</xdr:col>
      <xdr:colOff>152400</xdr:colOff>
      <xdr:row>62</xdr:row>
      <xdr:rowOff>3797</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3462000" y="10532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13974</xdr:rowOff>
    </xdr:from>
    <xdr:ext cx="762000" cy="25904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3131800" y="103009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64</xdr:row>
      <xdr:rowOff>47206</xdr:rowOff>
    </xdr:from>
    <xdr:to>
      <xdr:col>81</xdr:col>
      <xdr:colOff>95250</xdr:colOff>
      <xdr:row>64</xdr:row>
      <xdr:rowOff>148806</xdr:rowOff>
    </xdr:to>
    <xdr:sp macro="" textlink="">
      <xdr:nvSpPr>
        <xdr:cNvPr id="330" name="楕円 329">
          <a:extLst>
            <a:ext uri="{FF2B5EF4-FFF2-40B4-BE49-F238E27FC236}">
              <a16:creationId xmlns:a16="http://schemas.microsoft.com/office/drawing/2014/main" id="{00000000-0008-0000-0300-00004A010000}"/>
            </a:ext>
          </a:extLst>
        </xdr:cNvPr>
        <xdr:cNvSpPr/>
      </xdr:nvSpPr>
      <xdr:spPr>
        <a:xfrm>
          <a:off x="16967200" y="11020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64</xdr:row>
      <xdr:rowOff>19283</xdr:rowOff>
    </xdr:from>
    <xdr:ext cx="762000" cy="259045"/>
    <xdr:sp macro="" textlink="">
      <xdr:nvSpPr>
        <xdr:cNvPr id="331" name="定員管理の状況該当値テキスト">
          <a:extLst>
            <a:ext uri="{FF2B5EF4-FFF2-40B4-BE49-F238E27FC236}">
              <a16:creationId xmlns:a16="http://schemas.microsoft.com/office/drawing/2014/main" id="{00000000-0008-0000-0300-00004B010000}"/>
            </a:ext>
          </a:extLst>
        </xdr:cNvPr>
        <xdr:cNvSpPr txBox="1"/>
      </xdr:nvSpPr>
      <xdr:spPr>
        <a:xfrm>
          <a:off x="17106900" y="10992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63</xdr:row>
      <xdr:rowOff>106210</xdr:rowOff>
    </xdr:from>
    <xdr:to>
      <xdr:col>77</xdr:col>
      <xdr:colOff>95250</xdr:colOff>
      <xdr:row>64</xdr:row>
      <xdr:rowOff>36360</xdr:rowOff>
    </xdr:to>
    <xdr:sp macro="" textlink="">
      <xdr:nvSpPr>
        <xdr:cNvPr id="332" name="楕円 331">
          <a:extLst>
            <a:ext uri="{FF2B5EF4-FFF2-40B4-BE49-F238E27FC236}">
              <a16:creationId xmlns:a16="http://schemas.microsoft.com/office/drawing/2014/main" id="{00000000-0008-0000-0300-00004C010000}"/>
            </a:ext>
          </a:extLst>
        </xdr:cNvPr>
        <xdr:cNvSpPr/>
      </xdr:nvSpPr>
      <xdr:spPr>
        <a:xfrm>
          <a:off x="16129000" y="10907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64</xdr:row>
      <xdr:rowOff>21137</xdr:rowOff>
    </xdr:from>
    <xdr:ext cx="7366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5798800" y="10993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63</xdr:row>
      <xdr:rowOff>139751</xdr:rowOff>
    </xdr:from>
    <xdr:to>
      <xdr:col>73</xdr:col>
      <xdr:colOff>44450</xdr:colOff>
      <xdr:row>64</xdr:row>
      <xdr:rowOff>69901</xdr:rowOff>
    </xdr:to>
    <xdr:sp macro="" textlink="">
      <xdr:nvSpPr>
        <xdr:cNvPr id="334" name="楕円 333">
          <a:extLst>
            <a:ext uri="{FF2B5EF4-FFF2-40B4-BE49-F238E27FC236}">
              <a16:creationId xmlns:a16="http://schemas.microsoft.com/office/drawing/2014/main" id="{00000000-0008-0000-0300-00004E010000}"/>
            </a:ext>
          </a:extLst>
        </xdr:cNvPr>
        <xdr:cNvSpPr/>
      </xdr:nvSpPr>
      <xdr:spPr>
        <a:xfrm>
          <a:off x="15240000" y="10941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64</xdr:row>
      <xdr:rowOff>54678</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909800" y="110274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63</xdr:row>
      <xdr:rowOff>94386</xdr:rowOff>
    </xdr:from>
    <xdr:to>
      <xdr:col>68</xdr:col>
      <xdr:colOff>203200</xdr:colOff>
      <xdr:row>64</xdr:row>
      <xdr:rowOff>24536</xdr:rowOff>
    </xdr:to>
    <xdr:sp macro="" textlink="">
      <xdr:nvSpPr>
        <xdr:cNvPr id="336" name="楕円 335">
          <a:extLst>
            <a:ext uri="{FF2B5EF4-FFF2-40B4-BE49-F238E27FC236}">
              <a16:creationId xmlns:a16="http://schemas.microsoft.com/office/drawing/2014/main" id="{00000000-0008-0000-0300-000050010000}"/>
            </a:ext>
          </a:extLst>
        </xdr:cNvPr>
        <xdr:cNvSpPr/>
      </xdr:nvSpPr>
      <xdr:spPr>
        <a:xfrm>
          <a:off x="14351000" y="10895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64</xdr:row>
      <xdr:rowOff>9313</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020800" y="10982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63</xdr:row>
      <xdr:rowOff>80632</xdr:rowOff>
    </xdr:from>
    <xdr:to>
      <xdr:col>64</xdr:col>
      <xdr:colOff>152400</xdr:colOff>
      <xdr:row>64</xdr:row>
      <xdr:rowOff>10782</xdr:rowOff>
    </xdr:to>
    <xdr:sp macro="" textlink="">
      <xdr:nvSpPr>
        <xdr:cNvPr id="338" name="楕円 337">
          <a:extLst>
            <a:ext uri="{FF2B5EF4-FFF2-40B4-BE49-F238E27FC236}">
              <a16:creationId xmlns:a16="http://schemas.microsoft.com/office/drawing/2014/main" id="{00000000-0008-0000-0300-000052010000}"/>
            </a:ext>
          </a:extLst>
        </xdr:cNvPr>
        <xdr:cNvSpPr/>
      </xdr:nvSpPr>
      <xdr:spPr>
        <a:xfrm>
          <a:off x="13462000" y="10881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167009</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3131800" y="10968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0" name="正方形/長方形 339">
          <a:extLst>
            <a:ext uri="{FF2B5EF4-FFF2-40B4-BE49-F238E27FC236}">
              <a16:creationId xmlns:a16="http://schemas.microsoft.com/office/drawing/2014/main" id="{00000000-0008-0000-0300-000054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3" name="正方形/長方形 342">
          <a:extLst>
            <a:ext uri="{FF2B5EF4-FFF2-40B4-BE49-F238E27FC236}">
              <a16:creationId xmlns:a16="http://schemas.microsoft.com/office/drawing/2014/main" id="{00000000-0008-0000-0300-000057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4" name="正方形/長方形 343">
          <a:extLst>
            <a:ext uri="{FF2B5EF4-FFF2-40B4-BE49-F238E27FC236}">
              <a16:creationId xmlns:a16="http://schemas.microsoft.com/office/drawing/2014/main" id="{00000000-0008-0000-0300-000058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5" name="正方形/長方形 344">
          <a:extLst>
            <a:ext uri="{FF2B5EF4-FFF2-40B4-BE49-F238E27FC236}">
              <a16:creationId xmlns:a16="http://schemas.microsoft.com/office/drawing/2014/main" id="{00000000-0008-0000-0300-000059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46" name="正方形/長方形 345">
          <a:extLst>
            <a:ext uri="{FF2B5EF4-FFF2-40B4-BE49-F238E27FC236}">
              <a16:creationId xmlns:a16="http://schemas.microsoft.com/office/drawing/2014/main" id="{00000000-0008-0000-0300-00005A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実質公債比率については、対前年度比で</a:t>
          </a:r>
          <a:r>
            <a:rPr kumimoji="1" lang="en-US" altLang="ja-JP" sz="1100">
              <a:solidFill>
                <a:schemeClr val="dk1"/>
              </a:solidFill>
              <a:effectLst/>
              <a:latin typeface="+mn-lt"/>
              <a:ea typeface="+mn-ea"/>
              <a:cs typeface="+mn-cs"/>
            </a:rPr>
            <a:t>0.7</a:t>
          </a:r>
          <a:r>
            <a:rPr kumimoji="1" lang="ja-JP" altLang="ja-JP" sz="1100">
              <a:solidFill>
                <a:schemeClr val="dk1"/>
              </a:solidFill>
              <a:effectLst/>
              <a:latin typeface="+mn-lt"/>
              <a:ea typeface="+mn-ea"/>
              <a:cs typeface="+mn-cs"/>
            </a:rPr>
            <a:t>ポイント改善され、類似団体平均値と</a:t>
          </a:r>
          <a:r>
            <a:rPr kumimoji="1" lang="ja-JP" altLang="en-US" sz="1100">
              <a:solidFill>
                <a:schemeClr val="dk1"/>
              </a:solidFill>
              <a:effectLst/>
              <a:latin typeface="+mn-lt"/>
              <a:ea typeface="+mn-ea"/>
              <a:cs typeface="+mn-cs"/>
            </a:rPr>
            <a:t>比較しても低い数値</a:t>
          </a:r>
          <a:r>
            <a:rPr kumimoji="1" lang="ja-JP" altLang="ja-JP" sz="1100">
              <a:solidFill>
                <a:schemeClr val="dk1"/>
              </a:solidFill>
              <a:effectLst/>
              <a:latin typeface="+mn-lt"/>
              <a:ea typeface="+mn-ea"/>
              <a:cs typeface="+mn-cs"/>
            </a:rPr>
            <a:t>となっている。しかし、今後は普通建設事業に係る地方債の償還が発生していく見込みのため、実質公債比率の上昇に留意する必要がある。今後は予定している普通建設事業の見直しを図り、起債依存型の事業実施の見直しに努める。</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4" name="直線コネクタ 353">
          <a:extLst>
            <a:ext uri="{FF2B5EF4-FFF2-40B4-BE49-F238E27FC236}">
              <a16:creationId xmlns:a16="http://schemas.microsoft.com/office/drawing/2014/main" id="{00000000-0008-0000-0300-000062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5" name="テキスト ボックス 354">
          <a:extLst>
            <a:ext uri="{FF2B5EF4-FFF2-40B4-BE49-F238E27FC236}">
              <a16:creationId xmlns:a16="http://schemas.microsoft.com/office/drawing/2014/main" id="{00000000-0008-0000-0300-000063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56" name="直線コネクタ 355">
          <a:extLst>
            <a:ext uri="{FF2B5EF4-FFF2-40B4-BE49-F238E27FC236}">
              <a16:creationId xmlns:a16="http://schemas.microsoft.com/office/drawing/2014/main" id="{00000000-0008-0000-0300-000064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58" name="直線コネクタ 357">
          <a:extLst>
            <a:ext uri="{FF2B5EF4-FFF2-40B4-BE49-F238E27FC236}">
              <a16:creationId xmlns:a16="http://schemas.microsoft.com/office/drawing/2014/main" id="{00000000-0008-0000-0300-000066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0" name="直線コネクタ 359">
          <a:extLst>
            <a:ext uri="{FF2B5EF4-FFF2-40B4-BE49-F238E27FC236}">
              <a16:creationId xmlns:a16="http://schemas.microsoft.com/office/drawing/2014/main" id="{00000000-0008-0000-0300-000068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2" name="直線コネクタ 361">
          <a:extLst>
            <a:ext uri="{FF2B5EF4-FFF2-40B4-BE49-F238E27FC236}">
              <a16:creationId xmlns:a16="http://schemas.microsoft.com/office/drawing/2014/main" id="{00000000-0008-0000-0300-00006A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6" name="公債費負担の状況グラフ枠">
          <a:extLst>
            <a:ext uri="{FF2B5EF4-FFF2-40B4-BE49-F238E27FC236}">
              <a16:creationId xmlns:a16="http://schemas.microsoft.com/office/drawing/2014/main" id="{00000000-0008-0000-0300-00006E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169333</xdr:rowOff>
    </xdr:from>
    <xdr:to>
      <xdr:col>81</xdr:col>
      <xdr:colOff>44450</xdr:colOff>
      <xdr:row>44</xdr:row>
      <xdr:rowOff>132927</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flipV="1">
          <a:off x="17018000" y="6341533"/>
          <a:ext cx="0" cy="133519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105004</xdr:rowOff>
    </xdr:from>
    <xdr:ext cx="762000" cy="259045"/>
    <xdr:sp macro="" textlink="">
      <xdr:nvSpPr>
        <xdr:cNvPr id="368" name="公債費負担の状況最小値テキスト">
          <a:extLst>
            <a:ext uri="{FF2B5EF4-FFF2-40B4-BE49-F238E27FC236}">
              <a16:creationId xmlns:a16="http://schemas.microsoft.com/office/drawing/2014/main" id="{00000000-0008-0000-0300-000070010000}"/>
            </a:ext>
          </a:extLst>
        </xdr:cNvPr>
        <xdr:cNvSpPr txBox="1"/>
      </xdr:nvSpPr>
      <xdr:spPr>
        <a:xfrm>
          <a:off x="17106900" y="7648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132927</xdr:rowOff>
    </xdr:from>
    <xdr:to>
      <xdr:col>81</xdr:col>
      <xdr:colOff>133350</xdr:colOff>
      <xdr:row>44</xdr:row>
      <xdr:rowOff>132927</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6929100" y="7676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84260</xdr:rowOff>
    </xdr:from>
    <xdr:ext cx="762000" cy="259045"/>
    <xdr:sp macro="" textlink="">
      <xdr:nvSpPr>
        <xdr:cNvPr id="370" name="公債費負担の状況最大値テキスト">
          <a:extLst>
            <a:ext uri="{FF2B5EF4-FFF2-40B4-BE49-F238E27FC236}">
              <a16:creationId xmlns:a16="http://schemas.microsoft.com/office/drawing/2014/main" id="{00000000-0008-0000-0300-000072010000}"/>
            </a:ext>
          </a:extLst>
        </xdr:cNvPr>
        <xdr:cNvSpPr txBox="1"/>
      </xdr:nvSpPr>
      <xdr:spPr>
        <a:xfrm>
          <a:off x="17106900" y="608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169333</xdr:rowOff>
    </xdr:from>
    <xdr:to>
      <xdr:col>81</xdr:col>
      <xdr:colOff>133350</xdr:colOff>
      <xdr:row>36</xdr:row>
      <xdr:rowOff>169333</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6929100" y="634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94827</xdr:rowOff>
    </xdr:from>
    <xdr:to>
      <xdr:col>81</xdr:col>
      <xdr:colOff>44450</xdr:colOff>
      <xdr:row>40</xdr:row>
      <xdr:rowOff>159173</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flipV="1">
          <a:off x="16179800" y="6952827"/>
          <a:ext cx="838200" cy="6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112623</xdr:rowOff>
    </xdr:from>
    <xdr:ext cx="762000" cy="259045"/>
    <xdr:sp macro="" textlink="">
      <xdr:nvSpPr>
        <xdr:cNvPr id="373" name="公債費負担の状況平均値テキスト">
          <a:extLst>
            <a:ext uri="{FF2B5EF4-FFF2-40B4-BE49-F238E27FC236}">
              <a16:creationId xmlns:a16="http://schemas.microsoft.com/office/drawing/2014/main" id="{00000000-0008-0000-0300-000075010000}"/>
            </a:ext>
          </a:extLst>
        </xdr:cNvPr>
        <xdr:cNvSpPr txBox="1"/>
      </xdr:nvSpPr>
      <xdr:spPr>
        <a:xfrm>
          <a:off x="17106900" y="69706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140546</xdr:rowOff>
    </xdr:from>
    <xdr:to>
      <xdr:col>81</xdr:col>
      <xdr:colOff>95250</xdr:colOff>
      <xdr:row>41</xdr:row>
      <xdr:rowOff>70696</xdr:rowOff>
    </xdr:to>
    <xdr:sp macro="" textlink="">
      <xdr:nvSpPr>
        <xdr:cNvPr id="374" name="フローチャート: 判断 373">
          <a:extLst>
            <a:ext uri="{FF2B5EF4-FFF2-40B4-BE49-F238E27FC236}">
              <a16:creationId xmlns:a16="http://schemas.microsoft.com/office/drawing/2014/main" id="{00000000-0008-0000-0300-000076010000}"/>
            </a:ext>
          </a:extLst>
        </xdr:cNvPr>
        <xdr:cNvSpPr/>
      </xdr:nvSpPr>
      <xdr:spPr>
        <a:xfrm>
          <a:off x="16967200" y="699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159173</xdr:rowOff>
    </xdr:from>
    <xdr:to>
      <xdr:col>77</xdr:col>
      <xdr:colOff>44450</xdr:colOff>
      <xdr:row>41</xdr:row>
      <xdr:rowOff>100330</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flipV="1">
          <a:off x="15290800" y="7017173"/>
          <a:ext cx="889000" cy="112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100330</xdr:rowOff>
    </xdr:from>
    <xdr:to>
      <xdr:col>77</xdr:col>
      <xdr:colOff>95250</xdr:colOff>
      <xdr:row>41</xdr:row>
      <xdr:rowOff>30480</xdr:rowOff>
    </xdr:to>
    <xdr:sp macro="" textlink="">
      <xdr:nvSpPr>
        <xdr:cNvPr id="376" name="フローチャート: 判断 375">
          <a:extLst>
            <a:ext uri="{FF2B5EF4-FFF2-40B4-BE49-F238E27FC236}">
              <a16:creationId xmlns:a16="http://schemas.microsoft.com/office/drawing/2014/main" id="{00000000-0008-0000-0300-000078010000}"/>
            </a:ext>
          </a:extLst>
        </xdr:cNvPr>
        <xdr:cNvSpPr/>
      </xdr:nvSpPr>
      <xdr:spPr>
        <a:xfrm>
          <a:off x="16129000" y="695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40657</xdr:rowOff>
    </xdr:from>
    <xdr:ext cx="736600" cy="259045"/>
    <xdr:sp macro="" textlink="">
      <xdr:nvSpPr>
        <xdr:cNvPr id="377" name="テキスト ボックス 376">
          <a:extLst>
            <a:ext uri="{FF2B5EF4-FFF2-40B4-BE49-F238E27FC236}">
              <a16:creationId xmlns:a16="http://schemas.microsoft.com/office/drawing/2014/main" id="{00000000-0008-0000-0300-000079010000}"/>
            </a:ext>
          </a:extLst>
        </xdr:cNvPr>
        <xdr:cNvSpPr txBox="1"/>
      </xdr:nvSpPr>
      <xdr:spPr>
        <a:xfrm>
          <a:off x="15798800" y="67272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100330</xdr:rowOff>
    </xdr:from>
    <xdr:to>
      <xdr:col>72</xdr:col>
      <xdr:colOff>203200</xdr:colOff>
      <xdr:row>42</xdr:row>
      <xdr:rowOff>121920</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flipV="1">
          <a:off x="14401800" y="7129780"/>
          <a:ext cx="889000" cy="193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124460</xdr:rowOff>
    </xdr:from>
    <xdr:to>
      <xdr:col>73</xdr:col>
      <xdr:colOff>44450</xdr:colOff>
      <xdr:row>41</xdr:row>
      <xdr:rowOff>54610</xdr:rowOff>
    </xdr:to>
    <xdr:sp macro="" textlink="">
      <xdr:nvSpPr>
        <xdr:cNvPr id="379" name="フローチャート: 判断 378">
          <a:extLst>
            <a:ext uri="{FF2B5EF4-FFF2-40B4-BE49-F238E27FC236}">
              <a16:creationId xmlns:a16="http://schemas.microsoft.com/office/drawing/2014/main" id="{00000000-0008-0000-0300-00007B010000}"/>
            </a:ext>
          </a:extLst>
        </xdr:cNvPr>
        <xdr:cNvSpPr/>
      </xdr:nvSpPr>
      <xdr:spPr>
        <a:xfrm>
          <a:off x="152400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64787</xdr:rowOff>
    </xdr:from>
    <xdr:ext cx="762000" cy="259045"/>
    <xdr:sp macro="" textlink="">
      <xdr:nvSpPr>
        <xdr:cNvPr id="380" name="テキスト ボックス 379">
          <a:extLst>
            <a:ext uri="{FF2B5EF4-FFF2-40B4-BE49-F238E27FC236}">
              <a16:creationId xmlns:a16="http://schemas.microsoft.com/office/drawing/2014/main" id="{00000000-0008-0000-0300-00007C010000}"/>
            </a:ext>
          </a:extLst>
        </xdr:cNvPr>
        <xdr:cNvSpPr txBox="1"/>
      </xdr:nvSpPr>
      <xdr:spPr>
        <a:xfrm>
          <a:off x="14909800" y="67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121920</xdr:rowOff>
    </xdr:from>
    <xdr:to>
      <xdr:col>68</xdr:col>
      <xdr:colOff>152400</xdr:colOff>
      <xdr:row>43</xdr:row>
      <xdr:rowOff>151554</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flipV="1">
          <a:off x="13512800" y="7322820"/>
          <a:ext cx="889000" cy="201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156633</xdr:rowOff>
    </xdr:from>
    <xdr:to>
      <xdr:col>68</xdr:col>
      <xdr:colOff>203200</xdr:colOff>
      <xdr:row>41</xdr:row>
      <xdr:rowOff>86783</xdr:rowOff>
    </xdr:to>
    <xdr:sp macro="" textlink="">
      <xdr:nvSpPr>
        <xdr:cNvPr id="382" name="フローチャート: 判断 381">
          <a:extLst>
            <a:ext uri="{FF2B5EF4-FFF2-40B4-BE49-F238E27FC236}">
              <a16:creationId xmlns:a16="http://schemas.microsoft.com/office/drawing/2014/main" id="{00000000-0008-0000-0300-00007E010000}"/>
            </a:ext>
          </a:extLst>
        </xdr:cNvPr>
        <xdr:cNvSpPr/>
      </xdr:nvSpPr>
      <xdr:spPr>
        <a:xfrm>
          <a:off x="14351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96960</xdr:rowOff>
    </xdr:from>
    <xdr:ext cx="762000" cy="259045"/>
    <xdr:sp macro="" textlink="">
      <xdr:nvSpPr>
        <xdr:cNvPr id="383" name="テキスト ボックス 382">
          <a:extLst>
            <a:ext uri="{FF2B5EF4-FFF2-40B4-BE49-F238E27FC236}">
              <a16:creationId xmlns:a16="http://schemas.microsoft.com/office/drawing/2014/main" id="{00000000-0008-0000-0300-00007F010000}"/>
            </a:ext>
          </a:extLst>
        </xdr:cNvPr>
        <xdr:cNvSpPr txBox="1"/>
      </xdr:nvSpPr>
      <xdr:spPr>
        <a:xfrm>
          <a:off x="14020800" y="678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129963</xdr:rowOff>
    </xdr:from>
    <xdr:to>
      <xdr:col>64</xdr:col>
      <xdr:colOff>152400</xdr:colOff>
      <xdr:row>42</xdr:row>
      <xdr:rowOff>60113</xdr:rowOff>
    </xdr:to>
    <xdr:sp macro="" textlink="">
      <xdr:nvSpPr>
        <xdr:cNvPr id="384" name="フローチャート: 判断 383">
          <a:extLst>
            <a:ext uri="{FF2B5EF4-FFF2-40B4-BE49-F238E27FC236}">
              <a16:creationId xmlns:a16="http://schemas.microsoft.com/office/drawing/2014/main" id="{00000000-0008-0000-0300-000080010000}"/>
            </a:ext>
          </a:extLst>
        </xdr:cNvPr>
        <xdr:cNvSpPr/>
      </xdr:nvSpPr>
      <xdr:spPr>
        <a:xfrm>
          <a:off x="13462000" y="715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70290</xdr:rowOff>
    </xdr:from>
    <xdr:ext cx="762000" cy="259045"/>
    <xdr:sp macro="" textlink="">
      <xdr:nvSpPr>
        <xdr:cNvPr id="385" name="テキスト ボックス 384">
          <a:extLst>
            <a:ext uri="{FF2B5EF4-FFF2-40B4-BE49-F238E27FC236}">
              <a16:creationId xmlns:a16="http://schemas.microsoft.com/office/drawing/2014/main" id="{00000000-0008-0000-0300-000081010000}"/>
            </a:ext>
          </a:extLst>
        </xdr:cNvPr>
        <xdr:cNvSpPr txBox="1"/>
      </xdr:nvSpPr>
      <xdr:spPr>
        <a:xfrm>
          <a:off x="13131800" y="6928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44027</xdr:rowOff>
    </xdr:from>
    <xdr:to>
      <xdr:col>81</xdr:col>
      <xdr:colOff>95250</xdr:colOff>
      <xdr:row>40</xdr:row>
      <xdr:rowOff>145627</xdr:rowOff>
    </xdr:to>
    <xdr:sp macro="" textlink="">
      <xdr:nvSpPr>
        <xdr:cNvPr id="391" name="楕円 390">
          <a:extLst>
            <a:ext uri="{FF2B5EF4-FFF2-40B4-BE49-F238E27FC236}">
              <a16:creationId xmlns:a16="http://schemas.microsoft.com/office/drawing/2014/main" id="{00000000-0008-0000-0300-000087010000}"/>
            </a:ext>
          </a:extLst>
        </xdr:cNvPr>
        <xdr:cNvSpPr/>
      </xdr:nvSpPr>
      <xdr:spPr>
        <a:xfrm>
          <a:off x="16967200" y="6902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60554</xdr:rowOff>
    </xdr:from>
    <xdr:ext cx="762000" cy="259045"/>
    <xdr:sp macro="" textlink="">
      <xdr:nvSpPr>
        <xdr:cNvPr id="392" name="公債費負担の状況該当値テキスト">
          <a:extLst>
            <a:ext uri="{FF2B5EF4-FFF2-40B4-BE49-F238E27FC236}">
              <a16:creationId xmlns:a16="http://schemas.microsoft.com/office/drawing/2014/main" id="{00000000-0008-0000-0300-000088010000}"/>
            </a:ext>
          </a:extLst>
        </xdr:cNvPr>
        <xdr:cNvSpPr txBox="1"/>
      </xdr:nvSpPr>
      <xdr:spPr>
        <a:xfrm>
          <a:off x="17106900" y="6747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108373</xdr:rowOff>
    </xdr:from>
    <xdr:to>
      <xdr:col>77</xdr:col>
      <xdr:colOff>95250</xdr:colOff>
      <xdr:row>41</xdr:row>
      <xdr:rowOff>38523</xdr:rowOff>
    </xdr:to>
    <xdr:sp macro="" textlink="">
      <xdr:nvSpPr>
        <xdr:cNvPr id="393" name="楕円 392">
          <a:extLst>
            <a:ext uri="{FF2B5EF4-FFF2-40B4-BE49-F238E27FC236}">
              <a16:creationId xmlns:a16="http://schemas.microsoft.com/office/drawing/2014/main" id="{00000000-0008-0000-0300-000089010000}"/>
            </a:ext>
          </a:extLst>
        </xdr:cNvPr>
        <xdr:cNvSpPr/>
      </xdr:nvSpPr>
      <xdr:spPr>
        <a:xfrm>
          <a:off x="16129000" y="6966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23300</xdr:rowOff>
    </xdr:from>
    <xdr:ext cx="7366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5798800" y="70527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49530</xdr:rowOff>
    </xdr:from>
    <xdr:to>
      <xdr:col>73</xdr:col>
      <xdr:colOff>44450</xdr:colOff>
      <xdr:row>41</xdr:row>
      <xdr:rowOff>151130</xdr:rowOff>
    </xdr:to>
    <xdr:sp macro="" textlink="">
      <xdr:nvSpPr>
        <xdr:cNvPr id="395" name="楕円 394">
          <a:extLst>
            <a:ext uri="{FF2B5EF4-FFF2-40B4-BE49-F238E27FC236}">
              <a16:creationId xmlns:a16="http://schemas.microsoft.com/office/drawing/2014/main" id="{00000000-0008-0000-0300-00008B010000}"/>
            </a:ext>
          </a:extLst>
        </xdr:cNvPr>
        <xdr:cNvSpPr/>
      </xdr:nvSpPr>
      <xdr:spPr>
        <a:xfrm>
          <a:off x="15240000" y="707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135907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909800" y="716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71120</xdr:rowOff>
    </xdr:from>
    <xdr:to>
      <xdr:col>68</xdr:col>
      <xdr:colOff>203200</xdr:colOff>
      <xdr:row>43</xdr:row>
      <xdr:rowOff>1270</xdr:rowOff>
    </xdr:to>
    <xdr:sp macro="" textlink="">
      <xdr:nvSpPr>
        <xdr:cNvPr id="397" name="楕円 396">
          <a:extLst>
            <a:ext uri="{FF2B5EF4-FFF2-40B4-BE49-F238E27FC236}">
              <a16:creationId xmlns:a16="http://schemas.microsoft.com/office/drawing/2014/main" id="{00000000-0008-0000-0300-00008D010000}"/>
            </a:ext>
          </a:extLst>
        </xdr:cNvPr>
        <xdr:cNvSpPr/>
      </xdr:nvSpPr>
      <xdr:spPr>
        <a:xfrm>
          <a:off x="14351000" y="727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157497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020800" y="735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100754</xdr:rowOff>
    </xdr:from>
    <xdr:to>
      <xdr:col>64</xdr:col>
      <xdr:colOff>152400</xdr:colOff>
      <xdr:row>44</xdr:row>
      <xdr:rowOff>30904</xdr:rowOff>
    </xdr:to>
    <xdr:sp macro="" textlink="">
      <xdr:nvSpPr>
        <xdr:cNvPr id="399" name="楕円 398">
          <a:extLst>
            <a:ext uri="{FF2B5EF4-FFF2-40B4-BE49-F238E27FC236}">
              <a16:creationId xmlns:a16="http://schemas.microsoft.com/office/drawing/2014/main" id="{00000000-0008-0000-0300-00008F010000}"/>
            </a:ext>
          </a:extLst>
        </xdr:cNvPr>
        <xdr:cNvSpPr/>
      </xdr:nvSpPr>
      <xdr:spPr>
        <a:xfrm>
          <a:off x="13462000" y="7473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44</xdr:row>
      <xdr:rowOff>15681</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3131800" y="7559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1" name="正方形/長方形 400">
          <a:extLst>
            <a:ext uri="{FF2B5EF4-FFF2-40B4-BE49-F238E27FC236}">
              <a16:creationId xmlns:a16="http://schemas.microsoft.com/office/drawing/2014/main" id="{00000000-0008-0000-0300-000091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[82.5%]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4" name="正方形/長方形 403">
          <a:extLst>
            <a:ext uri="{FF2B5EF4-FFF2-40B4-BE49-F238E27FC236}">
              <a16:creationId xmlns:a16="http://schemas.microsoft.com/office/drawing/2014/main" id="{00000000-0008-0000-0300-000094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5" name="正方形/長方形 404">
          <a:extLst>
            <a:ext uri="{FF2B5EF4-FFF2-40B4-BE49-F238E27FC236}">
              <a16:creationId xmlns:a16="http://schemas.microsoft.com/office/drawing/2014/main" id="{00000000-0008-0000-0300-000095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6" name="正方形/長方形 405">
          <a:extLst>
            <a:ext uri="{FF2B5EF4-FFF2-40B4-BE49-F238E27FC236}">
              <a16:creationId xmlns:a16="http://schemas.microsoft.com/office/drawing/2014/main" id="{00000000-0008-0000-0300-000096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07" name="正方形/長方形 406">
          <a:extLst>
            <a:ext uri="{FF2B5EF4-FFF2-40B4-BE49-F238E27FC236}">
              <a16:creationId xmlns:a16="http://schemas.microsoft.com/office/drawing/2014/main" id="{00000000-0008-0000-0300-000097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全国平均値及び沖縄平均値と比較しても高い値となっている。それは、大規模な建設事業の実施に伴う地方債の発行によるものである。また、今後は施設の老朽化に伴う改築等も見込まれることから、事業実施の適正化を図り、財政健全化に努める。</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5" name="直線コネクタ 414">
          <a:extLst>
            <a:ext uri="{FF2B5EF4-FFF2-40B4-BE49-F238E27FC236}">
              <a16:creationId xmlns:a16="http://schemas.microsoft.com/office/drawing/2014/main" id="{00000000-0008-0000-0300-00009F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17" name="直線コネクタ 416">
          <a:extLst>
            <a:ext uri="{FF2B5EF4-FFF2-40B4-BE49-F238E27FC236}">
              <a16:creationId xmlns:a16="http://schemas.microsoft.com/office/drawing/2014/main" id="{00000000-0008-0000-0300-0000A1010000}"/>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19" name="直線コネクタ 418">
          <a:extLst>
            <a:ext uri="{FF2B5EF4-FFF2-40B4-BE49-F238E27FC236}">
              <a16:creationId xmlns:a16="http://schemas.microsoft.com/office/drawing/2014/main" id="{00000000-0008-0000-0300-0000A3010000}"/>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21" name="直線コネクタ 420">
          <a:extLst>
            <a:ext uri="{FF2B5EF4-FFF2-40B4-BE49-F238E27FC236}">
              <a16:creationId xmlns:a16="http://schemas.microsoft.com/office/drawing/2014/main" id="{00000000-0008-0000-0300-0000A5010000}"/>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26" name="将来負担の状況グラフ枠">
          <a:extLst>
            <a:ext uri="{FF2B5EF4-FFF2-40B4-BE49-F238E27FC236}">
              <a16:creationId xmlns:a16="http://schemas.microsoft.com/office/drawing/2014/main" id="{00000000-0008-0000-0300-0000AA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20</xdr:row>
      <xdr:rowOff>48108</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flipV="1">
          <a:off x="17018000" y="2451100"/>
          <a:ext cx="0" cy="10260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20</xdr:row>
      <xdr:rowOff>20185</xdr:rowOff>
    </xdr:from>
    <xdr:ext cx="762000" cy="259045"/>
    <xdr:sp macro="" textlink="">
      <xdr:nvSpPr>
        <xdr:cNvPr id="428" name="将来負担の状況最小値テキスト">
          <a:extLst>
            <a:ext uri="{FF2B5EF4-FFF2-40B4-BE49-F238E27FC236}">
              <a16:creationId xmlns:a16="http://schemas.microsoft.com/office/drawing/2014/main" id="{00000000-0008-0000-0300-0000AC010000}"/>
            </a:ext>
          </a:extLst>
        </xdr:cNvPr>
        <xdr:cNvSpPr txBox="1"/>
      </xdr:nvSpPr>
      <xdr:spPr>
        <a:xfrm>
          <a:off x="17106900" y="3449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20</xdr:row>
      <xdr:rowOff>48108</xdr:rowOff>
    </xdr:from>
    <xdr:to>
      <xdr:col>81</xdr:col>
      <xdr:colOff>133350</xdr:colOff>
      <xdr:row>20</xdr:row>
      <xdr:rowOff>48108</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6929100" y="3477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86377</xdr:rowOff>
    </xdr:from>
    <xdr:ext cx="762000" cy="259045"/>
    <xdr:sp macro="" textlink="">
      <xdr:nvSpPr>
        <xdr:cNvPr id="430" name="将来負担の状況最大値テキスト">
          <a:extLst>
            <a:ext uri="{FF2B5EF4-FFF2-40B4-BE49-F238E27FC236}">
              <a16:creationId xmlns:a16="http://schemas.microsoft.com/office/drawing/2014/main" id="{00000000-0008-0000-0300-0000AE010000}"/>
            </a:ext>
          </a:extLst>
        </xdr:cNvPr>
        <xdr:cNvSpPr txBox="1"/>
      </xdr:nvSpPr>
      <xdr:spPr>
        <a:xfrm>
          <a:off x="17106900" y="214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17</xdr:row>
      <xdr:rowOff>39319</xdr:rowOff>
    </xdr:from>
    <xdr:to>
      <xdr:col>81</xdr:col>
      <xdr:colOff>44450</xdr:colOff>
      <xdr:row>18</xdr:row>
      <xdr:rowOff>161290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6179800" y="2953969"/>
          <a:ext cx="838200" cy="293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29227</xdr:rowOff>
    </xdr:from>
    <xdr:ext cx="762000" cy="259045"/>
    <xdr:sp macro="" textlink="">
      <xdr:nvSpPr>
        <xdr:cNvPr id="433" name="将来負担の状況平均値テキスト">
          <a:extLst>
            <a:ext uri="{FF2B5EF4-FFF2-40B4-BE49-F238E27FC236}">
              <a16:creationId xmlns:a16="http://schemas.microsoft.com/office/drawing/2014/main" id="{00000000-0008-0000-0300-0000B1010000}"/>
            </a:ext>
          </a:extLst>
        </xdr:cNvPr>
        <xdr:cNvSpPr txBox="1"/>
      </xdr:nvSpPr>
      <xdr:spPr>
        <a:xfrm>
          <a:off x="17106900" y="2258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0</xdr:rowOff>
    </xdr:from>
    <xdr:to>
      <xdr:col>81</xdr:col>
      <xdr:colOff>95250</xdr:colOff>
      <xdr:row>14</xdr:row>
      <xdr:rowOff>101600</xdr:rowOff>
    </xdr:to>
    <xdr:sp macro="" textlink="">
      <xdr:nvSpPr>
        <xdr:cNvPr id="434" name="フローチャート: 判断 433">
          <a:extLst>
            <a:ext uri="{FF2B5EF4-FFF2-40B4-BE49-F238E27FC236}">
              <a16:creationId xmlns:a16="http://schemas.microsoft.com/office/drawing/2014/main" id="{00000000-0008-0000-0300-0000B2010000}"/>
            </a:ext>
          </a:extLst>
        </xdr:cNvPr>
        <xdr:cNvSpPr/>
      </xdr:nvSpPr>
      <xdr:spPr>
        <a:xfrm>
          <a:off x="169672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17</xdr:row>
      <xdr:rowOff>39319</xdr:rowOff>
    </xdr:from>
    <xdr:to>
      <xdr:col>77</xdr:col>
      <xdr:colOff>44450</xdr:colOff>
      <xdr:row>23</xdr:row>
      <xdr:rowOff>5740</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flipV="1">
          <a:off x="15290800" y="2953969"/>
          <a:ext cx="889000" cy="995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0</xdr:rowOff>
    </xdr:from>
    <xdr:to>
      <xdr:col>77</xdr:col>
      <xdr:colOff>95250</xdr:colOff>
      <xdr:row>14</xdr:row>
      <xdr:rowOff>101600</xdr:rowOff>
    </xdr:to>
    <xdr:sp macro="" textlink="">
      <xdr:nvSpPr>
        <xdr:cNvPr id="436" name="フローチャート: 判断 435">
          <a:extLst>
            <a:ext uri="{FF2B5EF4-FFF2-40B4-BE49-F238E27FC236}">
              <a16:creationId xmlns:a16="http://schemas.microsoft.com/office/drawing/2014/main" id="{00000000-0008-0000-0300-0000B4010000}"/>
            </a:ext>
          </a:extLst>
        </xdr:cNvPr>
        <xdr:cNvSpPr/>
      </xdr:nvSpPr>
      <xdr:spPr>
        <a:xfrm>
          <a:off x="16129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111777</xdr:rowOff>
    </xdr:from>
    <xdr:ext cx="7366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5798800" y="216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22</xdr:row>
      <xdr:rowOff>24689</xdr:rowOff>
    </xdr:from>
    <xdr:to>
      <xdr:col>72</xdr:col>
      <xdr:colOff>203200</xdr:colOff>
      <xdr:row>23</xdr:row>
      <xdr:rowOff>5740</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4401800" y="3796589"/>
          <a:ext cx="889000" cy="152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0</xdr:rowOff>
    </xdr:from>
    <xdr:to>
      <xdr:col>73</xdr:col>
      <xdr:colOff>44450</xdr:colOff>
      <xdr:row>14</xdr:row>
      <xdr:rowOff>101600</xdr:rowOff>
    </xdr:to>
    <xdr:sp macro="" textlink="">
      <xdr:nvSpPr>
        <xdr:cNvPr id="439" name="フローチャート: 判断 438">
          <a:extLst>
            <a:ext uri="{FF2B5EF4-FFF2-40B4-BE49-F238E27FC236}">
              <a16:creationId xmlns:a16="http://schemas.microsoft.com/office/drawing/2014/main" id="{00000000-0008-0000-0300-0000B7010000}"/>
            </a:ext>
          </a:extLst>
        </xdr:cNvPr>
        <xdr:cNvSpPr/>
      </xdr:nvSpPr>
      <xdr:spPr>
        <a:xfrm>
          <a:off x="15240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111777</xdr:rowOff>
    </xdr:from>
    <xdr:ext cx="762000" cy="259045"/>
    <xdr:sp macro="" textlink="">
      <xdr:nvSpPr>
        <xdr:cNvPr id="440" name="テキスト ボックス 439">
          <a:extLst>
            <a:ext uri="{FF2B5EF4-FFF2-40B4-BE49-F238E27FC236}">
              <a16:creationId xmlns:a16="http://schemas.microsoft.com/office/drawing/2014/main" id="{00000000-0008-0000-0300-0000B8010000}"/>
            </a:ext>
          </a:extLst>
        </xdr:cNvPr>
        <xdr:cNvSpPr txBox="1"/>
      </xdr:nvSpPr>
      <xdr:spPr>
        <a:xfrm>
          <a:off x="14909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18</xdr:row>
      <xdr:rowOff>46431</xdr:rowOff>
    </xdr:from>
    <xdr:to>
      <xdr:col>68</xdr:col>
      <xdr:colOff>152400</xdr:colOff>
      <xdr:row>22</xdr:row>
      <xdr:rowOff>24689</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3512800" y="3132531"/>
          <a:ext cx="889000" cy="664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0</xdr:rowOff>
    </xdr:from>
    <xdr:to>
      <xdr:col>68</xdr:col>
      <xdr:colOff>203200</xdr:colOff>
      <xdr:row>14</xdr:row>
      <xdr:rowOff>101600</xdr:rowOff>
    </xdr:to>
    <xdr:sp macro="" textlink="">
      <xdr:nvSpPr>
        <xdr:cNvPr id="442" name="フローチャート: 判断 441">
          <a:extLst>
            <a:ext uri="{FF2B5EF4-FFF2-40B4-BE49-F238E27FC236}">
              <a16:creationId xmlns:a16="http://schemas.microsoft.com/office/drawing/2014/main" id="{00000000-0008-0000-0300-0000BA010000}"/>
            </a:ext>
          </a:extLst>
        </xdr:cNvPr>
        <xdr:cNvSpPr/>
      </xdr:nvSpPr>
      <xdr:spPr>
        <a:xfrm>
          <a:off x="14351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111777</xdr:rowOff>
    </xdr:from>
    <xdr:ext cx="762000" cy="259045"/>
    <xdr:sp macro="" textlink="">
      <xdr:nvSpPr>
        <xdr:cNvPr id="443" name="テキスト ボックス 442">
          <a:extLst>
            <a:ext uri="{FF2B5EF4-FFF2-40B4-BE49-F238E27FC236}">
              <a16:creationId xmlns:a16="http://schemas.microsoft.com/office/drawing/2014/main" id="{00000000-0008-0000-0300-0000BB010000}"/>
            </a:ext>
          </a:extLst>
        </xdr:cNvPr>
        <xdr:cNvSpPr txBox="1"/>
      </xdr:nvSpPr>
      <xdr:spPr>
        <a:xfrm>
          <a:off x="14020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0</xdr:rowOff>
    </xdr:from>
    <xdr:to>
      <xdr:col>64</xdr:col>
      <xdr:colOff>152400</xdr:colOff>
      <xdr:row>14</xdr:row>
      <xdr:rowOff>101600</xdr:rowOff>
    </xdr:to>
    <xdr:sp macro="" textlink="">
      <xdr:nvSpPr>
        <xdr:cNvPr id="444" name="フローチャート: 判断 443">
          <a:extLst>
            <a:ext uri="{FF2B5EF4-FFF2-40B4-BE49-F238E27FC236}">
              <a16:creationId xmlns:a16="http://schemas.microsoft.com/office/drawing/2014/main" id="{00000000-0008-0000-0300-0000BC010000}"/>
            </a:ext>
          </a:extLst>
        </xdr:cNvPr>
        <xdr:cNvSpPr/>
      </xdr:nvSpPr>
      <xdr:spPr>
        <a:xfrm>
          <a:off x="13462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111777</xdr:rowOff>
    </xdr:from>
    <xdr:ext cx="762000" cy="259045"/>
    <xdr:sp macro="" textlink="">
      <xdr:nvSpPr>
        <xdr:cNvPr id="445" name="テキスト ボックス 444">
          <a:extLst>
            <a:ext uri="{FF2B5EF4-FFF2-40B4-BE49-F238E27FC236}">
              <a16:creationId xmlns:a16="http://schemas.microsoft.com/office/drawing/2014/main" id="{00000000-0008-0000-0300-0000BD010000}"/>
            </a:ext>
          </a:extLst>
        </xdr:cNvPr>
        <xdr:cNvSpPr txBox="1"/>
      </xdr:nvSpPr>
      <xdr:spPr>
        <a:xfrm>
          <a:off x="13131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18</xdr:row>
      <xdr:rowOff>110490</xdr:rowOff>
    </xdr:from>
    <xdr:to>
      <xdr:col>81</xdr:col>
      <xdr:colOff>95250</xdr:colOff>
      <xdr:row>19</xdr:row>
      <xdr:rowOff>40640</xdr:rowOff>
    </xdr:to>
    <xdr:sp macro="" textlink="">
      <xdr:nvSpPr>
        <xdr:cNvPr id="451" name="楕円 450">
          <a:extLst>
            <a:ext uri="{FF2B5EF4-FFF2-40B4-BE49-F238E27FC236}">
              <a16:creationId xmlns:a16="http://schemas.microsoft.com/office/drawing/2014/main" id="{00000000-0008-0000-0300-0000C3010000}"/>
            </a:ext>
          </a:extLst>
        </xdr:cNvPr>
        <xdr:cNvSpPr/>
      </xdr:nvSpPr>
      <xdr:spPr>
        <a:xfrm>
          <a:off x="16967200" y="319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18</xdr:row>
      <xdr:rowOff>82567</xdr:rowOff>
    </xdr:from>
    <xdr:ext cx="762000" cy="259045"/>
    <xdr:sp macro="" textlink="">
      <xdr:nvSpPr>
        <xdr:cNvPr id="452" name="将来負担の状況該当値テキスト">
          <a:extLst>
            <a:ext uri="{FF2B5EF4-FFF2-40B4-BE49-F238E27FC236}">
              <a16:creationId xmlns:a16="http://schemas.microsoft.com/office/drawing/2014/main" id="{00000000-0008-0000-0300-0000C4010000}"/>
            </a:ext>
          </a:extLst>
        </xdr:cNvPr>
        <xdr:cNvSpPr txBox="1"/>
      </xdr:nvSpPr>
      <xdr:spPr>
        <a:xfrm>
          <a:off x="17106900" y="3168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159969</xdr:rowOff>
    </xdr:from>
    <xdr:to>
      <xdr:col>77</xdr:col>
      <xdr:colOff>95250</xdr:colOff>
      <xdr:row>17</xdr:row>
      <xdr:rowOff>90119</xdr:rowOff>
    </xdr:to>
    <xdr:sp macro="" textlink="">
      <xdr:nvSpPr>
        <xdr:cNvPr id="453" name="楕円 452">
          <a:extLst>
            <a:ext uri="{FF2B5EF4-FFF2-40B4-BE49-F238E27FC236}">
              <a16:creationId xmlns:a16="http://schemas.microsoft.com/office/drawing/2014/main" id="{00000000-0008-0000-0300-0000C5010000}"/>
            </a:ext>
          </a:extLst>
        </xdr:cNvPr>
        <xdr:cNvSpPr/>
      </xdr:nvSpPr>
      <xdr:spPr>
        <a:xfrm>
          <a:off x="16129000" y="2903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74896</xdr:rowOff>
    </xdr:from>
    <xdr:ext cx="7366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5798800" y="29895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22</xdr:row>
      <xdr:rowOff>126390</xdr:rowOff>
    </xdr:from>
    <xdr:to>
      <xdr:col>73</xdr:col>
      <xdr:colOff>44450</xdr:colOff>
      <xdr:row>23</xdr:row>
      <xdr:rowOff>56540</xdr:rowOff>
    </xdr:to>
    <xdr:sp macro="" textlink="">
      <xdr:nvSpPr>
        <xdr:cNvPr id="455" name="楕円 454">
          <a:extLst>
            <a:ext uri="{FF2B5EF4-FFF2-40B4-BE49-F238E27FC236}">
              <a16:creationId xmlns:a16="http://schemas.microsoft.com/office/drawing/2014/main" id="{00000000-0008-0000-0300-0000C7010000}"/>
            </a:ext>
          </a:extLst>
        </xdr:cNvPr>
        <xdr:cNvSpPr/>
      </xdr:nvSpPr>
      <xdr:spPr>
        <a:xfrm>
          <a:off x="15240000" y="3898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23</xdr:row>
      <xdr:rowOff>41317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909800" y="3984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21</xdr:row>
      <xdr:rowOff>145339</xdr:rowOff>
    </xdr:from>
    <xdr:to>
      <xdr:col>68</xdr:col>
      <xdr:colOff>203200</xdr:colOff>
      <xdr:row>22</xdr:row>
      <xdr:rowOff>75489</xdr:rowOff>
    </xdr:to>
    <xdr:sp macro="" textlink="">
      <xdr:nvSpPr>
        <xdr:cNvPr id="457" name="楕円 456">
          <a:extLst>
            <a:ext uri="{FF2B5EF4-FFF2-40B4-BE49-F238E27FC236}">
              <a16:creationId xmlns:a16="http://schemas.microsoft.com/office/drawing/2014/main" id="{00000000-0008-0000-0300-0000C9010000}"/>
            </a:ext>
          </a:extLst>
        </xdr:cNvPr>
        <xdr:cNvSpPr/>
      </xdr:nvSpPr>
      <xdr:spPr>
        <a:xfrm>
          <a:off x="14351000" y="3745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22</xdr:row>
      <xdr:rowOff>60266</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4020800" y="3832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167081</xdr:rowOff>
    </xdr:from>
    <xdr:to>
      <xdr:col>64</xdr:col>
      <xdr:colOff>152400</xdr:colOff>
      <xdr:row>18</xdr:row>
      <xdr:rowOff>97231</xdr:rowOff>
    </xdr:to>
    <xdr:sp macro="" textlink="">
      <xdr:nvSpPr>
        <xdr:cNvPr id="459" name="楕円 458">
          <a:extLst>
            <a:ext uri="{FF2B5EF4-FFF2-40B4-BE49-F238E27FC236}">
              <a16:creationId xmlns:a16="http://schemas.microsoft.com/office/drawing/2014/main" id="{00000000-0008-0000-0300-0000CB010000}"/>
            </a:ext>
          </a:extLst>
        </xdr:cNvPr>
        <xdr:cNvSpPr/>
      </xdr:nvSpPr>
      <xdr:spPr>
        <a:xfrm>
          <a:off x="13462000" y="3081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18</xdr:row>
      <xdr:rowOff>82008</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3131800" y="31681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沖縄県伊平屋村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1,231
1,219
21.82
4,804,582
4,635,037
149,294
1,092,569
3,084,786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4.6
82.5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人件費にかかる経常経費は、人口千人当たり職員数が類似団体と比較して多いこと、職員の年齢構成に偏りがあるなどの要因により高くなっている。臨時職員数や事務事業の見直しにより適正な定員管理に努め</a:t>
          </a:r>
          <a:r>
            <a:rPr kumimoji="1" lang="en-US" altLang="ja-JP" sz="1100" b="0" i="0" baseline="0">
              <a:solidFill>
                <a:schemeClr val="dk1"/>
              </a:solidFill>
              <a:effectLst/>
              <a:latin typeface="+mn-lt"/>
              <a:ea typeface="+mn-ea"/>
              <a:cs typeface="+mn-cs"/>
            </a:rPr>
            <a:t>,</a:t>
          </a:r>
          <a:r>
            <a:rPr kumimoji="1" lang="ja-JP" altLang="ja-JP" sz="1100" b="0" i="0" baseline="0">
              <a:solidFill>
                <a:schemeClr val="dk1"/>
              </a:solidFill>
              <a:effectLst/>
              <a:latin typeface="+mn-lt"/>
              <a:ea typeface="+mn-ea"/>
              <a:cs typeface="+mn-cs"/>
            </a:rPr>
            <a:t>人件費の削減に努める。</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69850</xdr:rowOff>
    </xdr:from>
    <xdr:to>
      <xdr:col>24</xdr:col>
      <xdr:colOff>25400</xdr:colOff>
      <xdr:row>41</xdr:row>
      <xdr:rowOff>5080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27700"/>
          <a:ext cx="0" cy="13068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148607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006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5080</xdr:rowOff>
    </xdr:from>
    <xdr:to>
      <xdr:col>24</xdr:col>
      <xdr:colOff>114300</xdr:colOff>
      <xdr:row>41</xdr:row>
      <xdr:rowOff>5080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034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156227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47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69850</xdr:rowOff>
    </xdr:from>
    <xdr:to>
      <xdr:col>24</xdr:col>
      <xdr:colOff>114300</xdr:colOff>
      <xdr:row>33</xdr:row>
      <xdr:rowOff>69850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27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81280</xdr:rowOff>
    </xdr:from>
    <xdr:to>
      <xdr:col>24</xdr:col>
      <xdr:colOff>25400</xdr:colOff>
      <xdr:row>38</xdr:row>
      <xdr:rowOff>119380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59638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130827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59601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114300</xdr:rowOff>
    </xdr:from>
    <xdr:to>
      <xdr:col>24</xdr:col>
      <xdr:colOff>76200</xdr:colOff>
      <xdr:row>36</xdr:row>
      <xdr:rowOff>44450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115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58420</xdr:rowOff>
    </xdr:from>
    <xdr:to>
      <xdr:col>19</xdr:col>
      <xdr:colOff>187325</xdr:colOff>
      <xdr:row>38</xdr:row>
      <xdr:rowOff>81280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65735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118110</xdr:rowOff>
    </xdr:from>
    <xdr:to>
      <xdr:col>20</xdr:col>
      <xdr:colOff>38100</xdr:colOff>
      <xdr:row>36</xdr:row>
      <xdr:rowOff>48260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11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58437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5887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39370</xdr:rowOff>
    </xdr:from>
    <xdr:to>
      <xdr:col>15</xdr:col>
      <xdr:colOff>98425</xdr:colOff>
      <xdr:row>38</xdr:row>
      <xdr:rowOff>58420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55447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106680</xdr:rowOff>
    </xdr:from>
    <xdr:to>
      <xdr:col>15</xdr:col>
      <xdr:colOff>149225</xdr:colOff>
      <xdr:row>36</xdr:row>
      <xdr:rowOff>36830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107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47007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5876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39370</xdr:rowOff>
    </xdr:from>
    <xdr:to>
      <xdr:col>11</xdr:col>
      <xdr:colOff>9525</xdr:colOff>
      <xdr:row>39</xdr:row>
      <xdr:rowOff>77470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6554470"/>
          <a:ext cx="889000" cy="209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110490</xdr:rowOff>
    </xdr:from>
    <xdr:to>
      <xdr:col>11</xdr:col>
      <xdr:colOff>60325</xdr:colOff>
      <xdr:row>36</xdr:row>
      <xdr:rowOff>40640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11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50817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5880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99060</xdr:rowOff>
    </xdr:from>
    <xdr:to>
      <xdr:col>6</xdr:col>
      <xdr:colOff>171450</xdr:colOff>
      <xdr:row>36</xdr:row>
      <xdr:rowOff>29210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099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39387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5868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68580</xdr:rowOff>
    </xdr:from>
    <xdr:to>
      <xdr:col>24</xdr:col>
      <xdr:colOff>76200</xdr:colOff>
      <xdr:row>38</xdr:row>
      <xdr:rowOff>170180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58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40657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55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30480</xdr:rowOff>
    </xdr:from>
    <xdr:to>
      <xdr:col>20</xdr:col>
      <xdr:colOff>38100</xdr:colOff>
      <xdr:row>38</xdr:row>
      <xdr:rowOff>132080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54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116857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631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7620</xdr:rowOff>
    </xdr:from>
    <xdr:to>
      <xdr:col>15</xdr:col>
      <xdr:colOff>149225</xdr:colOff>
      <xdr:row>38</xdr:row>
      <xdr:rowOff>109220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52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93997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60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160020</xdr:rowOff>
    </xdr:from>
    <xdr:to>
      <xdr:col>11</xdr:col>
      <xdr:colOff>60325</xdr:colOff>
      <xdr:row>38</xdr:row>
      <xdr:rowOff>90170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503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74947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590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39</xdr:row>
      <xdr:rowOff>26670</xdr:rowOff>
    </xdr:from>
    <xdr:to>
      <xdr:col>6</xdr:col>
      <xdr:colOff>171450</xdr:colOff>
      <xdr:row>39</xdr:row>
      <xdr:rowOff>128270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713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39</xdr:row>
      <xdr:rowOff>113047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79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前年度より</a:t>
          </a:r>
          <a:r>
            <a:rPr kumimoji="1" lang="en-US" altLang="ja-JP" sz="1100" b="0" i="0" baseline="0">
              <a:solidFill>
                <a:schemeClr val="dk1"/>
              </a:solidFill>
              <a:effectLst/>
              <a:latin typeface="+mn-lt"/>
              <a:ea typeface="+mn-ea"/>
              <a:cs typeface="+mn-cs"/>
            </a:rPr>
            <a:t>0.1</a:t>
          </a:r>
          <a:r>
            <a:rPr kumimoji="1" lang="ja-JP" altLang="ja-JP" sz="1100" b="0" i="0" baseline="0">
              <a:solidFill>
                <a:schemeClr val="dk1"/>
              </a:solidFill>
              <a:effectLst/>
              <a:latin typeface="+mn-lt"/>
              <a:ea typeface="+mn-ea"/>
              <a:cs typeface="+mn-cs"/>
            </a:rPr>
            <a:t>ポイント</a:t>
          </a:r>
          <a:r>
            <a:rPr kumimoji="1" lang="ja-JP" altLang="en-US" sz="1100" b="0" i="0" baseline="0">
              <a:solidFill>
                <a:schemeClr val="dk1"/>
              </a:solidFill>
              <a:effectLst/>
              <a:latin typeface="+mn-lt"/>
              <a:ea typeface="+mn-ea"/>
              <a:cs typeface="+mn-cs"/>
            </a:rPr>
            <a:t>増加して</a:t>
          </a:r>
          <a:r>
            <a:rPr kumimoji="1" lang="ja-JP" altLang="ja-JP" sz="1100" b="0" i="0" baseline="0">
              <a:solidFill>
                <a:schemeClr val="dk1"/>
              </a:solidFill>
              <a:effectLst/>
              <a:latin typeface="+mn-lt"/>
              <a:ea typeface="+mn-ea"/>
              <a:cs typeface="+mn-cs"/>
            </a:rPr>
            <a:t>いる。</a:t>
          </a:r>
          <a:r>
            <a:rPr kumimoji="1" lang="ja-JP" altLang="en-US" sz="1100" b="0" i="0" baseline="0">
              <a:solidFill>
                <a:schemeClr val="dk1"/>
              </a:solidFill>
              <a:effectLst/>
              <a:latin typeface="+mn-lt"/>
              <a:ea typeface="+mn-ea"/>
              <a:cs typeface="+mn-cs"/>
            </a:rPr>
            <a:t>依然として</a:t>
          </a:r>
          <a:r>
            <a:rPr kumimoji="1" lang="ja-JP" altLang="ja-JP" sz="1100" b="0" i="0" baseline="0">
              <a:solidFill>
                <a:schemeClr val="dk1"/>
              </a:solidFill>
              <a:effectLst/>
              <a:latin typeface="+mn-lt"/>
              <a:ea typeface="+mn-ea"/>
              <a:cs typeface="+mn-cs"/>
            </a:rPr>
            <a:t>類似団体より高い数値であり、今後とも経費削減に向けた取組を強化する。</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8" name="物件費グラフ枠">
          <a:extLst>
            <a:ext uri="{FF2B5EF4-FFF2-40B4-BE49-F238E27FC236}">
              <a16:creationId xmlns:a16="http://schemas.microsoft.com/office/drawing/2014/main" id="{00000000-0008-0000-0400-000076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163576</xdr:rowOff>
    </xdr:from>
    <xdr:to>
      <xdr:col>82</xdr:col>
      <xdr:colOff>107950</xdr:colOff>
      <xdr:row>21</xdr:row>
      <xdr:rowOff>88138</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flipV="1">
          <a:off x="16510000" y="2563876"/>
          <a:ext cx="0" cy="1124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60215</xdr:rowOff>
    </xdr:from>
    <xdr:ext cx="762000" cy="259045"/>
    <xdr:sp macro="" textlink="">
      <xdr:nvSpPr>
        <xdr:cNvPr id="120" name="物件費最小値テキスト">
          <a:extLst>
            <a:ext uri="{FF2B5EF4-FFF2-40B4-BE49-F238E27FC236}">
              <a16:creationId xmlns:a16="http://schemas.microsoft.com/office/drawing/2014/main" id="{00000000-0008-0000-0400-000078000000}"/>
            </a:ext>
          </a:extLst>
        </xdr:cNvPr>
        <xdr:cNvSpPr txBox="1"/>
      </xdr:nvSpPr>
      <xdr:spPr>
        <a:xfrm>
          <a:off x="16598900" y="3660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88138</xdr:rowOff>
    </xdr:from>
    <xdr:to>
      <xdr:col>82</xdr:col>
      <xdr:colOff>196850</xdr:colOff>
      <xdr:row>21</xdr:row>
      <xdr:rowOff>88138</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3688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78503</xdr:rowOff>
    </xdr:from>
    <xdr:ext cx="762000" cy="259045"/>
    <xdr:sp macro="" textlink="">
      <xdr:nvSpPr>
        <xdr:cNvPr id="122" name="物件費最大値テキスト">
          <a:extLst>
            <a:ext uri="{FF2B5EF4-FFF2-40B4-BE49-F238E27FC236}">
              <a16:creationId xmlns:a16="http://schemas.microsoft.com/office/drawing/2014/main" id="{00000000-0008-0000-0400-00007A000000}"/>
            </a:ext>
          </a:extLst>
        </xdr:cNvPr>
        <xdr:cNvSpPr txBox="1"/>
      </xdr:nvSpPr>
      <xdr:spPr>
        <a:xfrm>
          <a:off x="16598900" y="2307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163576</xdr:rowOff>
    </xdr:from>
    <xdr:to>
      <xdr:col>82</xdr:col>
      <xdr:colOff>196850</xdr:colOff>
      <xdr:row>14</xdr:row>
      <xdr:rowOff>163576</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6421100" y="2563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161290</xdr:rowOff>
    </xdr:from>
    <xdr:to>
      <xdr:col>82</xdr:col>
      <xdr:colOff>107950</xdr:colOff>
      <xdr:row>17</xdr:row>
      <xdr:rowOff>165862</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5671800" y="3075940"/>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81297</xdr:rowOff>
    </xdr:from>
    <xdr:ext cx="762000" cy="259045"/>
    <xdr:sp macro="" textlink="">
      <xdr:nvSpPr>
        <xdr:cNvPr id="125" name="物件費平均値テキスト">
          <a:extLst>
            <a:ext uri="{FF2B5EF4-FFF2-40B4-BE49-F238E27FC236}">
              <a16:creationId xmlns:a16="http://schemas.microsoft.com/office/drawing/2014/main" id="{00000000-0008-0000-0400-00007D000000}"/>
            </a:ext>
          </a:extLst>
        </xdr:cNvPr>
        <xdr:cNvSpPr txBox="1"/>
      </xdr:nvSpPr>
      <xdr:spPr>
        <a:xfrm>
          <a:off x="16598900" y="2824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64770</xdr:rowOff>
    </xdr:from>
    <xdr:to>
      <xdr:col>82</xdr:col>
      <xdr:colOff>158750</xdr:colOff>
      <xdr:row>17</xdr:row>
      <xdr:rowOff>166370</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6459200" y="297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161290</xdr:rowOff>
    </xdr:from>
    <xdr:to>
      <xdr:col>78</xdr:col>
      <xdr:colOff>69850</xdr:colOff>
      <xdr:row>18</xdr:row>
      <xdr:rowOff>53848</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flipV="1">
          <a:off x="14782800" y="3075940"/>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73914</xdr:rowOff>
    </xdr:from>
    <xdr:to>
      <xdr:col>78</xdr:col>
      <xdr:colOff>120650</xdr:colOff>
      <xdr:row>18</xdr:row>
      <xdr:rowOff>4064</xdr:rowOff>
    </xdr:to>
    <xdr:sp macro="" textlink="">
      <xdr:nvSpPr>
        <xdr:cNvPr id="128" name="フローチャート: 判断 127">
          <a:extLst>
            <a:ext uri="{FF2B5EF4-FFF2-40B4-BE49-F238E27FC236}">
              <a16:creationId xmlns:a16="http://schemas.microsoft.com/office/drawing/2014/main" id="{00000000-0008-0000-0400-000080000000}"/>
            </a:ext>
          </a:extLst>
        </xdr:cNvPr>
        <xdr:cNvSpPr/>
      </xdr:nvSpPr>
      <xdr:spPr>
        <a:xfrm>
          <a:off x="15621000" y="2988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14241</xdr:rowOff>
    </xdr:from>
    <xdr:ext cx="736600" cy="259045"/>
    <xdr:sp macro="" textlink="">
      <xdr:nvSpPr>
        <xdr:cNvPr id="129" name="テキスト ボックス 128">
          <a:extLst>
            <a:ext uri="{FF2B5EF4-FFF2-40B4-BE49-F238E27FC236}">
              <a16:creationId xmlns:a16="http://schemas.microsoft.com/office/drawing/2014/main" id="{00000000-0008-0000-0400-000081000000}"/>
            </a:ext>
          </a:extLst>
        </xdr:cNvPr>
        <xdr:cNvSpPr txBox="1"/>
      </xdr:nvSpPr>
      <xdr:spPr>
        <a:xfrm>
          <a:off x="15290800" y="27574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170434</xdr:rowOff>
    </xdr:from>
    <xdr:to>
      <xdr:col>73</xdr:col>
      <xdr:colOff>180975</xdr:colOff>
      <xdr:row>18</xdr:row>
      <xdr:rowOff>53848</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3893800" y="3085084"/>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55626</xdr:rowOff>
    </xdr:from>
    <xdr:to>
      <xdr:col>74</xdr:col>
      <xdr:colOff>31750</xdr:colOff>
      <xdr:row>17</xdr:row>
      <xdr:rowOff>157226</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4732000" y="2970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167403</xdr:rowOff>
    </xdr:from>
    <xdr:ext cx="7620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4401800" y="2739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145288</xdr:rowOff>
    </xdr:from>
    <xdr:to>
      <xdr:col>69</xdr:col>
      <xdr:colOff>92075</xdr:colOff>
      <xdr:row>17</xdr:row>
      <xdr:rowOff>170434</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a:off x="13004800" y="2888488"/>
          <a:ext cx="889000" cy="196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135636</xdr:rowOff>
    </xdr:from>
    <xdr:to>
      <xdr:col>69</xdr:col>
      <xdr:colOff>142875</xdr:colOff>
      <xdr:row>17</xdr:row>
      <xdr:rowOff>65786</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3843000" y="2878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75963</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3512800" y="2647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140208</xdr:rowOff>
    </xdr:from>
    <xdr:to>
      <xdr:col>65</xdr:col>
      <xdr:colOff>53975</xdr:colOff>
      <xdr:row>17</xdr:row>
      <xdr:rowOff>70358</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2954000" y="2883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55135</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2623800" y="2969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115062</xdr:rowOff>
    </xdr:from>
    <xdr:to>
      <xdr:col>82</xdr:col>
      <xdr:colOff>158750</xdr:colOff>
      <xdr:row>18</xdr:row>
      <xdr:rowOff>45212</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6459200" y="3029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87139</xdr:rowOff>
    </xdr:from>
    <xdr:ext cx="762000" cy="259045"/>
    <xdr:sp macro="" textlink="">
      <xdr:nvSpPr>
        <xdr:cNvPr id="144" name="物件費該当値テキスト">
          <a:extLst>
            <a:ext uri="{FF2B5EF4-FFF2-40B4-BE49-F238E27FC236}">
              <a16:creationId xmlns:a16="http://schemas.microsoft.com/office/drawing/2014/main" id="{00000000-0008-0000-0400-000090000000}"/>
            </a:ext>
          </a:extLst>
        </xdr:cNvPr>
        <xdr:cNvSpPr txBox="1"/>
      </xdr:nvSpPr>
      <xdr:spPr>
        <a:xfrm>
          <a:off x="16598900" y="3001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110490</xdr:rowOff>
    </xdr:from>
    <xdr:to>
      <xdr:col>78</xdr:col>
      <xdr:colOff>120650</xdr:colOff>
      <xdr:row>18</xdr:row>
      <xdr:rowOff>40640</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5621000" y="3025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25417</xdr:rowOff>
    </xdr:from>
    <xdr:ext cx="7366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5290800" y="3111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3048</xdr:rowOff>
    </xdr:from>
    <xdr:to>
      <xdr:col>74</xdr:col>
      <xdr:colOff>31750</xdr:colOff>
      <xdr:row>18</xdr:row>
      <xdr:rowOff>104648</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4732000" y="3089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89425</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4401800" y="3175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119634</xdr:rowOff>
    </xdr:from>
    <xdr:to>
      <xdr:col>69</xdr:col>
      <xdr:colOff>142875</xdr:colOff>
      <xdr:row>18</xdr:row>
      <xdr:rowOff>49784</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3843000" y="3034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34561</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3512800" y="3120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94488</xdr:rowOff>
    </xdr:from>
    <xdr:to>
      <xdr:col>65</xdr:col>
      <xdr:colOff>53975</xdr:colOff>
      <xdr:row>17</xdr:row>
      <xdr:rowOff>24638</xdr:rowOff>
    </xdr:to>
    <xdr:sp macro="" textlink="">
      <xdr:nvSpPr>
        <xdr:cNvPr id="151" name="楕円 150">
          <a:extLst>
            <a:ext uri="{FF2B5EF4-FFF2-40B4-BE49-F238E27FC236}">
              <a16:creationId xmlns:a16="http://schemas.microsoft.com/office/drawing/2014/main" id="{00000000-0008-0000-0400-000097000000}"/>
            </a:ext>
          </a:extLst>
        </xdr:cNvPr>
        <xdr:cNvSpPr/>
      </xdr:nvSpPr>
      <xdr:spPr>
        <a:xfrm>
          <a:off x="12954000" y="2837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34815</xdr:rowOff>
    </xdr:from>
    <xdr:ext cx="762000" cy="259045"/>
    <xdr:sp macro="" textlink="">
      <xdr:nvSpPr>
        <xdr:cNvPr id="152" name="テキスト ボックス 151">
          <a:extLst>
            <a:ext uri="{FF2B5EF4-FFF2-40B4-BE49-F238E27FC236}">
              <a16:creationId xmlns:a16="http://schemas.microsoft.com/office/drawing/2014/main" id="{00000000-0008-0000-0400-000098000000}"/>
            </a:ext>
          </a:extLst>
        </xdr:cNvPr>
        <xdr:cNvSpPr txBox="1"/>
      </xdr:nvSpPr>
      <xdr:spPr>
        <a:xfrm>
          <a:off x="12623800" y="2606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3" name="テキスト ボックス 162">
          <a:extLst>
            <a:ext uri="{FF2B5EF4-FFF2-40B4-BE49-F238E27FC236}">
              <a16:creationId xmlns:a16="http://schemas.microsoft.com/office/drawing/2014/main" id="{00000000-0008-0000-0400-0000A3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前年度比</a:t>
          </a:r>
          <a:r>
            <a:rPr kumimoji="1" lang="en-US" altLang="ja-JP" sz="1100" b="0" i="0" baseline="0">
              <a:solidFill>
                <a:schemeClr val="dk1"/>
              </a:solidFill>
              <a:effectLst/>
              <a:latin typeface="+mn-lt"/>
              <a:ea typeface="+mn-ea"/>
              <a:cs typeface="+mn-cs"/>
            </a:rPr>
            <a:t>0.4</a:t>
          </a:r>
          <a:r>
            <a:rPr kumimoji="1" lang="ja-JP" altLang="ja-JP" sz="1100" b="0" i="0" baseline="0">
              <a:solidFill>
                <a:schemeClr val="dk1"/>
              </a:solidFill>
              <a:effectLst/>
              <a:latin typeface="+mn-lt"/>
              <a:ea typeface="+mn-ea"/>
              <a:cs typeface="+mn-cs"/>
            </a:rPr>
            <a:t>ポイント減少している。類似団体と比較すると約</a:t>
          </a:r>
          <a:r>
            <a:rPr kumimoji="1" lang="en-US" altLang="ja-JP" sz="1100" b="0" i="0" baseline="0">
              <a:solidFill>
                <a:schemeClr val="dk1"/>
              </a:solidFill>
              <a:effectLst/>
              <a:latin typeface="+mn-lt"/>
              <a:ea typeface="+mn-ea"/>
              <a:cs typeface="+mn-cs"/>
            </a:rPr>
            <a:t>3</a:t>
          </a:r>
          <a:r>
            <a:rPr kumimoji="1" lang="ja-JP" altLang="ja-JP" sz="1100" b="0" i="0" baseline="0">
              <a:solidFill>
                <a:schemeClr val="dk1"/>
              </a:solidFill>
              <a:effectLst/>
              <a:latin typeface="+mn-lt"/>
              <a:ea typeface="+mn-ea"/>
              <a:cs typeface="+mn-cs"/>
            </a:rPr>
            <a:t>分の１程度の数値となっている。</a:t>
          </a:r>
          <a:r>
            <a:rPr kumimoji="1" lang="ja-JP" altLang="en-US" sz="1100" b="0" i="0" baseline="0">
              <a:solidFill>
                <a:schemeClr val="dk1"/>
              </a:solidFill>
              <a:effectLst/>
              <a:latin typeface="+mn-lt"/>
              <a:ea typeface="+mn-ea"/>
              <a:cs typeface="+mn-cs"/>
            </a:rPr>
            <a:t>人口減と合わせた対象者の減による。</a:t>
          </a:r>
          <a:r>
            <a:rPr kumimoji="1" lang="ja-JP" altLang="ja-JP" sz="1100" b="0" i="0" baseline="0">
              <a:solidFill>
                <a:schemeClr val="dk1"/>
              </a:solidFill>
              <a:effectLst/>
              <a:latin typeface="+mn-lt"/>
              <a:ea typeface="+mn-ea"/>
              <a:cs typeface="+mn-cs"/>
            </a:rPr>
            <a:t>少子高齢化</a:t>
          </a:r>
          <a:r>
            <a:rPr kumimoji="1" lang="ja-JP" altLang="en-US" sz="1100" b="0" i="0" baseline="0">
              <a:solidFill>
                <a:schemeClr val="dk1"/>
              </a:solidFill>
              <a:effectLst/>
              <a:latin typeface="+mn-lt"/>
              <a:ea typeface="+mn-ea"/>
              <a:cs typeface="+mn-cs"/>
            </a:rPr>
            <a:t>及び人口減少</a:t>
          </a:r>
          <a:r>
            <a:rPr kumimoji="1" lang="ja-JP" altLang="ja-JP" sz="1100" b="0" i="0" baseline="0">
              <a:solidFill>
                <a:schemeClr val="dk1"/>
              </a:solidFill>
              <a:effectLst/>
              <a:latin typeface="+mn-lt"/>
              <a:ea typeface="+mn-ea"/>
              <a:cs typeface="+mn-cs"/>
            </a:rPr>
            <a:t>は年々深刻化しており、社会保障支援費の増大は避けられないことから、今後は社会福祉全体の動向に注視し、適正化に努める。</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8" name="テキスト ボックス 177">
          <a:extLst>
            <a:ext uri="{FF2B5EF4-FFF2-40B4-BE49-F238E27FC236}">
              <a16:creationId xmlns:a16="http://schemas.microsoft.com/office/drawing/2014/main" id="{00000000-0008-0000-0400-0000B2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a:extLst>
            <a:ext uri="{FF2B5EF4-FFF2-40B4-BE49-F238E27FC236}">
              <a16:creationId xmlns:a16="http://schemas.microsoft.com/office/drawing/2014/main" id="{00000000-0008-0000-0400-0000B4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37193</xdr:rowOff>
    </xdr:from>
    <xdr:to>
      <xdr:col>24</xdr:col>
      <xdr:colOff>25400</xdr:colOff>
      <xdr:row>60</xdr:row>
      <xdr:rowOff>159657</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flipV="1">
          <a:off x="4826000" y="9124043"/>
          <a:ext cx="0" cy="13226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131734</xdr:rowOff>
    </xdr:from>
    <xdr:ext cx="762000" cy="259045"/>
    <xdr:sp macro="" textlink="">
      <xdr:nvSpPr>
        <xdr:cNvPr id="182" name="扶助費最小値テキスト">
          <a:extLst>
            <a:ext uri="{FF2B5EF4-FFF2-40B4-BE49-F238E27FC236}">
              <a16:creationId xmlns:a16="http://schemas.microsoft.com/office/drawing/2014/main" id="{00000000-0008-0000-0400-0000B6000000}"/>
            </a:ext>
          </a:extLst>
        </xdr:cNvPr>
        <xdr:cNvSpPr txBox="1"/>
      </xdr:nvSpPr>
      <xdr:spPr>
        <a:xfrm>
          <a:off x="4914900" y="10418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159657</xdr:rowOff>
    </xdr:from>
    <xdr:to>
      <xdr:col>24</xdr:col>
      <xdr:colOff>114300</xdr:colOff>
      <xdr:row>60</xdr:row>
      <xdr:rowOff>159657</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10446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123570</xdr:rowOff>
    </xdr:from>
    <xdr:ext cx="762000" cy="259045"/>
    <xdr:sp macro="" textlink="">
      <xdr:nvSpPr>
        <xdr:cNvPr id="184" name="扶助費最大値テキスト">
          <a:extLst>
            <a:ext uri="{FF2B5EF4-FFF2-40B4-BE49-F238E27FC236}">
              <a16:creationId xmlns:a16="http://schemas.microsoft.com/office/drawing/2014/main" id="{00000000-0008-0000-0400-0000B8000000}"/>
            </a:ext>
          </a:extLst>
        </xdr:cNvPr>
        <xdr:cNvSpPr txBox="1"/>
      </xdr:nvSpPr>
      <xdr:spPr>
        <a:xfrm>
          <a:off x="4914900" y="886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37193</xdr:rowOff>
    </xdr:from>
    <xdr:to>
      <xdr:col>24</xdr:col>
      <xdr:colOff>114300</xdr:colOff>
      <xdr:row>53</xdr:row>
      <xdr:rowOff>37193</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9124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53</xdr:row>
      <xdr:rowOff>53522</xdr:rowOff>
    </xdr:from>
    <xdr:to>
      <xdr:col>24</xdr:col>
      <xdr:colOff>25400</xdr:colOff>
      <xdr:row>53</xdr:row>
      <xdr:rowOff>118835</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flipV="1">
          <a:off x="3987800" y="9140372"/>
          <a:ext cx="8382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40112</xdr:rowOff>
    </xdr:from>
    <xdr:ext cx="762000" cy="259045"/>
    <xdr:sp macro="" textlink="">
      <xdr:nvSpPr>
        <xdr:cNvPr id="187" name="扶助費平均値テキスト">
          <a:extLst>
            <a:ext uri="{FF2B5EF4-FFF2-40B4-BE49-F238E27FC236}">
              <a16:creationId xmlns:a16="http://schemas.microsoft.com/office/drawing/2014/main" id="{00000000-0008-0000-0400-0000BB000000}"/>
            </a:ext>
          </a:extLst>
        </xdr:cNvPr>
        <xdr:cNvSpPr txBox="1"/>
      </xdr:nvSpPr>
      <xdr:spPr>
        <a:xfrm>
          <a:off x="4914900" y="94698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68035</xdr:rowOff>
    </xdr:from>
    <xdr:to>
      <xdr:col>24</xdr:col>
      <xdr:colOff>76200</xdr:colOff>
      <xdr:row>55</xdr:row>
      <xdr:rowOff>169635</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47752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53</xdr:row>
      <xdr:rowOff>118835</xdr:rowOff>
    </xdr:from>
    <xdr:to>
      <xdr:col>19</xdr:col>
      <xdr:colOff>187325</xdr:colOff>
      <xdr:row>54</xdr:row>
      <xdr:rowOff>61685</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flipV="1">
          <a:off x="3098800" y="9205685"/>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51707</xdr:rowOff>
    </xdr:from>
    <xdr:to>
      <xdr:col>20</xdr:col>
      <xdr:colOff>38100</xdr:colOff>
      <xdr:row>55</xdr:row>
      <xdr:rowOff>153307</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3937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138084</xdr:rowOff>
    </xdr:from>
    <xdr:ext cx="736600" cy="259045"/>
    <xdr:sp macro="" textlink="">
      <xdr:nvSpPr>
        <xdr:cNvPr id="191" name="テキスト ボックス 190">
          <a:extLst>
            <a:ext uri="{FF2B5EF4-FFF2-40B4-BE49-F238E27FC236}">
              <a16:creationId xmlns:a16="http://schemas.microsoft.com/office/drawing/2014/main" id="{00000000-0008-0000-0400-0000BF000000}"/>
            </a:ext>
          </a:extLst>
        </xdr:cNvPr>
        <xdr:cNvSpPr txBox="1"/>
      </xdr:nvSpPr>
      <xdr:spPr>
        <a:xfrm>
          <a:off x="3606800" y="95678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45357</xdr:rowOff>
    </xdr:from>
    <xdr:to>
      <xdr:col>15</xdr:col>
      <xdr:colOff>98425</xdr:colOff>
      <xdr:row>54</xdr:row>
      <xdr:rowOff>61685</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a:off x="2209800" y="9303657"/>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51707</xdr:rowOff>
    </xdr:from>
    <xdr:to>
      <xdr:col>15</xdr:col>
      <xdr:colOff>149225</xdr:colOff>
      <xdr:row>55</xdr:row>
      <xdr:rowOff>153307</xdr:rowOff>
    </xdr:to>
    <xdr:sp macro="" textlink="">
      <xdr:nvSpPr>
        <xdr:cNvPr id="193" name="フローチャート: 判断 192">
          <a:extLst>
            <a:ext uri="{FF2B5EF4-FFF2-40B4-BE49-F238E27FC236}">
              <a16:creationId xmlns:a16="http://schemas.microsoft.com/office/drawing/2014/main" id="{00000000-0008-0000-0400-0000C1000000}"/>
            </a:ext>
          </a:extLst>
        </xdr:cNvPr>
        <xdr:cNvSpPr/>
      </xdr:nvSpPr>
      <xdr:spPr>
        <a:xfrm>
          <a:off x="3048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138084</xdr:rowOff>
    </xdr:from>
    <xdr:ext cx="762000" cy="259045"/>
    <xdr:sp macro="" textlink="">
      <xdr:nvSpPr>
        <xdr:cNvPr id="194" name="テキスト ボックス 193">
          <a:extLst>
            <a:ext uri="{FF2B5EF4-FFF2-40B4-BE49-F238E27FC236}">
              <a16:creationId xmlns:a16="http://schemas.microsoft.com/office/drawing/2014/main" id="{00000000-0008-0000-0400-0000C2000000}"/>
            </a:ext>
          </a:extLst>
        </xdr:cNvPr>
        <xdr:cNvSpPr txBox="1"/>
      </xdr:nvSpPr>
      <xdr:spPr>
        <a:xfrm>
          <a:off x="2717800" y="9567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45357</xdr:rowOff>
    </xdr:from>
    <xdr:to>
      <xdr:col>11</xdr:col>
      <xdr:colOff>9525</xdr:colOff>
      <xdr:row>54</xdr:row>
      <xdr:rowOff>159657</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flipV="1">
          <a:off x="1320800" y="9303657"/>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51707</xdr:rowOff>
    </xdr:from>
    <xdr:to>
      <xdr:col>11</xdr:col>
      <xdr:colOff>60325</xdr:colOff>
      <xdr:row>55</xdr:row>
      <xdr:rowOff>153307</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2159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138084</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1828800" y="9567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157843</xdr:rowOff>
    </xdr:from>
    <xdr:to>
      <xdr:col>6</xdr:col>
      <xdr:colOff>171450</xdr:colOff>
      <xdr:row>55</xdr:row>
      <xdr:rowOff>87993</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1270000" y="9416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72770</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939800" y="9502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2722</xdr:rowOff>
    </xdr:from>
    <xdr:to>
      <xdr:col>24</xdr:col>
      <xdr:colOff>76200</xdr:colOff>
      <xdr:row>53</xdr:row>
      <xdr:rowOff>104322</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4775200" y="9089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82749</xdr:rowOff>
    </xdr:from>
    <xdr:ext cx="762000" cy="259045"/>
    <xdr:sp macro="" textlink="">
      <xdr:nvSpPr>
        <xdr:cNvPr id="206" name="扶助費該当値テキスト">
          <a:extLst>
            <a:ext uri="{FF2B5EF4-FFF2-40B4-BE49-F238E27FC236}">
              <a16:creationId xmlns:a16="http://schemas.microsoft.com/office/drawing/2014/main" id="{00000000-0008-0000-0400-0000CE000000}"/>
            </a:ext>
          </a:extLst>
        </xdr:cNvPr>
        <xdr:cNvSpPr txBox="1"/>
      </xdr:nvSpPr>
      <xdr:spPr>
        <a:xfrm>
          <a:off x="4914900" y="8998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68035</xdr:rowOff>
    </xdr:from>
    <xdr:to>
      <xdr:col>20</xdr:col>
      <xdr:colOff>38100</xdr:colOff>
      <xdr:row>53</xdr:row>
      <xdr:rowOff>169635</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937000" y="9154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8362</xdr:rowOff>
    </xdr:from>
    <xdr:ext cx="7366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3606800" y="89237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10885</xdr:rowOff>
    </xdr:from>
    <xdr:to>
      <xdr:col>15</xdr:col>
      <xdr:colOff>149225</xdr:colOff>
      <xdr:row>54</xdr:row>
      <xdr:rowOff>112485</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048000" y="9269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122662</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2717800" y="9038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166007</xdr:rowOff>
    </xdr:from>
    <xdr:to>
      <xdr:col>11</xdr:col>
      <xdr:colOff>60325</xdr:colOff>
      <xdr:row>54</xdr:row>
      <xdr:rowOff>96157</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2159000" y="9252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106334</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1828800" y="9021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108857</xdr:rowOff>
    </xdr:from>
    <xdr:to>
      <xdr:col>6</xdr:col>
      <xdr:colOff>171450</xdr:colOff>
      <xdr:row>55</xdr:row>
      <xdr:rowOff>39007</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1270000" y="9367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49184</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939800" y="9136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前年度から</a:t>
          </a:r>
          <a:r>
            <a:rPr kumimoji="1" lang="en-US" altLang="ja-JP" sz="1100" b="0" i="0" baseline="0">
              <a:solidFill>
                <a:schemeClr val="dk1"/>
              </a:solidFill>
              <a:effectLst/>
              <a:latin typeface="+mn-lt"/>
              <a:ea typeface="+mn-ea"/>
              <a:cs typeface="+mn-cs"/>
            </a:rPr>
            <a:t>0.4</a:t>
          </a:r>
          <a:r>
            <a:rPr kumimoji="1" lang="ja-JP" altLang="ja-JP" sz="1100" b="0" i="0" baseline="0">
              <a:solidFill>
                <a:schemeClr val="dk1"/>
              </a:solidFill>
              <a:effectLst/>
              <a:latin typeface="+mn-lt"/>
              <a:ea typeface="+mn-ea"/>
              <a:cs typeface="+mn-cs"/>
            </a:rPr>
            <a:t>ポイント改善した。全国平均・類似団体平均より下回っており、今後もその他の経費の削減に努める。</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8" name="その他グラフ枠">
          <a:extLst>
            <a:ext uri="{FF2B5EF4-FFF2-40B4-BE49-F238E27FC236}">
              <a16:creationId xmlns:a16="http://schemas.microsoft.com/office/drawing/2014/main" id="{00000000-0008-0000-0400-0000EE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12700</xdr:rowOff>
    </xdr:from>
    <xdr:to>
      <xdr:col>82</xdr:col>
      <xdr:colOff>107950</xdr:colOff>
      <xdr:row>59</xdr:row>
      <xdr:rowOff>156718</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flipV="1">
          <a:off x="16510000" y="9271000"/>
          <a:ext cx="0" cy="1001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59</xdr:row>
      <xdr:rowOff>128795</xdr:rowOff>
    </xdr:from>
    <xdr:ext cx="762000" cy="259045"/>
    <xdr:sp macro="" textlink="">
      <xdr:nvSpPr>
        <xdr:cNvPr id="240" name="その他最小値テキスト">
          <a:extLst>
            <a:ext uri="{FF2B5EF4-FFF2-40B4-BE49-F238E27FC236}">
              <a16:creationId xmlns:a16="http://schemas.microsoft.com/office/drawing/2014/main" id="{00000000-0008-0000-0400-0000F0000000}"/>
            </a:ext>
          </a:extLst>
        </xdr:cNvPr>
        <xdr:cNvSpPr txBox="1"/>
      </xdr:nvSpPr>
      <xdr:spPr>
        <a:xfrm>
          <a:off x="16598900" y="10244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59</xdr:row>
      <xdr:rowOff>156718</xdr:rowOff>
    </xdr:from>
    <xdr:to>
      <xdr:col>82</xdr:col>
      <xdr:colOff>196850</xdr:colOff>
      <xdr:row>59</xdr:row>
      <xdr:rowOff>156718</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6421100" y="10272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99077</xdr:rowOff>
    </xdr:from>
    <xdr:ext cx="762000" cy="259045"/>
    <xdr:sp macro="" textlink="">
      <xdr:nvSpPr>
        <xdr:cNvPr id="242" name="その他最大値テキスト">
          <a:extLst>
            <a:ext uri="{FF2B5EF4-FFF2-40B4-BE49-F238E27FC236}">
              <a16:creationId xmlns:a16="http://schemas.microsoft.com/office/drawing/2014/main" id="{00000000-0008-0000-0400-0000F2000000}"/>
            </a:ext>
          </a:extLst>
        </xdr:cNvPr>
        <xdr:cNvSpPr txBox="1"/>
      </xdr:nvSpPr>
      <xdr:spPr>
        <a:xfrm>
          <a:off x="165989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12700</xdr:rowOff>
    </xdr:from>
    <xdr:to>
      <xdr:col>82</xdr:col>
      <xdr:colOff>196850</xdr:colOff>
      <xdr:row>54</xdr:row>
      <xdr:rowOff>12700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6421100" y="927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54</xdr:row>
      <xdr:rowOff>30988</xdr:rowOff>
    </xdr:from>
    <xdr:to>
      <xdr:col>82</xdr:col>
      <xdr:colOff>107950</xdr:colOff>
      <xdr:row>54</xdr:row>
      <xdr:rowOff>49276</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flipV="1">
          <a:off x="15671800" y="9289288"/>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71137</xdr:rowOff>
    </xdr:from>
    <xdr:ext cx="762000" cy="259045"/>
    <xdr:sp macro="" textlink="">
      <xdr:nvSpPr>
        <xdr:cNvPr id="245" name="その他平均値テキスト">
          <a:extLst>
            <a:ext uri="{FF2B5EF4-FFF2-40B4-BE49-F238E27FC236}">
              <a16:creationId xmlns:a16="http://schemas.microsoft.com/office/drawing/2014/main" id="{00000000-0008-0000-0400-0000F5000000}"/>
            </a:ext>
          </a:extLst>
        </xdr:cNvPr>
        <xdr:cNvSpPr txBox="1"/>
      </xdr:nvSpPr>
      <xdr:spPr>
        <a:xfrm>
          <a:off x="16598900" y="9672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99060</xdr:rowOff>
    </xdr:from>
    <xdr:to>
      <xdr:col>82</xdr:col>
      <xdr:colOff>158750</xdr:colOff>
      <xdr:row>57</xdr:row>
      <xdr:rowOff>29210</xdr:rowOff>
    </xdr:to>
    <xdr:sp macro="" textlink="">
      <xdr:nvSpPr>
        <xdr:cNvPr id="246" name="フローチャート: 判断 245">
          <a:extLst>
            <a:ext uri="{FF2B5EF4-FFF2-40B4-BE49-F238E27FC236}">
              <a16:creationId xmlns:a16="http://schemas.microsoft.com/office/drawing/2014/main" id="{00000000-0008-0000-0400-0000F6000000}"/>
            </a:ext>
          </a:extLst>
        </xdr:cNvPr>
        <xdr:cNvSpPr/>
      </xdr:nvSpPr>
      <xdr:spPr>
        <a:xfrm>
          <a:off x="164592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54</xdr:row>
      <xdr:rowOff>49276</xdr:rowOff>
    </xdr:from>
    <xdr:to>
      <xdr:col>78</xdr:col>
      <xdr:colOff>69850</xdr:colOff>
      <xdr:row>54</xdr:row>
      <xdr:rowOff>159004</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flipV="1">
          <a:off x="14782800" y="9307576"/>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94488</xdr:rowOff>
    </xdr:from>
    <xdr:to>
      <xdr:col>78</xdr:col>
      <xdr:colOff>120650</xdr:colOff>
      <xdr:row>57</xdr:row>
      <xdr:rowOff>24638</xdr:rowOff>
    </xdr:to>
    <xdr:sp macro="" textlink="">
      <xdr:nvSpPr>
        <xdr:cNvPr id="248" name="フローチャート: 判断 247">
          <a:extLst>
            <a:ext uri="{FF2B5EF4-FFF2-40B4-BE49-F238E27FC236}">
              <a16:creationId xmlns:a16="http://schemas.microsoft.com/office/drawing/2014/main" id="{00000000-0008-0000-0400-0000F8000000}"/>
            </a:ext>
          </a:extLst>
        </xdr:cNvPr>
        <xdr:cNvSpPr/>
      </xdr:nvSpPr>
      <xdr:spPr>
        <a:xfrm>
          <a:off x="15621000" y="9695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9415</xdr:rowOff>
    </xdr:from>
    <xdr:ext cx="736600" cy="259045"/>
    <xdr:sp macro="" textlink="">
      <xdr:nvSpPr>
        <xdr:cNvPr id="249" name="テキスト ボックス 248">
          <a:extLst>
            <a:ext uri="{FF2B5EF4-FFF2-40B4-BE49-F238E27FC236}">
              <a16:creationId xmlns:a16="http://schemas.microsoft.com/office/drawing/2014/main" id="{00000000-0008-0000-0400-0000F9000000}"/>
            </a:ext>
          </a:extLst>
        </xdr:cNvPr>
        <xdr:cNvSpPr txBox="1"/>
      </xdr:nvSpPr>
      <xdr:spPr>
        <a:xfrm>
          <a:off x="15290800" y="97820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54</xdr:row>
      <xdr:rowOff>159004</xdr:rowOff>
    </xdr:from>
    <xdr:to>
      <xdr:col>73</xdr:col>
      <xdr:colOff>180975</xdr:colOff>
      <xdr:row>55</xdr:row>
      <xdr:rowOff>42418</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flipV="1">
          <a:off x="13893800" y="9417304"/>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112776</xdr:rowOff>
    </xdr:from>
    <xdr:to>
      <xdr:col>74</xdr:col>
      <xdr:colOff>31750</xdr:colOff>
      <xdr:row>57</xdr:row>
      <xdr:rowOff>42926</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4732000" y="9713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27703</xdr:rowOff>
    </xdr:from>
    <xdr:ext cx="762000" cy="259045"/>
    <xdr:sp macro="" textlink="">
      <xdr:nvSpPr>
        <xdr:cNvPr id="252" name="テキスト ボックス 251">
          <a:extLst>
            <a:ext uri="{FF2B5EF4-FFF2-40B4-BE49-F238E27FC236}">
              <a16:creationId xmlns:a16="http://schemas.microsoft.com/office/drawing/2014/main" id="{00000000-0008-0000-0400-0000FC000000}"/>
            </a:ext>
          </a:extLst>
        </xdr:cNvPr>
        <xdr:cNvSpPr txBox="1"/>
      </xdr:nvSpPr>
      <xdr:spPr>
        <a:xfrm>
          <a:off x="14401800" y="9800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37846</xdr:rowOff>
    </xdr:from>
    <xdr:to>
      <xdr:col>69</xdr:col>
      <xdr:colOff>92075</xdr:colOff>
      <xdr:row>55</xdr:row>
      <xdr:rowOff>42418</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a:off x="13004800" y="946759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85344</xdr:rowOff>
    </xdr:from>
    <xdr:to>
      <xdr:col>69</xdr:col>
      <xdr:colOff>142875</xdr:colOff>
      <xdr:row>57</xdr:row>
      <xdr:rowOff>15494</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3843000" y="9686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271</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3512800" y="9772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165354</xdr:rowOff>
    </xdr:from>
    <xdr:to>
      <xdr:col>65</xdr:col>
      <xdr:colOff>53975</xdr:colOff>
      <xdr:row>56</xdr:row>
      <xdr:rowOff>95504</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2954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80281</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2623800" y="9681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53</xdr:row>
      <xdr:rowOff>151638</xdr:rowOff>
    </xdr:from>
    <xdr:to>
      <xdr:col>82</xdr:col>
      <xdr:colOff>158750</xdr:colOff>
      <xdr:row>54</xdr:row>
      <xdr:rowOff>81788</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6459200" y="9238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60215</xdr:rowOff>
    </xdr:from>
    <xdr:ext cx="762000" cy="259045"/>
    <xdr:sp macro="" textlink="">
      <xdr:nvSpPr>
        <xdr:cNvPr id="264" name="その他該当値テキスト">
          <a:extLst>
            <a:ext uri="{FF2B5EF4-FFF2-40B4-BE49-F238E27FC236}">
              <a16:creationId xmlns:a16="http://schemas.microsoft.com/office/drawing/2014/main" id="{00000000-0008-0000-0400-000008010000}"/>
            </a:ext>
          </a:extLst>
        </xdr:cNvPr>
        <xdr:cNvSpPr txBox="1"/>
      </xdr:nvSpPr>
      <xdr:spPr>
        <a:xfrm>
          <a:off x="16598900" y="9147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53</xdr:row>
      <xdr:rowOff>169926</xdr:rowOff>
    </xdr:from>
    <xdr:to>
      <xdr:col>78</xdr:col>
      <xdr:colOff>120650</xdr:colOff>
      <xdr:row>54</xdr:row>
      <xdr:rowOff>100076</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5621000" y="9256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52</xdr:row>
      <xdr:rowOff>110253</xdr:rowOff>
    </xdr:from>
    <xdr:ext cx="7366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290800" y="90256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54</xdr:row>
      <xdr:rowOff>108204</xdr:rowOff>
    </xdr:from>
    <xdr:to>
      <xdr:col>74</xdr:col>
      <xdr:colOff>31750</xdr:colOff>
      <xdr:row>55</xdr:row>
      <xdr:rowOff>38354</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4732000" y="9366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48531</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4401800" y="9135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54</xdr:row>
      <xdr:rowOff>163068</xdr:rowOff>
    </xdr:from>
    <xdr:to>
      <xdr:col>69</xdr:col>
      <xdr:colOff>142875</xdr:colOff>
      <xdr:row>55</xdr:row>
      <xdr:rowOff>93218</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3843000" y="9421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103395</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3512800" y="9190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158496</xdr:rowOff>
    </xdr:from>
    <xdr:to>
      <xdr:col>65</xdr:col>
      <xdr:colOff>53975</xdr:colOff>
      <xdr:row>55</xdr:row>
      <xdr:rowOff>88646</xdr:rowOff>
    </xdr:to>
    <xdr:sp macro="" textlink="">
      <xdr:nvSpPr>
        <xdr:cNvPr id="271" name="楕円 270">
          <a:extLst>
            <a:ext uri="{FF2B5EF4-FFF2-40B4-BE49-F238E27FC236}">
              <a16:creationId xmlns:a16="http://schemas.microsoft.com/office/drawing/2014/main" id="{00000000-0008-0000-0400-00000F010000}"/>
            </a:ext>
          </a:extLst>
        </xdr:cNvPr>
        <xdr:cNvSpPr/>
      </xdr:nvSpPr>
      <xdr:spPr>
        <a:xfrm>
          <a:off x="12954000" y="9416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98823</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2623800" y="9185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3" name="テキスト ボックス 282">
          <a:extLst>
            <a:ext uri="{FF2B5EF4-FFF2-40B4-BE49-F238E27FC236}">
              <a16:creationId xmlns:a16="http://schemas.microsoft.com/office/drawing/2014/main" id="{00000000-0008-0000-0400-00001B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0" i="0" baseline="0">
              <a:solidFill>
                <a:schemeClr val="dk1"/>
              </a:solidFill>
              <a:effectLst/>
              <a:latin typeface="+mn-lt"/>
              <a:ea typeface="+mn-ea"/>
              <a:cs typeface="+mn-cs"/>
            </a:rPr>
            <a:t>前年度より</a:t>
          </a:r>
          <a:r>
            <a:rPr kumimoji="1" lang="en-US" altLang="ja-JP" sz="1100" b="0" i="0" baseline="0">
              <a:solidFill>
                <a:schemeClr val="dk1"/>
              </a:solidFill>
              <a:effectLst/>
              <a:latin typeface="+mn-lt"/>
              <a:ea typeface="+mn-ea"/>
              <a:cs typeface="+mn-cs"/>
            </a:rPr>
            <a:t>1.4</a:t>
          </a:r>
          <a:r>
            <a:rPr kumimoji="1" lang="ja-JP" altLang="ja-JP" sz="1100" b="0" i="0" baseline="0">
              <a:solidFill>
                <a:schemeClr val="dk1"/>
              </a:solidFill>
              <a:effectLst/>
              <a:latin typeface="+mn-lt"/>
              <a:ea typeface="+mn-ea"/>
              <a:cs typeface="+mn-cs"/>
            </a:rPr>
            <a:t>ポイント上昇している。要因は、社会福祉関係補助、離島航路対策補助及び各種団体・イベントへの補助となっている。類似団体や全国平均と比べても</a:t>
          </a:r>
          <a:r>
            <a:rPr kumimoji="1" lang="ja-JP" altLang="en-US" sz="1100" b="0" i="0" baseline="0">
              <a:solidFill>
                <a:schemeClr val="dk1"/>
              </a:solidFill>
              <a:effectLst/>
              <a:latin typeface="+mn-lt"/>
              <a:ea typeface="+mn-ea"/>
              <a:cs typeface="+mn-cs"/>
            </a:rPr>
            <a:t>上回っており</a:t>
          </a:r>
          <a:r>
            <a:rPr kumimoji="1" lang="ja-JP" altLang="ja-JP" sz="1100" b="0" i="0" baseline="0">
              <a:solidFill>
                <a:schemeClr val="dk1"/>
              </a:solidFill>
              <a:effectLst/>
              <a:latin typeface="+mn-lt"/>
              <a:ea typeface="+mn-ea"/>
              <a:cs typeface="+mn-cs"/>
            </a:rPr>
            <a:t>、財政状況を鑑み今後も補助費等の適正化を図り、経費の削減に努める。</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296" name="テキスト ボックス 295">
          <a:extLst>
            <a:ext uri="{FF2B5EF4-FFF2-40B4-BE49-F238E27FC236}">
              <a16:creationId xmlns:a16="http://schemas.microsoft.com/office/drawing/2014/main" id="{00000000-0008-0000-0400-000028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297" name="補助費等グラフ枠">
          <a:extLst>
            <a:ext uri="{FF2B5EF4-FFF2-40B4-BE49-F238E27FC236}">
              <a16:creationId xmlns:a16="http://schemas.microsoft.com/office/drawing/2014/main" id="{00000000-0008-0000-0400-000029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113284</xdr:rowOff>
    </xdr:from>
    <xdr:to>
      <xdr:col>82</xdr:col>
      <xdr:colOff>107950</xdr:colOff>
      <xdr:row>41</xdr:row>
      <xdr:rowOff>5842</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flipV="1">
          <a:off x="16510000" y="5599684"/>
          <a:ext cx="0" cy="14356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149369</xdr:rowOff>
    </xdr:from>
    <xdr:ext cx="762000" cy="259045"/>
    <xdr:sp macro="" textlink="">
      <xdr:nvSpPr>
        <xdr:cNvPr id="299" name="補助費等最小値テキスト">
          <a:extLst>
            <a:ext uri="{FF2B5EF4-FFF2-40B4-BE49-F238E27FC236}">
              <a16:creationId xmlns:a16="http://schemas.microsoft.com/office/drawing/2014/main" id="{00000000-0008-0000-0400-00002B010000}"/>
            </a:ext>
          </a:extLst>
        </xdr:cNvPr>
        <xdr:cNvSpPr txBox="1"/>
      </xdr:nvSpPr>
      <xdr:spPr>
        <a:xfrm>
          <a:off x="16598900" y="7007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5842</xdr:rowOff>
    </xdr:from>
    <xdr:to>
      <xdr:col>82</xdr:col>
      <xdr:colOff>196850</xdr:colOff>
      <xdr:row>41</xdr:row>
      <xdr:rowOff>5842</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6421100" y="7035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28211</xdr:rowOff>
    </xdr:from>
    <xdr:ext cx="762000" cy="259045"/>
    <xdr:sp macro="" textlink="">
      <xdr:nvSpPr>
        <xdr:cNvPr id="301" name="補助費等最大値テキスト">
          <a:extLst>
            <a:ext uri="{FF2B5EF4-FFF2-40B4-BE49-F238E27FC236}">
              <a16:creationId xmlns:a16="http://schemas.microsoft.com/office/drawing/2014/main" id="{00000000-0008-0000-0400-00002D010000}"/>
            </a:ext>
          </a:extLst>
        </xdr:cNvPr>
        <xdr:cNvSpPr txBox="1"/>
      </xdr:nvSpPr>
      <xdr:spPr>
        <a:xfrm>
          <a:off x="16598900" y="5343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113284</xdr:rowOff>
    </xdr:from>
    <xdr:to>
      <xdr:col>82</xdr:col>
      <xdr:colOff>196850</xdr:colOff>
      <xdr:row>32</xdr:row>
      <xdr:rowOff>113284</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6421100" y="5599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138430</xdr:rowOff>
    </xdr:from>
    <xdr:to>
      <xdr:col>82</xdr:col>
      <xdr:colOff>107950</xdr:colOff>
      <xdr:row>36</xdr:row>
      <xdr:rowOff>94996</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a:off x="15671800" y="6139180"/>
          <a:ext cx="8382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153433</xdr:rowOff>
    </xdr:from>
    <xdr:ext cx="762000" cy="259045"/>
    <xdr:sp macro="" textlink="">
      <xdr:nvSpPr>
        <xdr:cNvPr id="304" name="補助費等平均値テキスト">
          <a:extLst>
            <a:ext uri="{FF2B5EF4-FFF2-40B4-BE49-F238E27FC236}">
              <a16:creationId xmlns:a16="http://schemas.microsoft.com/office/drawing/2014/main" id="{00000000-0008-0000-0400-000030010000}"/>
            </a:ext>
          </a:extLst>
        </xdr:cNvPr>
        <xdr:cNvSpPr txBox="1"/>
      </xdr:nvSpPr>
      <xdr:spPr>
        <a:xfrm>
          <a:off x="16598900" y="63256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9906</xdr:rowOff>
    </xdr:from>
    <xdr:to>
      <xdr:col>82</xdr:col>
      <xdr:colOff>158750</xdr:colOff>
      <xdr:row>37</xdr:row>
      <xdr:rowOff>111506</xdr:rowOff>
    </xdr:to>
    <xdr:sp macro="" textlink="">
      <xdr:nvSpPr>
        <xdr:cNvPr id="305" name="フローチャート: 判断 304">
          <a:extLst>
            <a:ext uri="{FF2B5EF4-FFF2-40B4-BE49-F238E27FC236}">
              <a16:creationId xmlns:a16="http://schemas.microsoft.com/office/drawing/2014/main" id="{00000000-0008-0000-0400-000031010000}"/>
            </a:ext>
          </a:extLst>
        </xdr:cNvPr>
        <xdr:cNvSpPr/>
      </xdr:nvSpPr>
      <xdr:spPr>
        <a:xfrm>
          <a:off x="16459200" y="63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136144</xdr:rowOff>
    </xdr:from>
    <xdr:to>
      <xdr:col>78</xdr:col>
      <xdr:colOff>69850</xdr:colOff>
      <xdr:row>35</xdr:row>
      <xdr:rowOff>138430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4782800" y="5965444"/>
          <a:ext cx="889000" cy="17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163068</xdr:rowOff>
    </xdr:from>
    <xdr:to>
      <xdr:col>78</xdr:col>
      <xdr:colOff>120650</xdr:colOff>
      <xdr:row>37</xdr:row>
      <xdr:rowOff>93218</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5621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77995</xdr:rowOff>
    </xdr:from>
    <xdr:ext cx="736600" cy="259045"/>
    <xdr:sp macro="" textlink="">
      <xdr:nvSpPr>
        <xdr:cNvPr id="308" name="テキスト ボックス 307">
          <a:extLst>
            <a:ext uri="{FF2B5EF4-FFF2-40B4-BE49-F238E27FC236}">
              <a16:creationId xmlns:a16="http://schemas.microsoft.com/office/drawing/2014/main" id="{00000000-0008-0000-0400-000034010000}"/>
            </a:ext>
          </a:extLst>
        </xdr:cNvPr>
        <xdr:cNvSpPr txBox="1"/>
      </xdr:nvSpPr>
      <xdr:spPr>
        <a:xfrm>
          <a:off x="15290800" y="64216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136144</xdr:rowOff>
    </xdr:from>
    <xdr:to>
      <xdr:col>73</xdr:col>
      <xdr:colOff>180975</xdr:colOff>
      <xdr:row>34</xdr:row>
      <xdr:rowOff>163576</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flipV="1">
          <a:off x="13893800" y="596544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153924</xdr:rowOff>
    </xdr:from>
    <xdr:to>
      <xdr:col>74</xdr:col>
      <xdr:colOff>31750</xdr:colOff>
      <xdr:row>37</xdr:row>
      <xdr:rowOff>84074</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4732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68851</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4401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163576</xdr:rowOff>
    </xdr:from>
    <xdr:to>
      <xdr:col>69</xdr:col>
      <xdr:colOff>92075</xdr:colOff>
      <xdr:row>36</xdr:row>
      <xdr:rowOff>76708</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flipV="1">
          <a:off x="13004800" y="5992876"/>
          <a:ext cx="889000" cy="25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163068</xdr:rowOff>
    </xdr:from>
    <xdr:to>
      <xdr:col>69</xdr:col>
      <xdr:colOff>142875</xdr:colOff>
      <xdr:row>37</xdr:row>
      <xdr:rowOff>93218</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3843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77995</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3512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99060</xdr:rowOff>
    </xdr:from>
    <xdr:to>
      <xdr:col>65</xdr:col>
      <xdr:colOff>53975</xdr:colOff>
      <xdr:row>37</xdr:row>
      <xdr:rowOff>29210</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2954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13987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2623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44196</xdr:rowOff>
    </xdr:from>
    <xdr:to>
      <xdr:col>82</xdr:col>
      <xdr:colOff>158750</xdr:colOff>
      <xdr:row>36</xdr:row>
      <xdr:rowOff>145796</xdr:rowOff>
    </xdr:to>
    <xdr:sp macro="" textlink="">
      <xdr:nvSpPr>
        <xdr:cNvPr id="322" name="楕円 321">
          <a:extLst>
            <a:ext uri="{FF2B5EF4-FFF2-40B4-BE49-F238E27FC236}">
              <a16:creationId xmlns:a16="http://schemas.microsoft.com/office/drawing/2014/main" id="{00000000-0008-0000-0400-000042010000}"/>
            </a:ext>
          </a:extLst>
        </xdr:cNvPr>
        <xdr:cNvSpPr/>
      </xdr:nvSpPr>
      <xdr:spPr>
        <a:xfrm>
          <a:off x="16459200" y="6216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60723</xdr:rowOff>
    </xdr:from>
    <xdr:ext cx="762000" cy="259045"/>
    <xdr:sp macro="" textlink="">
      <xdr:nvSpPr>
        <xdr:cNvPr id="323" name="補助費等該当値テキスト">
          <a:extLst>
            <a:ext uri="{FF2B5EF4-FFF2-40B4-BE49-F238E27FC236}">
              <a16:creationId xmlns:a16="http://schemas.microsoft.com/office/drawing/2014/main" id="{00000000-0008-0000-0400-000043010000}"/>
            </a:ext>
          </a:extLst>
        </xdr:cNvPr>
        <xdr:cNvSpPr txBox="1"/>
      </xdr:nvSpPr>
      <xdr:spPr>
        <a:xfrm>
          <a:off x="16598900" y="6061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87630</xdr:rowOff>
    </xdr:from>
    <xdr:to>
      <xdr:col>78</xdr:col>
      <xdr:colOff>120650</xdr:colOff>
      <xdr:row>36</xdr:row>
      <xdr:rowOff>17780</xdr:rowOff>
    </xdr:to>
    <xdr:sp macro="" textlink="">
      <xdr:nvSpPr>
        <xdr:cNvPr id="324" name="楕円 323">
          <a:extLst>
            <a:ext uri="{FF2B5EF4-FFF2-40B4-BE49-F238E27FC236}">
              <a16:creationId xmlns:a16="http://schemas.microsoft.com/office/drawing/2014/main" id="{00000000-0008-0000-0400-000044010000}"/>
            </a:ext>
          </a:extLst>
        </xdr:cNvPr>
        <xdr:cNvSpPr/>
      </xdr:nvSpPr>
      <xdr:spPr>
        <a:xfrm>
          <a:off x="156210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27957</xdr:rowOff>
    </xdr:from>
    <xdr:ext cx="7366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5290800" y="5857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85344</xdr:rowOff>
    </xdr:from>
    <xdr:to>
      <xdr:col>74</xdr:col>
      <xdr:colOff>31750</xdr:colOff>
      <xdr:row>35</xdr:row>
      <xdr:rowOff>15494</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4732000" y="5914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25671</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4401800" y="5683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112776</xdr:rowOff>
    </xdr:from>
    <xdr:to>
      <xdr:col>69</xdr:col>
      <xdr:colOff>142875</xdr:colOff>
      <xdr:row>35</xdr:row>
      <xdr:rowOff>42926</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3843000" y="5942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53103</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3512800" y="5710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25908</xdr:rowOff>
    </xdr:from>
    <xdr:to>
      <xdr:col>65</xdr:col>
      <xdr:colOff>53975</xdr:colOff>
      <xdr:row>36</xdr:row>
      <xdr:rowOff>127508</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2954000" y="6198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137685</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2623800" y="5966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前年度比で</a:t>
          </a:r>
          <a:r>
            <a:rPr kumimoji="1" lang="en-US" altLang="ja-JP" sz="1100" b="0" i="0" baseline="0">
              <a:solidFill>
                <a:schemeClr val="dk1"/>
              </a:solidFill>
              <a:effectLst/>
              <a:latin typeface="+mn-lt"/>
              <a:ea typeface="+mn-ea"/>
              <a:cs typeface="+mn-cs"/>
            </a:rPr>
            <a:t>0.1</a:t>
          </a:r>
          <a:r>
            <a:rPr kumimoji="1" lang="ja-JP" altLang="ja-JP" sz="1100" b="0" i="0" baseline="0">
              <a:solidFill>
                <a:schemeClr val="dk1"/>
              </a:solidFill>
              <a:effectLst/>
              <a:latin typeface="+mn-lt"/>
              <a:ea typeface="+mn-ea"/>
              <a:cs typeface="+mn-cs"/>
            </a:rPr>
            <a:t>ポイント改善しているが、依然として類似団体を上回っている。</a:t>
          </a:r>
          <a:r>
            <a:rPr kumimoji="1" lang="ja-JP" altLang="en-US" sz="1100" b="0" i="0" baseline="0">
              <a:solidFill>
                <a:schemeClr val="dk1"/>
              </a:solidFill>
              <a:effectLst/>
              <a:latin typeface="+mn-lt"/>
              <a:ea typeface="+mn-ea"/>
              <a:cs typeface="+mn-cs"/>
            </a:rPr>
            <a:t>令和</a:t>
          </a:r>
          <a:r>
            <a:rPr kumimoji="1" lang="en-US" altLang="ja-JP" sz="1100" b="0" i="0" baseline="0">
              <a:solidFill>
                <a:schemeClr val="dk1"/>
              </a:solidFill>
              <a:effectLst/>
              <a:latin typeface="+mn-lt"/>
              <a:ea typeface="+mn-ea"/>
              <a:cs typeface="+mn-cs"/>
            </a:rPr>
            <a:t>2</a:t>
          </a:r>
          <a:r>
            <a:rPr kumimoji="1" lang="ja-JP" altLang="en-US" sz="1100" b="0" i="0" baseline="0">
              <a:solidFill>
                <a:schemeClr val="dk1"/>
              </a:solidFill>
              <a:effectLst/>
              <a:latin typeface="+mn-lt"/>
              <a:ea typeface="+mn-ea"/>
              <a:cs typeface="+mn-cs"/>
            </a:rPr>
            <a:t>年度までの償還の据置期間に該当することによる。</a:t>
          </a:r>
          <a:r>
            <a:rPr kumimoji="1" lang="ja-JP" altLang="ja-JP" sz="1100" b="0" i="0" baseline="0">
              <a:solidFill>
                <a:schemeClr val="dk1"/>
              </a:solidFill>
              <a:effectLst/>
              <a:latin typeface="+mn-lt"/>
              <a:ea typeface="+mn-ea"/>
              <a:cs typeface="+mn-cs"/>
            </a:rPr>
            <a:t>さらに、今後は大規模建設事業により多額の起債を発行しており、その償還が始まるため上昇が見込まれる。そのため、事業計画の優先順位等の検討や、繰上償還の実施により公債費の健全化に努める。</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43" name="テキスト ボックス 342">
          <a:extLst>
            <a:ext uri="{FF2B5EF4-FFF2-40B4-BE49-F238E27FC236}">
              <a16:creationId xmlns:a16="http://schemas.microsoft.com/office/drawing/2014/main" id="{00000000-0008-0000-0400-000057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4" name="直線コネクタ 343">
          <a:extLst>
            <a:ext uri="{FF2B5EF4-FFF2-40B4-BE49-F238E27FC236}">
              <a16:creationId xmlns:a16="http://schemas.microsoft.com/office/drawing/2014/main" id="{00000000-0008-0000-0400-000058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6" name="直線コネクタ 345">
          <a:extLst>
            <a:ext uri="{FF2B5EF4-FFF2-40B4-BE49-F238E27FC236}">
              <a16:creationId xmlns:a16="http://schemas.microsoft.com/office/drawing/2014/main" id="{00000000-0008-0000-0400-00005A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a:extLst>
            <a:ext uri="{FF2B5EF4-FFF2-40B4-BE49-F238E27FC236}">
              <a16:creationId xmlns:a16="http://schemas.microsoft.com/office/drawing/2014/main" id="{00000000-0008-0000-0400-000065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165100</xdr:rowOff>
    </xdr:from>
    <xdr:to>
      <xdr:col>24</xdr:col>
      <xdr:colOff>25400</xdr:colOff>
      <xdr:row>80</xdr:row>
      <xdr:rowOff>54611</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flipV="1">
          <a:off x="4826000" y="12509500"/>
          <a:ext cx="0" cy="12611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26688</xdr:rowOff>
    </xdr:from>
    <xdr:ext cx="762000" cy="259045"/>
    <xdr:sp macro="" textlink="">
      <xdr:nvSpPr>
        <xdr:cNvPr id="359" name="公債費最小値テキスト">
          <a:extLst>
            <a:ext uri="{FF2B5EF4-FFF2-40B4-BE49-F238E27FC236}">
              <a16:creationId xmlns:a16="http://schemas.microsoft.com/office/drawing/2014/main" id="{00000000-0008-0000-0400-000067010000}"/>
            </a:ext>
          </a:extLst>
        </xdr:cNvPr>
        <xdr:cNvSpPr txBox="1"/>
      </xdr:nvSpPr>
      <xdr:spPr>
        <a:xfrm>
          <a:off x="4914900" y="13742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54611</xdr:rowOff>
    </xdr:from>
    <xdr:to>
      <xdr:col>24</xdr:col>
      <xdr:colOff>114300</xdr:colOff>
      <xdr:row>80</xdr:row>
      <xdr:rowOff>54611</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4737100" y="13770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80027</xdr:rowOff>
    </xdr:from>
    <xdr:ext cx="762000" cy="259045"/>
    <xdr:sp macro="" textlink="">
      <xdr:nvSpPr>
        <xdr:cNvPr id="361" name="公債費最大値テキスト">
          <a:extLst>
            <a:ext uri="{FF2B5EF4-FFF2-40B4-BE49-F238E27FC236}">
              <a16:creationId xmlns:a16="http://schemas.microsoft.com/office/drawing/2014/main" id="{00000000-0008-0000-0400-000069010000}"/>
            </a:ext>
          </a:extLst>
        </xdr:cNvPr>
        <xdr:cNvSpPr txBox="1"/>
      </xdr:nvSpPr>
      <xdr:spPr>
        <a:xfrm>
          <a:off x="4914900" y="1225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165100</xdr:rowOff>
    </xdr:from>
    <xdr:to>
      <xdr:col>24</xdr:col>
      <xdr:colOff>114300</xdr:colOff>
      <xdr:row>72</xdr:row>
      <xdr:rowOff>165100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4737100" y="1250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58420</xdr:rowOff>
    </xdr:from>
    <xdr:to>
      <xdr:col>24</xdr:col>
      <xdr:colOff>25400</xdr:colOff>
      <xdr:row>76</xdr:row>
      <xdr:rowOff>73661</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flipV="1">
          <a:off x="3987800" y="13088620"/>
          <a:ext cx="8382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17797</xdr:rowOff>
    </xdr:from>
    <xdr:ext cx="762000" cy="259045"/>
    <xdr:sp macro="" textlink="">
      <xdr:nvSpPr>
        <xdr:cNvPr id="364" name="公債費平均値テキスト">
          <a:extLst>
            <a:ext uri="{FF2B5EF4-FFF2-40B4-BE49-F238E27FC236}">
              <a16:creationId xmlns:a16="http://schemas.microsoft.com/office/drawing/2014/main" id="{00000000-0008-0000-0400-00006C010000}"/>
            </a:ext>
          </a:extLst>
        </xdr:cNvPr>
        <xdr:cNvSpPr txBox="1"/>
      </xdr:nvSpPr>
      <xdr:spPr>
        <a:xfrm>
          <a:off x="4914900" y="130479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45720</xdr:rowOff>
    </xdr:from>
    <xdr:to>
      <xdr:col>24</xdr:col>
      <xdr:colOff>76200</xdr:colOff>
      <xdr:row>76</xdr:row>
      <xdr:rowOff>147320</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47752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73661</xdr:rowOff>
    </xdr:from>
    <xdr:to>
      <xdr:col>19</xdr:col>
      <xdr:colOff>187325</xdr:colOff>
      <xdr:row>76</xdr:row>
      <xdr:rowOff>138430</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flipV="1">
          <a:off x="3098800" y="13103861"/>
          <a:ext cx="889000" cy="64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11430</xdr:rowOff>
    </xdr:from>
    <xdr:to>
      <xdr:col>20</xdr:col>
      <xdr:colOff>38100</xdr:colOff>
      <xdr:row>76</xdr:row>
      <xdr:rowOff>113030</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3937000" y="13041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123207</xdr:rowOff>
    </xdr:from>
    <xdr:ext cx="7366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3606800" y="128105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138430</xdr:rowOff>
    </xdr:from>
    <xdr:to>
      <xdr:col>15</xdr:col>
      <xdr:colOff>98425</xdr:colOff>
      <xdr:row>76</xdr:row>
      <xdr:rowOff>157480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flipV="1">
          <a:off x="2209800" y="1316863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30480</xdr:rowOff>
    </xdr:from>
    <xdr:to>
      <xdr:col>15</xdr:col>
      <xdr:colOff>149225</xdr:colOff>
      <xdr:row>76</xdr:row>
      <xdr:rowOff>132080</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3048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142257</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2717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157480</xdr:rowOff>
    </xdr:from>
    <xdr:to>
      <xdr:col>11</xdr:col>
      <xdr:colOff>9525</xdr:colOff>
      <xdr:row>77</xdr:row>
      <xdr:rowOff>12700</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flipV="1">
          <a:off x="1320800" y="1318768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41911</xdr:rowOff>
    </xdr:from>
    <xdr:to>
      <xdr:col>11</xdr:col>
      <xdr:colOff>60325</xdr:colOff>
      <xdr:row>76</xdr:row>
      <xdr:rowOff>143511</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2159000" y="13072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153687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1828800" y="12840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95250</xdr:rowOff>
    </xdr:from>
    <xdr:to>
      <xdr:col>6</xdr:col>
      <xdr:colOff>171450</xdr:colOff>
      <xdr:row>77</xdr:row>
      <xdr:rowOff>25400</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1270000" y="1312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35577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939800" y="1289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7620</xdr:rowOff>
    </xdr:from>
    <xdr:to>
      <xdr:col>24</xdr:col>
      <xdr:colOff>76200</xdr:colOff>
      <xdr:row>76</xdr:row>
      <xdr:rowOff>109220</xdr:rowOff>
    </xdr:to>
    <xdr:sp macro="" textlink="">
      <xdr:nvSpPr>
        <xdr:cNvPr id="382" name="楕円 381">
          <a:extLst>
            <a:ext uri="{FF2B5EF4-FFF2-40B4-BE49-F238E27FC236}">
              <a16:creationId xmlns:a16="http://schemas.microsoft.com/office/drawing/2014/main" id="{00000000-0008-0000-0400-00007E010000}"/>
            </a:ext>
          </a:extLst>
        </xdr:cNvPr>
        <xdr:cNvSpPr/>
      </xdr:nvSpPr>
      <xdr:spPr>
        <a:xfrm>
          <a:off x="4775200" y="1303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24147</xdr:rowOff>
    </xdr:from>
    <xdr:ext cx="762000" cy="259045"/>
    <xdr:sp macro="" textlink="">
      <xdr:nvSpPr>
        <xdr:cNvPr id="383" name="公債費該当値テキスト">
          <a:extLst>
            <a:ext uri="{FF2B5EF4-FFF2-40B4-BE49-F238E27FC236}">
              <a16:creationId xmlns:a16="http://schemas.microsoft.com/office/drawing/2014/main" id="{00000000-0008-0000-0400-00007F010000}"/>
            </a:ext>
          </a:extLst>
        </xdr:cNvPr>
        <xdr:cNvSpPr txBox="1"/>
      </xdr:nvSpPr>
      <xdr:spPr>
        <a:xfrm>
          <a:off x="4914900" y="1288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22861</xdr:rowOff>
    </xdr:from>
    <xdr:to>
      <xdr:col>20</xdr:col>
      <xdr:colOff>38100</xdr:colOff>
      <xdr:row>76</xdr:row>
      <xdr:rowOff>124461</xdr:rowOff>
    </xdr:to>
    <xdr:sp macro="" textlink="">
      <xdr:nvSpPr>
        <xdr:cNvPr id="384" name="楕円 383">
          <a:extLst>
            <a:ext uri="{FF2B5EF4-FFF2-40B4-BE49-F238E27FC236}">
              <a16:creationId xmlns:a16="http://schemas.microsoft.com/office/drawing/2014/main" id="{00000000-0008-0000-0400-000080010000}"/>
            </a:ext>
          </a:extLst>
        </xdr:cNvPr>
        <xdr:cNvSpPr/>
      </xdr:nvSpPr>
      <xdr:spPr>
        <a:xfrm>
          <a:off x="3937000" y="13053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109238</xdr:rowOff>
    </xdr:from>
    <xdr:ext cx="7366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3606800" y="131394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87630</xdr:rowOff>
    </xdr:from>
    <xdr:to>
      <xdr:col>15</xdr:col>
      <xdr:colOff>149225</xdr:colOff>
      <xdr:row>77</xdr:row>
      <xdr:rowOff>17780</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3048000" y="13117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2557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2717800" y="13204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106680</xdr:rowOff>
    </xdr:from>
    <xdr:to>
      <xdr:col>11</xdr:col>
      <xdr:colOff>60325</xdr:colOff>
      <xdr:row>77</xdr:row>
      <xdr:rowOff>36830</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2159000" y="13136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21607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828800" y="13223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133350</xdr:rowOff>
    </xdr:from>
    <xdr:to>
      <xdr:col>6</xdr:col>
      <xdr:colOff>171450</xdr:colOff>
      <xdr:row>77</xdr:row>
      <xdr:rowOff>63500</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1270000" y="1316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48277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939800" y="1324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前年度から</a:t>
          </a:r>
          <a:r>
            <a:rPr kumimoji="1" lang="en-US" altLang="ja-JP" sz="1100" b="0" i="0" baseline="0">
              <a:solidFill>
                <a:schemeClr val="dk1"/>
              </a:solidFill>
              <a:effectLst/>
              <a:latin typeface="+mn-lt"/>
              <a:ea typeface="+mn-ea"/>
              <a:cs typeface="+mn-cs"/>
            </a:rPr>
            <a:t>1.7</a:t>
          </a:r>
          <a:r>
            <a:rPr kumimoji="1" lang="ja-JP" altLang="ja-JP" sz="1100" b="0" i="0" baseline="0">
              <a:solidFill>
                <a:schemeClr val="dk1"/>
              </a:solidFill>
              <a:effectLst/>
              <a:latin typeface="+mn-lt"/>
              <a:ea typeface="+mn-ea"/>
              <a:cs typeface="+mn-cs"/>
            </a:rPr>
            <a:t>ポイント</a:t>
          </a:r>
          <a:r>
            <a:rPr kumimoji="1" lang="ja-JP" altLang="en-US" sz="1100" b="0" i="0" baseline="0">
              <a:solidFill>
                <a:schemeClr val="dk1"/>
              </a:solidFill>
              <a:effectLst/>
              <a:latin typeface="+mn-lt"/>
              <a:ea typeface="+mn-ea"/>
              <a:cs typeface="+mn-cs"/>
            </a:rPr>
            <a:t>減少</a:t>
          </a:r>
          <a:r>
            <a:rPr kumimoji="1" lang="ja-JP" altLang="ja-JP" sz="1100" b="0" i="0" baseline="0">
              <a:solidFill>
                <a:schemeClr val="dk1"/>
              </a:solidFill>
              <a:effectLst/>
              <a:latin typeface="+mn-lt"/>
              <a:ea typeface="+mn-ea"/>
              <a:cs typeface="+mn-cs"/>
            </a:rPr>
            <a:t>し</a:t>
          </a:r>
          <a:r>
            <a:rPr kumimoji="1" lang="ja-JP" altLang="en-US" sz="1100" b="0" i="0" baseline="0">
              <a:solidFill>
                <a:schemeClr val="dk1"/>
              </a:solidFill>
              <a:effectLst/>
              <a:latin typeface="+mn-lt"/>
              <a:ea typeface="+mn-ea"/>
              <a:cs typeface="+mn-cs"/>
            </a:rPr>
            <a:t>たが</a:t>
          </a:r>
          <a:r>
            <a:rPr kumimoji="1" lang="ja-JP" altLang="ja-JP" sz="1100" b="0" i="0" baseline="0">
              <a:solidFill>
                <a:schemeClr val="dk1"/>
              </a:solidFill>
              <a:effectLst/>
              <a:latin typeface="+mn-lt"/>
              <a:ea typeface="+mn-ea"/>
              <a:cs typeface="+mn-cs"/>
            </a:rPr>
            <a:t>、類似団体平均</a:t>
          </a:r>
          <a:r>
            <a:rPr kumimoji="1" lang="ja-JP" altLang="en-US" sz="1100" b="0" i="0" baseline="0">
              <a:solidFill>
                <a:schemeClr val="dk1"/>
              </a:solidFill>
              <a:effectLst/>
              <a:latin typeface="+mn-lt"/>
              <a:ea typeface="+mn-ea"/>
              <a:cs typeface="+mn-cs"/>
            </a:rPr>
            <a:t>よりは</a:t>
          </a:r>
          <a:r>
            <a:rPr kumimoji="1" lang="en-US" altLang="ja-JP" sz="1100" b="0" i="0" baseline="0">
              <a:solidFill>
                <a:schemeClr val="dk1"/>
              </a:solidFill>
              <a:effectLst/>
              <a:latin typeface="+mn-lt"/>
              <a:ea typeface="+mn-ea"/>
              <a:cs typeface="+mn-cs"/>
            </a:rPr>
            <a:t>0.7</a:t>
          </a:r>
          <a:r>
            <a:rPr kumimoji="1" lang="ja-JP" altLang="ja-JP" sz="1100" b="0" i="0" baseline="0">
              <a:solidFill>
                <a:schemeClr val="dk1"/>
              </a:solidFill>
              <a:effectLst/>
              <a:latin typeface="+mn-lt"/>
              <a:ea typeface="+mn-ea"/>
              <a:cs typeface="+mn-cs"/>
            </a:rPr>
            <a:t>ポイント下回っている。今後も継続して事業の見直しをし、職員数の適正管理に努め、人件費等の削減に努める。</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a:extLst>
            <a:ext uri="{FF2B5EF4-FFF2-40B4-BE49-F238E27FC236}">
              <a16:creationId xmlns:a16="http://schemas.microsoft.com/office/drawing/2014/main" id="{00000000-0008-0000-0400-000094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8" name="公債費以外グラフ枠">
          <a:extLst>
            <a:ext uri="{FF2B5EF4-FFF2-40B4-BE49-F238E27FC236}">
              <a16:creationId xmlns:a16="http://schemas.microsoft.com/office/drawing/2014/main" id="{00000000-0008-0000-0400-0000A2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107950</xdr:rowOff>
    </xdr:from>
    <xdr:to>
      <xdr:col>82</xdr:col>
      <xdr:colOff>107950</xdr:colOff>
      <xdr:row>80</xdr:row>
      <xdr:rowOff>100330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flipV="1">
          <a:off x="16510000" y="1245235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72407</xdr:rowOff>
    </xdr:from>
    <xdr:ext cx="762000" cy="259045"/>
    <xdr:sp macro="" textlink="">
      <xdr:nvSpPr>
        <xdr:cNvPr id="420" name="公債費以外最小値テキスト">
          <a:extLst>
            <a:ext uri="{FF2B5EF4-FFF2-40B4-BE49-F238E27FC236}">
              <a16:creationId xmlns:a16="http://schemas.microsoft.com/office/drawing/2014/main" id="{00000000-0008-0000-0400-0000A4010000}"/>
            </a:ext>
          </a:extLst>
        </xdr:cNvPr>
        <xdr:cNvSpPr txBox="1"/>
      </xdr:nvSpPr>
      <xdr:spPr>
        <a:xfrm>
          <a:off x="16598900" y="13788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100330</xdr:rowOff>
    </xdr:from>
    <xdr:to>
      <xdr:col>82</xdr:col>
      <xdr:colOff>196850</xdr:colOff>
      <xdr:row>80</xdr:row>
      <xdr:rowOff>100330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6421100" y="13816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22877</xdr:rowOff>
    </xdr:from>
    <xdr:ext cx="762000" cy="259045"/>
    <xdr:sp macro="" textlink="">
      <xdr:nvSpPr>
        <xdr:cNvPr id="422" name="公債費以外最大値テキスト">
          <a:extLst>
            <a:ext uri="{FF2B5EF4-FFF2-40B4-BE49-F238E27FC236}">
              <a16:creationId xmlns:a16="http://schemas.microsoft.com/office/drawing/2014/main" id="{00000000-0008-0000-0400-0000A6010000}"/>
            </a:ext>
          </a:extLst>
        </xdr:cNvPr>
        <xdr:cNvSpPr txBox="1"/>
      </xdr:nvSpPr>
      <xdr:spPr>
        <a:xfrm>
          <a:off x="16598900" y="12195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107950</xdr:rowOff>
    </xdr:from>
    <xdr:to>
      <xdr:col>82</xdr:col>
      <xdr:colOff>196850</xdr:colOff>
      <xdr:row>72</xdr:row>
      <xdr:rowOff>107950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6421100" y="12452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77470</xdr:rowOff>
    </xdr:from>
    <xdr:to>
      <xdr:col>82</xdr:col>
      <xdr:colOff>107950</xdr:colOff>
      <xdr:row>76</xdr:row>
      <xdr:rowOff>142239</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5671800" y="13107670"/>
          <a:ext cx="838200" cy="64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90188</xdr:rowOff>
    </xdr:from>
    <xdr:ext cx="762000" cy="259045"/>
    <xdr:sp macro="" textlink="">
      <xdr:nvSpPr>
        <xdr:cNvPr id="425" name="公債費以外平均値テキスト">
          <a:extLst>
            <a:ext uri="{FF2B5EF4-FFF2-40B4-BE49-F238E27FC236}">
              <a16:creationId xmlns:a16="http://schemas.microsoft.com/office/drawing/2014/main" id="{00000000-0008-0000-0400-0000A9010000}"/>
            </a:ext>
          </a:extLst>
        </xdr:cNvPr>
        <xdr:cNvSpPr txBox="1"/>
      </xdr:nvSpPr>
      <xdr:spPr>
        <a:xfrm>
          <a:off x="16598900" y="131203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118111</xdr:rowOff>
    </xdr:from>
    <xdr:to>
      <xdr:col>82</xdr:col>
      <xdr:colOff>158750</xdr:colOff>
      <xdr:row>77</xdr:row>
      <xdr:rowOff>48261</xdr:rowOff>
    </xdr:to>
    <xdr:sp macro="" textlink="">
      <xdr:nvSpPr>
        <xdr:cNvPr id="426" name="フローチャート: 判断 425">
          <a:extLst>
            <a:ext uri="{FF2B5EF4-FFF2-40B4-BE49-F238E27FC236}">
              <a16:creationId xmlns:a16="http://schemas.microsoft.com/office/drawing/2014/main" id="{00000000-0008-0000-0400-0000AA010000}"/>
            </a:ext>
          </a:extLst>
        </xdr:cNvPr>
        <xdr:cNvSpPr/>
      </xdr:nvSpPr>
      <xdr:spPr>
        <a:xfrm>
          <a:off x="16459200" y="1314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77470</xdr:rowOff>
    </xdr:from>
    <xdr:to>
      <xdr:col>78</xdr:col>
      <xdr:colOff>69850</xdr:colOff>
      <xdr:row>76</xdr:row>
      <xdr:rowOff>153670</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flipV="1">
          <a:off x="14782800" y="1310767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114300</xdr:rowOff>
    </xdr:from>
    <xdr:to>
      <xdr:col>78</xdr:col>
      <xdr:colOff>120650</xdr:colOff>
      <xdr:row>77</xdr:row>
      <xdr:rowOff>44450</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5621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29227</xdr:rowOff>
    </xdr:from>
    <xdr:ext cx="736600" cy="259045"/>
    <xdr:sp macro="" textlink="">
      <xdr:nvSpPr>
        <xdr:cNvPr id="429" name="テキスト ボックス 428">
          <a:extLst>
            <a:ext uri="{FF2B5EF4-FFF2-40B4-BE49-F238E27FC236}">
              <a16:creationId xmlns:a16="http://schemas.microsoft.com/office/drawing/2014/main" id="{00000000-0008-0000-0400-0000AD010000}"/>
            </a:ext>
          </a:extLst>
        </xdr:cNvPr>
        <xdr:cNvSpPr txBox="1"/>
      </xdr:nvSpPr>
      <xdr:spPr>
        <a:xfrm>
          <a:off x="15290800" y="13230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142239</xdr:rowOff>
    </xdr:from>
    <xdr:to>
      <xdr:col>73</xdr:col>
      <xdr:colOff>180975</xdr:colOff>
      <xdr:row>76</xdr:row>
      <xdr:rowOff>153670</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3893800" y="13172439"/>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99061</xdr:rowOff>
    </xdr:from>
    <xdr:to>
      <xdr:col>74</xdr:col>
      <xdr:colOff>31750</xdr:colOff>
      <xdr:row>77</xdr:row>
      <xdr:rowOff>29211</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4732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39387</xdr:rowOff>
    </xdr:from>
    <xdr:ext cx="7620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4401800" y="1289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142239</xdr:rowOff>
    </xdr:from>
    <xdr:to>
      <xdr:col>69</xdr:col>
      <xdr:colOff>92075</xdr:colOff>
      <xdr:row>77</xdr:row>
      <xdr:rowOff>146050</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flipV="1">
          <a:off x="13004800" y="13172439"/>
          <a:ext cx="889000" cy="175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7620</xdr:rowOff>
    </xdr:from>
    <xdr:to>
      <xdr:col>69</xdr:col>
      <xdr:colOff>142875</xdr:colOff>
      <xdr:row>76</xdr:row>
      <xdr:rowOff>109220</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3843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119397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35128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53340</xdr:rowOff>
    </xdr:from>
    <xdr:to>
      <xdr:col>65</xdr:col>
      <xdr:colOff>53975</xdr:colOff>
      <xdr:row>75</xdr:row>
      <xdr:rowOff>154939</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2954000" y="1291209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165117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2623800" y="12680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91439</xdr:rowOff>
    </xdr:from>
    <xdr:to>
      <xdr:col>82</xdr:col>
      <xdr:colOff>158750</xdr:colOff>
      <xdr:row>77</xdr:row>
      <xdr:rowOff>21589</xdr:rowOff>
    </xdr:to>
    <xdr:sp macro="" textlink="">
      <xdr:nvSpPr>
        <xdr:cNvPr id="443" name="楕円 442">
          <a:extLst>
            <a:ext uri="{FF2B5EF4-FFF2-40B4-BE49-F238E27FC236}">
              <a16:creationId xmlns:a16="http://schemas.microsoft.com/office/drawing/2014/main" id="{00000000-0008-0000-0400-0000BB010000}"/>
            </a:ext>
          </a:extLst>
        </xdr:cNvPr>
        <xdr:cNvSpPr/>
      </xdr:nvSpPr>
      <xdr:spPr>
        <a:xfrm>
          <a:off x="16459200" y="13121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107966</xdr:rowOff>
    </xdr:from>
    <xdr:ext cx="762000" cy="259045"/>
    <xdr:sp macro="" textlink="">
      <xdr:nvSpPr>
        <xdr:cNvPr id="444" name="公債費以外該当値テキスト">
          <a:extLst>
            <a:ext uri="{FF2B5EF4-FFF2-40B4-BE49-F238E27FC236}">
              <a16:creationId xmlns:a16="http://schemas.microsoft.com/office/drawing/2014/main" id="{00000000-0008-0000-0400-0000BC010000}"/>
            </a:ext>
          </a:extLst>
        </xdr:cNvPr>
        <xdr:cNvSpPr txBox="1"/>
      </xdr:nvSpPr>
      <xdr:spPr>
        <a:xfrm>
          <a:off x="165989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26670</xdr:rowOff>
    </xdr:from>
    <xdr:to>
      <xdr:col>78</xdr:col>
      <xdr:colOff>120650</xdr:colOff>
      <xdr:row>76</xdr:row>
      <xdr:rowOff>128270</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5621000" y="13056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138447</xdr:rowOff>
    </xdr:from>
    <xdr:ext cx="7366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5290800" y="128257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102870</xdr:rowOff>
    </xdr:from>
    <xdr:to>
      <xdr:col>74</xdr:col>
      <xdr:colOff>31750</xdr:colOff>
      <xdr:row>77</xdr:row>
      <xdr:rowOff>33020</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4732000" y="13133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17797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4401800" y="13219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91439</xdr:rowOff>
    </xdr:from>
    <xdr:to>
      <xdr:col>69</xdr:col>
      <xdr:colOff>142875</xdr:colOff>
      <xdr:row>77</xdr:row>
      <xdr:rowOff>21589</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3843000" y="13121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6366</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3512800" y="13208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95250</xdr:rowOff>
    </xdr:from>
    <xdr:to>
      <xdr:col>65</xdr:col>
      <xdr:colOff>53975</xdr:colOff>
      <xdr:row>78</xdr:row>
      <xdr:rowOff>25400</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2954000" y="1329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10177</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2623800" y="1338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沖縄県伊平屋村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79375</xdr:rowOff>
    </xdr:from>
    <xdr:to>
      <xdr:col>33</xdr:col>
      <xdr:colOff>114300</xdr:colOff>
      <xdr:row>20</xdr:row>
      <xdr:rowOff>79375</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1" name="直線コネクタ 40">
          <a:extLst>
            <a:ext uri="{FF2B5EF4-FFF2-40B4-BE49-F238E27FC236}">
              <a16:creationId xmlns:a16="http://schemas.microsoft.com/office/drawing/2014/main" id="{00000000-0008-0000-0500-000029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2" name="テキスト ボックス 41">
          <a:extLst>
            <a:ext uri="{FF2B5EF4-FFF2-40B4-BE49-F238E27FC236}">
              <a16:creationId xmlns:a16="http://schemas.microsoft.com/office/drawing/2014/main" id="{00000000-0008-0000-0500-00002A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3" name="人口1人当たり決算額の推移グラフ枠130">
          <a:extLst>
            <a:ext uri="{FF2B5EF4-FFF2-40B4-BE49-F238E27FC236}">
              <a16:creationId xmlns:a16="http://schemas.microsoft.com/office/drawing/2014/main" id="{00000000-0008-0000-0500-00002B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13</xdr:row>
      <xdr:rowOff>14647</xdr:rowOff>
    </xdr:from>
    <xdr:to>
      <xdr:col>29</xdr:col>
      <xdr:colOff>127000</xdr:colOff>
      <xdr:row>19</xdr:row>
      <xdr:rowOff>7764</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flipV="1">
          <a:off x="5651500" y="2291122"/>
          <a:ext cx="0" cy="102181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151291</xdr:rowOff>
    </xdr:from>
    <xdr:ext cx="762000" cy="259045"/>
    <xdr:sp macro="" textlink="">
      <xdr:nvSpPr>
        <xdr:cNvPr id="45" name="人口1人当たり決算額の推移最小値テキスト130">
          <a:extLst>
            <a:ext uri="{FF2B5EF4-FFF2-40B4-BE49-F238E27FC236}">
              <a16:creationId xmlns:a16="http://schemas.microsoft.com/office/drawing/2014/main" id="{00000000-0008-0000-0500-00002D000000}"/>
            </a:ext>
          </a:extLst>
        </xdr:cNvPr>
        <xdr:cNvSpPr txBox="1"/>
      </xdr:nvSpPr>
      <xdr:spPr>
        <a:xfrm>
          <a:off x="5740400" y="3285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7764</xdr:rowOff>
    </xdr:from>
    <xdr:to>
      <xdr:col>30</xdr:col>
      <xdr:colOff>25400</xdr:colOff>
      <xdr:row>19</xdr:row>
      <xdr:rowOff>7764</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5562600" y="331293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101024</xdr:rowOff>
    </xdr:from>
    <xdr:ext cx="762000" cy="259045"/>
    <xdr:sp macro="" textlink="">
      <xdr:nvSpPr>
        <xdr:cNvPr id="47" name="人口1人当たり決算額の推移最大値テキスト130">
          <a:extLst>
            <a:ext uri="{FF2B5EF4-FFF2-40B4-BE49-F238E27FC236}">
              <a16:creationId xmlns:a16="http://schemas.microsoft.com/office/drawing/2014/main" id="{00000000-0008-0000-0500-00002F000000}"/>
            </a:ext>
          </a:extLst>
        </xdr:cNvPr>
        <xdr:cNvSpPr txBox="1"/>
      </xdr:nvSpPr>
      <xdr:spPr>
        <a:xfrm>
          <a:off x="5740400" y="20345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663,978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13</xdr:row>
      <xdr:rowOff>14647</xdr:rowOff>
    </xdr:from>
    <xdr:to>
      <xdr:col>30</xdr:col>
      <xdr:colOff>25400</xdr:colOff>
      <xdr:row>13</xdr:row>
      <xdr:rowOff>14647</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a:off x="5562600" y="229112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17895</xdr:rowOff>
    </xdr:from>
    <xdr:to>
      <xdr:col>29</xdr:col>
      <xdr:colOff>127000</xdr:colOff>
      <xdr:row>16</xdr:row>
      <xdr:rowOff>19082</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flipV="1">
          <a:off x="5003800" y="2808720"/>
          <a:ext cx="647700" cy="11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100284</xdr:rowOff>
    </xdr:from>
    <xdr:ext cx="762000" cy="259045"/>
    <xdr:sp macro="" textlink="">
      <xdr:nvSpPr>
        <xdr:cNvPr id="50" name="人口1人当たり決算額の推移平均値テキスト130">
          <a:extLst>
            <a:ext uri="{FF2B5EF4-FFF2-40B4-BE49-F238E27FC236}">
              <a16:creationId xmlns:a16="http://schemas.microsoft.com/office/drawing/2014/main" id="{00000000-0008-0000-0500-000032000000}"/>
            </a:ext>
          </a:extLst>
        </xdr:cNvPr>
        <xdr:cNvSpPr txBox="1"/>
      </xdr:nvSpPr>
      <xdr:spPr>
        <a:xfrm>
          <a:off x="5740400" y="30625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128207</xdr:rowOff>
    </xdr:from>
    <xdr:to>
      <xdr:col>29</xdr:col>
      <xdr:colOff>177800</xdr:colOff>
      <xdr:row>18</xdr:row>
      <xdr:rowOff>58357</xdr:rowOff>
    </xdr:to>
    <xdr:sp macro="" textlink="">
      <xdr:nvSpPr>
        <xdr:cNvPr id="51" name="フローチャート: 判断 50">
          <a:extLst>
            <a:ext uri="{FF2B5EF4-FFF2-40B4-BE49-F238E27FC236}">
              <a16:creationId xmlns:a16="http://schemas.microsoft.com/office/drawing/2014/main" id="{00000000-0008-0000-0500-000033000000}"/>
            </a:ext>
          </a:extLst>
        </xdr:cNvPr>
        <xdr:cNvSpPr/>
      </xdr:nvSpPr>
      <xdr:spPr bwMode="auto">
        <a:xfrm>
          <a:off x="5600700" y="30904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19082</xdr:rowOff>
    </xdr:from>
    <xdr:to>
      <xdr:col>26</xdr:col>
      <xdr:colOff>50800</xdr:colOff>
      <xdr:row>16</xdr:row>
      <xdr:rowOff>44176</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4305300" y="2809907"/>
          <a:ext cx="698500" cy="250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135457</xdr:rowOff>
    </xdr:from>
    <xdr:to>
      <xdr:col>26</xdr:col>
      <xdr:colOff>101600</xdr:colOff>
      <xdr:row>18</xdr:row>
      <xdr:rowOff>65607</xdr:rowOff>
    </xdr:to>
    <xdr:sp macro="" textlink="">
      <xdr:nvSpPr>
        <xdr:cNvPr id="53" name="フローチャート: 判断 52">
          <a:extLst>
            <a:ext uri="{FF2B5EF4-FFF2-40B4-BE49-F238E27FC236}">
              <a16:creationId xmlns:a16="http://schemas.microsoft.com/office/drawing/2014/main" id="{00000000-0008-0000-0500-000035000000}"/>
            </a:ext>
          </a:extLst>
        </xdr:cNvPr>
        <xdr:cNvSpPr/>
      </xdr:nvSpPr>
      <xdr:spPr bwMode="auto">
        <a:xfrm>
          <a:off x="4953000" y="30977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50384</xdr:rowOff>
    </xdr:from>
    <xdr:ext cx="736600" cy="259045"/>
    <xdr:sp macro="" textlink="">
      <xdr:nvSpPr>
        <xdr:cNvPr id="54" name="テキスト ボックス 53">
          <a:extLst>
            <a:ext uri="{FF2B5EF4-FFF2-40B4-BE49-F238E27FC236}">
              <a16:creationId xmlns:a16="http://schemas.microsoft.com/office/drawing/2014/main" id="{00000000-0008-0000-0500-000036000000}"/>
            </a:ext>
          </a:extLst>
        </xdr:cNvPr>
        <xdr:cNvSpPr txBox="1"/>
      </xdr:nvSpPr>
      <xdr:spPr>
        <a:xfrm>
          <a:off x="4622800" y="31841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44176</xdr:rowOff>
    </xdr:from>
    <xdr:to>
      <xdr:col>22</xdr:col>
      <xdr:colOff>114300</xdr:colOff>
      <xdr:row>16</xdr:row>
      <xdr:rowOff>64365</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3606800" y="2835001"/>
          <a:ext cx="698500" cy="201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148399</xdr:rowOff>
    </xdr:from>
    <xdr:to>
      <xdr:col>22</xdr:col>
      <xdr:colOff>165100</xdr:colOff>
      <xdr:row>18</xdr:row>
      <xdr:rowOff>78549</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254500" y="311067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63326</xdr:rowOff>
    </xdr:from>
    <xdr:ext cx="7620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3924300" y="3197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64365</xdr:rowOff>
    </xdr:from>
    <xdr:to>
      <xdr:col>18</xdr:col>
      <xdr:colOff>177800</xdr:colOff>
      <xdr:row>16</xdr:row>
      <xdr:rowOff>79392</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2908300" y="2855190"/>
          <a:ext cx="698500" cy="150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157938</xdr:rowOff>
    </xdr:from>
    <xdr:to>
      <xdr:col>19</xdr:col>
      <xdr:colOff>38100</xdr:colOff>
      <xdr:row>18</xdr:row>
      <xdr:rowOff>88088</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3556000" y="31202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72865</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225800" y="3206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98997</xdr:rowOff>
    </xdr:from>
    <xdr:to>
      <xdr:col>15</xdr:col>
      <xdr:colOff>101600</xdr:colOff>
      <xdr:row>18</xdr:row>
      <xdr:rowOff>29147</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2857500" y="30612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13924</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2527300" y="3147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138545</xdr:rowOff>
    </xdr:from>
    <xdr:to>
      <xdr:col>29</xdr:col>
      <xdr:colOff>177800</xdr:colOff>
      <xdr:row>16</xdr:row>
      <xdr:rowOff>68695</xdr:rowOff>
    </xdr:to>
    <xdr:sp macro="" textlink="">
      <xdr:nvSpPr>
        <xdr:cNvPr id="68" name="楕円 67">
          <a:extLst>
            <a:ext uri="{FF2B5EF4-FFF2-40B4-BE49-F238E27FC236}">
              <a16:creationId xmlns:a16="http://schemas.microsoft.com/office/drawing/2014/main" id="{00000000-0008-0000-0500-000044000000}"/>
            </a:ext>
          </a:extLst>
        </xdr:cNvPr>
        <xdr:cNvSpPr/>
      </xdr:nvSpPr>
      <xdr:spPr bwMode="auto">
        <a:xfrm>
          <a:off x="5600700" y="27579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155072</xdr:rowOff>
    </xdr:from>
    <xdr:ext cx="762000" cy="259045"/>
    <xdr:sp macro="" textlink="">
      <xdr:nvSpPr>
        <xdr:cNvPr id="69" name="人口1人当たり決算額の推移該当値テキスト130">
          <a:extLst>
            <a:ext uri="{FF2B5EF4-FFF2-40B4-BE49-F238E27FC236}">
              <a16:creationId xmlns:a16="http://schemas.microsoft.com/office/drawing/2014/main" id="{00000000-0008-0000-0500-000045000000}"/>
            </a:ext>
          </a:extLst>
        </xdr:cNvPr>
        <xdr:cNvSpPr txBox="1"/>
      </xdr:nvSpPr>
      <xdr:spPr>
        <a:xfrm>
          <a:off x="5740400" y="260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392,273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139732</xdr:rowOff>
    </xdr:from>
    <xdr:to>
      <xdr:col>26</xdr:col>
      <xdr:colOff>101600</xdr:colOff>
      <xdr:row>16</xdr:row>
      <xdr:rowOff>69882</xdr:rowOff>
    </xdr:to>
    <xdr:sp macro="" textlink="">
      <xdr:nvSpPr>
        <xdr:cNvPr id="70" name="楕円 69">
          <a:extLst>
            <a:ext uri="{FF2B5EF4-FFF2-40B4-BE49-F238E27FC236}">
              <a16:creationId xmlns:a16="http://schemas.microsoft.com/office/drawing/2014/main" id="{00000000-0008-0000-0500-000046000000}"/>
            </a:ext>
          </a:extLst>
        </xdr:cNvPr>
        <xdr:cNvSpPr/>
      </xdr:nvSpPr>
      <xdr:spPr bwMode="auto">
        <a:xfrm>
          <a:off x="4953000" y="27591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80059</xdr:rowOff>
    </xdr:from>
    <xdr:ext cx="7366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4622800" y="25279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164826</xdr:rowOff>
    </xdr:from>
    <xdr:to>
      <xdr:col>22</xdr:col>
      <xdr:colOff>165100</xdr:colOff>
      <xdr:row>16</xdr:row>
      <xdr:rowOff>94976</xdr:rowOff>
    </xdr:to>
    <xdr:sp macro="" textlink="">
      <xdr:nvSpPr>
        <xdr:cNvPr id="72" name="楕円 71">
          <a:extLst>
            <a:ext uri="{FF2B5EF4-FFF2-40B4-BE49-F238E27FC236}">
              <a16:creationId xmlns:a16="http://schemas.microsoft.com/office/drawing/2014/main" id="{00000000-0008-0000-0500-000048000000}"/>
            </a:ext>
          </a:extLst>
        </xdr:cNvPr>
        <xdr:cNvSpPr/>
      </xdr:nvSpPr>
      <xdr:spPr bwMode="auto">
        <a:xfrm>
          <a:off x="4254500" y="27842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105153</xdr:rowOff>
    </xdr:from>
    <xdr:ext cx="7620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3924300" y="25530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13565</xdr:rowOff>
    </xdr:from>
    <xdr:to>
      <xdr:col>19</xdr:col>
      <xdr:colOff>38100</xdr:colOff>
      <xdr:row>16</xdr:row>
      <xdr:rowOff>115165</xdr:rowOff>
    </xdr:to>
    <xdr:sp macro="" textlink="">
      <xdr:nvSpPr>
        <xdr:cNvPr id="74" name="楕円 73">
          <a:extLst>
            <a:ext uri="{FF2B5EF4-FFF2-40B4-BE49-F238E27FC236}">
              <a16:creationId xmlns:a16="http://schemas.microsoft.com/office/drawing/2014/main" id="{00000000-0008-0000-0500-00004A000000}"/>
            </a:ext>
          </a:extLst>
        </xdr:cNvPr>
        <xdr:cNvSpPr/>
      </xdr:nvSpPr>
      <xdr:spPr bwMode="auto">
        <a:xfrm>
          <a:off x="3556000" y="28043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125342</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3225800" y="257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28592</xdr:rowOff>
    </xdr:from>
    <xdr:to>
      <xdr:col>15</xdr:col>
      <xdr:colOff>101600</xdr:colOff>
      <xdr:row>16</xdr:row>
      <xdr:rowOff>130192</xdr:rowOff>
    </xdr:to>
    <xdr:sp macro="" textlink="">
      <xdr:nvSpPr>
        <xdr:cNvPr id="76" name="楕円 75">
          <a:extLst>
            <a:ext uri="{FF2B5EF4-FFF2-40B4-BE49-F238E27FC236}">
              <a16:creationId xmlns:a16="http://schemas.microsoft.com/office/drawing/2014/main" id="{00000000-0008-0000-0500-00004C000000}"/>
            </a:ext>
          </a:extLst>
        </xdr:cNvPr>
        <xdr:cNvSpPr/>
      </xdr:nvSpPr>
      <xdr:spPr bwMode="auto">
        <a:xfrm>
          <a:off x="2857500" y="28194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140369</xdr:rowOff>
    </xdr:from>
    <xdr:ext cx="762000" cy="259045"/>
    <xdr:sp macro="" textlink="">
      <xdr:nvSpPr>
        <xdr:cNvPr id="77" name="テキスト ボックス 76">
          <a:extLst>
            <a:ext uri="{FF2B5EF4-FFF2-40B4-BE49-F238E27FC236}">
              <a16:creationId xmlns:a16="http://schemas.microsoft.com/office/drawing/2014/main" id="{00000000-0008-0000-0500-00004D000000}"/>
            </a:ext>
          </a:extLst>
        </xdr:cNvPr>
        <xdr:cNvSpPr txBox="1"/>
      </xdr:nvSpPr>
      <xdr:spPr>
        <a:xfrm>
          <a:off x="2527300" y="2588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8" name="正方形/長方形 77">
          <a:extLst>
            <a:ext uri="{FF2B5EF4-FFF2-40B4-BE49-F238E27FC236}">
              <a16:creationId xmlns:a16="http://schemas.microsoft.com/office/drawing/2014/main" id="{00000000-0008-0000-0500-00004E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9" name="角丸四角形 78">
          <a:extLst>
            <a:ext uri="{FF2B5EF4-FFF2-40B4-BE49-F238E27FC236}">
              <a16:creationId xmlns:a16="http://schemas.microsoft.com/office/drawing/2014/main" id="{00000000-0008-0000-0500-00004F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8" name="楕円 87">
          <a:extLst>
            <a:ext uri="{FF2B5EF4-FFF2-40B4-BE49-F238E27FC236}">
              <a16:creationId xmlns:a16="http://schemas.microsoft.com/office/drawing/2014/main" id="{00000000-0008-0000-0500-000058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9" name="フローチャート: 判断 88">
          <a:extLst>
            <a:ext uri="{FF2B5EF4-FFF2-40B4-BE49-F238E27FC236}">
              <a16:creationId xmlns:a16="http://schemas.microsoft.com/office/drawing/2014/main" id="{00000000-0008-0000-0500-000059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0" name="正方形/長方形 89">
          <a:extLst>
            <a:ext uri="{FF2B5EF4-FFF2-40B4-BE49-F238E27FC236}">
              <a16:creationId xmlns:a16="http://schemas.microsoft.com/office/drawing/2014/main" id="{00000000-0008-0000-0500-00005A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1" name="テキスト ボックス 90">
          <a:extLst>
            <a:ext uri="{FF2B5EF4-FFF2-40B4-BE49-F238E27FC236}">
              <a16:creationId xmlns:a16="http://schemas.microsoft.com/office/drawing/2014/main" id="{00000000-0008-0000-0500-00005B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a:extLst>
            <a:ext uri="{FF2B5EF4-FFF2-40B4-BE49-F238E27FC236}">
              <a16:creationId xmlns:a16="http://schemas.microsoft.com/office/drawing/2014/main" id="{00000000-0008-0000-0500-000068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28245</xdr:rowOff>
    </xdr:from>
    <xdr:to>
      <xdr:col>29</xdr:col>
      <xdr:colOff>127000</xdr:colOff>
      <xdr:row>37</xdr:row>
      <xdr:rowOff>168544</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flipV="1">
          <a:off x="5651500" y="5952795"/>
          <a:ext cx="0" cy="134044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140621</xdr:rowOff>
    </xdr:from>
    <xdr:ext cx="762000" cy="259045"/>
    <xdr:sp macro="" textlink="">
      <xdr:nvSpPr>
        <xdr:cNvPr id="106" name="人口1人当たり決算額の推移最小値テキスト445">
          <a:extLst>
            <a:ext uri="{FF2B5EF4-FFF2-40B4-BE49-F238E27FC236}">
              <a16:creationId xmlns:a16="http://schemas.microsoft.com/office/drawing/2014/main" id="{00000000-0008-0000-0500-00006A000000}"/>
            </a:ext>
          </a:extLst>
        </xdr:cNvPr>
        <xdr:cNvSpPr txBox="1"/>
      </xdr:nvSpPr>
      <xdr:spPr>
        <a:xfrm>
          <a:off x="5740400" y="7265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168544</xdr:rowOff>
    </xdr:from>
    <xdr:to>
      <xdr:col>30</xdr:col>
      <xdr:colOff>25400</xdr:colOff>
      <xdr:row>37</xdr:row>
      <xdr:rowOff>168544</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729324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286072</xdr:rowOff>
    </xdr:from>
    <xdr:ext cx="762000" cy="259045"/>
    <xdr:sp macro="" textlink="">
      <xdr:nvSpPr>
        <xdr:cNvPr id="108" name="人口1人当たり決算額の推移最大値テキスト445">
          <a:extLst>
            <a:ext uri="{FF2B5EF4-FFF2-40B4-BE49-F238E27FC236}">
              <a16:creationId xmlns:a16="http://schemas.microsoft.com/office/drawing/2014/main" id="{00000000-0008-0000-0500-00006C000000}"/>
            </a:ext>
          </a:extLst>
        </xdr:cNvPr>
        <xdr:cNvSpPr txBox="1"/>
      </xdr:nvSpPr>
      <xdr:spPr>
        <a:xfrm>
          <a:off x="5740400" y="5696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160,460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28245</xdr:rowOff>
    </xdr:from>
    <xdr:to>
      <xdr:col>30</xdr:col>
      <xdr:colOff>25400</xdr:colOff>
      <xdr:row>33</xdr:row>
      <xdr:rowOff>28245</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595279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279430</xdr:rowOff>
    </xdr:from>
    <xdr:to>
      <xdr:col>29</xdr:col>
      <xdr:colOff>127000</xdr:colOff>
      <xdr:row>35</xdr:row>
      <xdr:rowOff>286578</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flipV="1">
          <a:off x="5003800" y="6889780"/>
          <a:ext cx="647700" cy="71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264207</xdr:rowOff>
    </xdr:from>
    <xdr:ext cx="762000" cy="259045"/>
    <xdr:sp macro="" textlink="">
      <xdr:nvSpPr>
        <xdr:cNvPr id="111" name="人口1人当たり決算額の推移平均値テキスト445">
          <a:extLst>
            <a:ext uri="{FF2B5EF4-FFF2-40B4-BE49-F238E27FC236}">
              <a16:creationId xmlns:a16="http://schemas.microsoft.com/office/drawing/2014/main" id="{00000000-0008-0000-0500-00006F000000}"/>
            </a:ext>
          </a:extLst>
        </xdr:cNvPr>
        <xdr:cNvSpPr txBox="1"/>
      </xdr:nvSpPr>
      <xdr:spPr>
        <a:xfrm>
          <a:off x="5740400" y="68745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263537</xdr:rowOff>
    </xdr:from>
    <xdr:to>
      <xdr:col>29</xdr:col>
      <xdr:colOff>177800</xdr:colOff>
      <xdr:row>36</xdr:row>
      <xdr:rowOff>22237</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5600700" y="68738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286578</xdr:rowOff>
    </xdr:from>
    <xdr:to>
      <xdr:col>26</xdr:col>
      <xdr:colOff>50800</xdr:colOff>
      <xdr:row>35</xdr:row>
      <xdr:rowOff>325875</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flipV="1">
          <a:off x="4305300" y="6896928"/>
          <a:ext cx="698500" cy="392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292753</xdr:rowOff>
    </xdr:from>
    <xdr:to>
      <xdr:col>26</xdr:col>
      <xdr:colOff>101600</xdr:colOff>
      <xdr:row>36</xdr:row>
      <xdr:rowOff>51453</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4953000" y="69031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36230</xdr:rowOff>
    </xdr:from>
    <xdr:ext cx="736600" cy="259045"/>
    <xdr:sp macro="" textlink="">
      <xdr:nvSpPr>
        <xdr:cNvPr id="115" name="テキスト ボックス 114">
          <a:extLst>
            <a:ext uri="{FF2B5EF4-FFF2-40B4-BE49-F238E27FC236}">
              <a16:creationId xmlns:a16="http://schemas.microsoft.com/office/drawing/2014/main" id="{00000000-0008-0000-0500-000073000000}"/>
            </a:ext>
          </a:extLst>
        </xdr:cNvPr>
        <xdr:cNvSpPr txBox="1"/>
      </xdr:nvSpPr>
      <xdr:spPr>
        <a:xfrm>
          <a:off x="4622800" y="69894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155346</xdr:rowOff>
    </xdr:from>
    <xdr:to>
      <xdr:col>22</xdr:col>
      <xdr:colOff>114300</xdr:colOff>
      <xdr:row>35</xdr:row>
      <xdr:rowOff>325875</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a:off x="3606800" y="6765696"/>
          <a:ext cx="698500" cy="1705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288394</xdr:rowOff>
    </xdr:from>
    <xdr:to>
      <xdr:col>22</xdr:col>
      <xdr:colOff>165100</xdr:colOff>
      <xdr:row>36</xdr:row>
      <xdr:rowOff>47094</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254500" y="68987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31871</xdr:rowOff>
    </xdr:from>
    <xdr:ext cx="7620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3924300" y="6985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51532</xdr:rowOff>
    </xdr:from>
    <xdr:to>
      <xdr:col>18</xdr:col>
      <xdr:colOff>177800</xdr:colOff>
      <xdr:row>35</xdr:row>
      <xdr:rowOff>155346</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a:off x="2908300" y="6661882"/>
          <a:ext cx="698500" cy="1038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281856</xdr:rowOff>
    </xdr:from>
    <xdr:to>
      <xdr:col>19</xdr:col>
      <xdr:colOff>38100</xdr:colOff>
      <xdr:row>36</xdr:row>
      <xdr:rowOff>40556</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3556000" y="68922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25333</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225800" y="6978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191727</xdr:rowOff>
    </xdr:from>
    <xdr:to>
      <xdr:col>15</xdr:col>
      <xdr:colOff>101600</xdr:colOff>
      <xdr:row>35</xdr:row>
      <xdr:rowOff>293327</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2857500" y="68020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278104</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2527300" y="6888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228630</xdr:rowOff>
    </xdr:from>
    <xdr:to>
      <xdr:col>29</xdr:col>
      <xdr:colOff>177800</xdr:colOff>
      <xdr:row>35</xdr:row>
      <xdr:rowOff>330230</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5600700" y="68389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73707</xdr:rowOff>
    </xdr:from>
    <xdr:ext cx="762000" cy="259045"/>
    <xdr:sp macro="" textlink="">
      <xdr:nvSpPr>
        <xdr:cNvPr id="130" name="人口1人当たり決算額の推移該当値テキスト445">
          <a:extLst>
            <a:ext uri="{FF2B5EF4-FFF2-40B4-BE49-F238E27FC236}">
              <a16:creationId xmlns:a16="http://schemas.microsoft.com/office/drawing/2014/main" id="{00000000-0008-0000-0500-000082000000}"/>
            </a:ext>
          </a:extLst>
        </xdr:cNvPr>
        <xdr:cNvSpPr txBox="1"/>
      </xdr:nvSpPr>
      <xdr:spPr>
        <a:xfrm>
          <a:off x="5740400" y="668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235778</xdr:rowOff>
    </xdr:from>
    <xdr:to>
      <xdr:col>26</xdr:col>
      <xdr:colOff>101600</xdr:colOff>
      <xdr:row>35</xdr:row>
      <xdr:rowOff>337378</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953000" y="68461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4655</xdr:rowOff>
    </xdr:from>
    <xdr:ext cx="7366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4622800" y="6615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275075</xdr:rowOff>
    </xdr:from>
    <xdr:to>
      <xdr:col>22</xdr:col>
      <xdr:colOff>165100</xdr:colOff>
      <xdr:row>36</xdr:row>
      <xdr:rowOff>33775</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254500" y="68854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43952</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924300" y="6654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104546</xdr:rowOff>
    </xdr:from>
    <xdr:to>
      <xdr:col>19</xdr:col>
      <xdr:colOff>38100</xdr:colOff>
      <xdr:row>35</xdr:row>
      <xdr:rowOff>206146</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3556000" y="67148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216323</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225800" y="6483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732</xdr:rowOff>
    </xdr:from>
    <xdr:to>
      <xdr:col>15</xdr:col>
      <xdr:colOff>101600</xdr:colOff>
      <xdr:row>35</xdr:row>
      <xdr:rowOff>102332</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2857500" y="66110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112508</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2527300" y="63799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沖縄県伊平屋村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1,231
1,219
21.82
4,804,582
4,635,037
149,294
1,092,569
3,084,786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4.6
82.5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38</xdr:row>
      <xdr:rowOff>139700</xdr:rowOff>
    </xdr:from>
    <xdr:to>
      <xdr:col>28</xdr:col>
      <xdr:colOff>114300</xdr:colOff>
      <xdr:row>38</xdr:row>
      <xdr:rowOff>139700</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37</xdr:row>
      <xdr:rowOff>168927</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2" name="人件費グラフ枠">
          <a:extLst>
            <a:ext uri="{FF2B5EF4-FFF2-40B4-BE49-F238E27FC236}">
              <a16:creationId xmlns:a16="http://schemas.microsoft.com/office/drawing/2014/main" id="{00000000-0008-0000-0600-000034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133208</xdr:rowOff>
    </xdr:from>
    <xdr:to>
      <xdr:col>24</xdr:col>
      <xdr:colOff>62865</xdr:colOff>
      <xdr:row>37</xdr:row>
      <xdr:rowOff>100459</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flipV="1">
          <a:off x="4633595" y="5276708"/>
          <a:ext cx="1270" cy="11674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104286</xdr:rowOff>
    </xdr:from>
    <xdr:ext cx="534377" cy="259045"/>
    <xdr:sp macro="" textlink="">
      <xdr:nvSpPr>
        <xdr:cNvPr id="54" name="人件費最小値テキスト">
          <a:extLst>
            <a:ext uri="{FF2B5EF4-FFF2-40B4-BE49-F238E27FC236}">
              <a16:creationId xmlns:a16="http://schemas.microsoft.com/office/drawing/2014/main" id="{00000000-0008-0000-0600-000036000000}"/>
            </a:ext>
          </a:extLst>
        </xdr:cNvPr>
        <xdr:cNvSpPr txBox="1"/>
      </xdr:nvSpPr>
      <xdr:spPr>
        <a:xfrm>
          <a:off x="4686300" y="6447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100459</xdr:rowOff>
    </xdr:from>
    <xdr:to>
      <xdr:col>24</xdr:col>
      <xdr:colOff>152400</xdr:colOff>
      <xdr:row>37</xdr:row>
      <xdr:rowOff>100459</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4546600" y="64441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79885</xdr:rowOff>
    </xdr:from>
    <xdr:ext cx="599010" cy="259045"/>
    <xdr:sp macro="" textlink="">
      <xdr:nvSpPr>
        <xdr:cNvPr id="56" name="人件費最大値テキスト">
          <a:extLst>
            <a:ext uri="{FF2B5EF4-FFF2-40B4-BE49-F238E27FC236}">
              <a16:creationId xmlns:a16="http://schemas.microsoft.com/office/drawing/2014/main" id="{00000000-0008-0000-0600-000038000000}"/>
            </a:ext>
          </a:extLst>
        </xdr:cNvPr>
        <xdr:cNvSpPr txBox="1"/>
      </xdr:nvSpPr>
      <xdr:spPr>
        <a:xfrm>
          <a:off x="4686300" y="50519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602,840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133208</xdr:rowOff>
    </xdr:from>
    <xdr:to>
      <xdr:col>24</xdr:col>
      <xdr:colOff>152400</xdr:colOff>
      <xdr:row>30</xdr:row>
      <xdr:rowOff>133208</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4546600" y="5276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63850</xdr:rowOff>
    </xdr:from>
    <xdr:to>
      <xdr:col>24</xdr:col>
      <xdr:colOff>63500</xdr:colOff>
      <xdr:row>33</xdr:row>
      <xdr:rowOff>75233</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3797300" y="5721700"/>
          <a:ext cx="838200" cy="11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16568</xdr:rowOff>
    </xdr:from>
    <xdr:ext cx="599010" cy="259045"/>
    <xdr:sp macro="" textlink="">
      <xdr:nvSpPr>
        <xdr:cNvPr id="59" name="人件費平均値テキスト">
          <a:extLst>
            <a:ext uri="{FF2B5EF4-FFF2-40B4-BE49-F238E27FC236}">
              <a16:creationId xmlns:a16="http://schemas.microsoft.com/office/drawing/2014/main" id="{00000000-0008-0000-0600-00003B000000}"/>
            </a:ext>
          </a:extLst>
        </xdr:cNvPr>
        <xdr:cNvSpPr txBox="1"/>
      </xdr:nvSpPr>
      <xdr:spPr>
        <a:xfrm>
          <a:off x="4686300" y="618876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38141</xdr:rowOff>
    </xdr:from>
    <xdr:to>
      <xdr:col>24</xdr:col>
      <xdr:colOff>114300</xdr:colOff>
      <xdr:row>36</xdr:row>
      <xdr:rowOff>139741</xdr:rowOff>
    </xdr:to>
    <xdr:sp macro="" textlink="">
      <xdr:nvSpPr>
        <xdr:cNvPr id="60" name="フローチャート: 判断 59">
          <a:extLst>
            <a:ext uri="{FF2B5EF4-FFF2-40B4-BE49-F238E27FC236}">
              <a16:creationId xmlns:a16="http://schemas.microsoft.com/office/drawing/2014/main" id="{00000000-0008-0000-0600-00003C000000}"/>
            </a:ext>
          </a:extLst>
        </xdr:cNvPr>
        <xdr:cNvSpPr/>
      </xdr:nvSpPr>
      <xdr:spPr>
        <a:xfrm>
          <a:off x="4584700" y="6210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71785</xdr:rowOff>
    </xdr:from>
    <xdr:to>
      <xdr:col>19</xdr:col>
      <xdr:colOff>177800</xdr:colOff>
      <xdr:row>33</xdr:row>
      <xdr:rowOff>75233</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a:off x="2908300" y="5729635"/>
          <a:ext cx="889000" cy="3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46541</xdr:rowOff>
    </xdr:from>
    <xdr:to>
      <xdr:col>20</xdr:col>
      <xdr:colOff>38100</xdr:colOff>
      <xdr:row>36</xdr:row>
      <xdr:rowOff>148141</xdr:rowOff>
    </xdr:to>
    <xdr:sp macro="" textlink="">
      <xdr:nvSpPr>
        <xdr:cNvPr id="62" name="フローチャート: 判断 61">
          <a:extLst>
            <a:ext uri="{FF2B5EF4-FFF2-40B4-BE49-F238E27FC236}">
              <a16:creationId xmlns:a16="http://schemas.microsoft.com/office/drawing/2014/main" id="{00000000-0008-0000-0600-00003E000000}"/>
            </a:ext>
          </a:extLst>
        </xdr:cNvPr>
        <xdr:cNvSpPr/>
      </xdr:nvSpPr>
      <xdr:spPr>
        <a:xfrm>
          <a:off x="3746500" y="6218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139268</xdr:rowOff>
    </xdr:from>
    <xdr:ext cx="599010" cy="259045"/>
    <xdr:sp macro="" textlink="">
      <xdr:nvSpPr>
        <xdr:cNvPr id="63" name="テキスト ボックス 62">
          <a:extLst>
            <a:ext uri="{FF2B5EF4-FFF2-40B4-BE49-F238E27FC236}">
              <a16:creationId xmlns:a16="http://schemas.microsoft.com/office/drawing/2014/main" id="{00000000-0008-0000-0600-00003F000000}"/>
            </a:ext>
          </a:extLst>
        </xdr:cNvPr>
        <xdr:cNvSpPr txBox="1"/>
      </xdr:nvSpPr>
      <xdr:spPr>
        <a:xfrm>
          <a:off x="3497795" y="63114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71785</xdr:rowOff>
    </xdr:from>
    <xdr:to>
      <xdr:col>15</xdr:col>
      <xdr:colOff>50800</xdr:colOff>
      <xdr:row>33</xdr:row>
      <xdr:rowOff>124011</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019300" y="5729635"/>
          <a:ext cx="889000" cy="52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57426</xdr:rowOff>
    </xdr:from>
    <xdr:to>
      <xdr:col>15</xdr:col>
      <xdr:colOff>101600</xdr:colOff>
      <xdr:row>36</xdr:row>
      <xdr:rowOff>159026</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2857500" y="6229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150153</xdr:rowOff>
    </xdr:from>
    <xdr:ext cx="599010"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2608795" y="63223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124011</xdr:rowOff>
    </xdr:from>
    <xdr:to>
      <xdr:col>10</xdr:col>
      <xdr:colOff>114300</xdr:colOff>
      <xdr:row>33</xdr:row>
      <xdr:rowOff>130480</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1130300" y="5781861"/>
          <a:ext cx="889000" cy="6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65366</xdr:rowOff>
    </xdr:from>
    <xdr:to>
      <xdr:col>10</xdr:col>
      <xdr:colOff>165100</xdr:colOff>
      <xdr:row>36</xdr:row>
      <xdr:rowOff>166966</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1968500" y="6237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36</xdr:row>
      <xdr:rowOff>158093</xdr:rowOff>
    </xdr:from>
    <xdr:ext cx="599010"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1719795" y="63302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3964</xdr:rowOff>
    </xdr:from>
    <xdr:to>
      <xdr:col>6</xdr:col>
      <xdr:colOff>38100</xdr:colOff>
      <xdr:row>36</xdr:row>
      <xdr:rowOff>105564</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1079500" y="6176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36</xdr:row>
      <xdr:rowOff>96691</xdr:rowOff>
    </xdr:from>
    <xdr:ext cx="599010"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830795" y="62688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13050</xdr:rowOff>
    </xdr:from>
    <xdr:to>
      <xdr:col>24</xdr:col>
      <xdr:colOff>114300</xdr:colOff>
      <xdr:row>33</xdr:row>
      <xdr:rowOff>114650</xdr:rowOff>
    </xdr:to>
    <xdr:sp macro="" textlink="">
      <xdr:nvSpPr>
        <xdr:cNvPr id="77" name="楕円 76">
          <a:extLst>
            <a:ext uri="{FF2B5EF4-FFF2-40B4-BE49-F238E27FC236}">
              <a16:creationId xmlns:a16="http://schemas.microsoft.com/office/drawing/2014/main" id="{00000000-0008-0000-0600-00004D000000}"/>
            </a:ext>
          </a:extLst>
        </xdr:cNvPr>
        <xdr:cNvSpPr/>
      </xdr:nvSpPr>
      <xdr:spPr>
        <a:xfrm>
          <a:off x="4584700" y="567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35927</xdr:rowOff>
    </xdr:from>
    <xdr:ext cx="599010" cy="259045"/>
    <xdr:sp macro="" textlink="">
      <xdr:nvSpPr>
        <xdr:cNvPr id="78" name="人件費該当値テキスト">
          <a:extLst>
            <a:ext uri="{FF2B5EF4-FFF2-40B4-BE49-F238E27FC236}">
              <a16:creationId xmlns:a16="http://schemas.microsoft.com/office/drawing/2014/main" id="{00000000-0008-0000-0600-00004E000000}"/>
            </a:ext>
          </a:extLst>
        </xdr:cNvPr>
        <xdr:cNvSpPr txBox="1"/>
      </xdr:nvSpPr>
      <xdr:spPr>
        <a:xfrm>
          <a:off x="4686300" y="55223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408,180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24433</xdr:rowOff>
    </xdr:from>
    <xdr:to>
      <xdr:col>20</xdr:col>
      <xdr:colOff>38100</xdr:colOff>
      <xdr:row>33</xdr:row>
      <xdr:rowOff>126033</xdr:rowOff>
    </xdr:to>
    <xdr:sp macro="" textlink="">
      <xdr:nvSpPr>
        <xdr:cNvPr id="79" name="楕円 78">
          <a:extLst>
            <a:ext uri="{FF2B5EF4-FFF2-40B4-BE49-F238E27FC236}">
              <a16:creationId xmlns:a16="http://schemas.microsoft.com/office/drawing/2014/main" id="{00000000-0008-0000-0600-00004F000000}"/>
            </a:ext>
          </a:extLst>
        </xdr:cNvPr>
        <xdr:cNvSpPr/>
      </xdr:nvSpPr>
      <xdr:spPr>
        <a:xfrm>
          <a:off x="3746500" y="5682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31</xdr:row>
      <xdr:rowOff>142560</xdr:rowOff>
    </xdr:from>
    <xdr:ext cx="59901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3497795" y="5457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20985</xdr:rowOff>
    </xdr:from>
    <xdr:to>
      <xdr:col>15</xdr:col>
      <xdr:colOff>101600</xdr:colOff>
      <xdr:row>33</xdr:row>
      <xdr:rowOff>122585</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2857500" y="5678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31</xdr:row>
      <xdr:rowOff>139112</xdr:rowOff>
    </xdr:from>
    <xdr:ext cx="599010"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2608795" y="54540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73211</xdr:rowOff>
    </xdr:from>
    <xdr:to>
      <xdr:col>10</xdr:col>
      <xdr:colOff>165100</xdr:colOff>
      <xdr:row>34</xdr:row>
      <xdr:rowOff>3361</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1968500" y="5731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32</xdr:row>
      <xdr:rowOff>19888</xdr:rowOff>
    </xdr:from>
    <xdr:ext cx="599010"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1719795" y="5506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79680</xdr:rowOff>
    </xdr:from>
    <xdr:to>
      <xdr:col>6</xdr:col>
      <xdr:colOff>38100</xdr:colOff>
      <xdr:row>34</xdr:row>
      <xdr:rowOff>9830</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1079500" y="5737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32</xdr:row>
      <xdr:rowOff>26357</xdr:rowOff>
    </xdr:from>
    <xdr:ext cx="599010"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830795" y="55127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7" name="正方形/長方形 86">
          <a:extLst>
            <a:ext uri="{FF2B5EF4-FFF2-40B4-BE49-F238E27FC236}">
              <a16:creationId xmlns:a16="http://schemas.microsoft.com/office/drawing/2014/main" id="{00000000-0008-0000-0600-000057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8" name="正方形/長方形 87">
          <a:extLst>
            <a:ext uri="{FF2B5EF4-FFF2-40B4-BE49-F238E27FC236}">
              <a16:creationId xmlns:a16="http://schemas.microsoft.com/office/drawing/2014/main" id="{00000000-0008-0000-0600-000058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5" name="テキスト ボックス 94">
          <a:extLst>
            <a:ext uri="{FF2B5EF4-FFF2-40B4-BE49-F238E27FC236}">
              <a16:creationId xmlns:a16="http://schemas.microsoft.com/office/drawing/2014/main" id="{00000000-0008-0000-0600-00005F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6" name="直線コネクタ 95">
          <a:extLst>
            <a:ext uri="{FF2B5EF4-FFF2-40B4-BE49-F238E27FC236}">
              <a16:creationId xmlns:a16="http://schemas.microsoft.com/office/drawing/2014/main" id="{00000000-0008-0000-0600-000060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7" name="直線コネクタ 96">
          <a:extLst>
            <a:ext uri="{FF2B5EF4-FFF2-40B4-BE49-F238E27FC236}">
              <a16:creationId xmlns:a16="http://schemas.microsoft.com/office/drawing/2014/main" id="{00000000-0008-0000-0600-000061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物件費グラフ枠">
          <a:extLst>
            <a:ext uri="{FF2B5EF4-FFF2-40B4-BE49-F238E27FC236}">
              <a16:creationId xmlns:a16="http://schemas.microsoft.com/office/drawing/2014/main" id="{00000000-0008-0000-0600-00006D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50957</xdr:rowOff>
    </xdr:from>
    <xdr:to>
      <xdr:col>24</xdr:col>
      <xdr:colOff>62865</xdr:colOff>
      <xdr:row>58</xdr:row>
      <xdr:rowOff>61630</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flipV="1">
          <a:off x="4633595" y="8623457"/>
          <a:ext cx="1270" cy="13822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65457</xdr:rowOff>
    </xdr:from>
    <xdr:ext cx="534377" cy="259045"/>
    <xdr:sp macro="" textlink="">
      <xdr:nvSpPr>
        <xdr:cNvPr id="111" name="物件費最小値テキスト">
          <a:extLst>
            <a:ext uri="{FF2B5EF4-FFF2-40B4-BE49-F238E27FC236}">
              <a16:creationId xmlns:a16="http://schemas.microsoft.com/office/drawing/2014/main" id="{00000000-0008-0000-0600-00006F000000}"/>
            </a:ext>
          </a:extLst>
        </xdr:cNvPr>
        <xdr:cNvSpPr txBox="1"/>
      </xdr:nvSpPr>
      <xdr:spPr>
        <a:xfrm>
          <a:off x="4686300" y="10009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61630</xdr:rowOff>
    </xdr:from>
    <xdr:to>
      <xdr:col>24</xdr:col>
      <xdr:colOff>152400</xdr:colOff>
      <xdr:row>58</xdr:row>
      <xdr:rowOff>61630</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a:off x="4546600" y="10005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169084</xdr:rowOff>
    </xdr:from>
    <xdr:ext cx="599010" cy="259045"/>
    <xdr:sp macro="" textlink="">
      <xdr:nvSpPr>
        <xdr:cNvPr id="113" name="物件費最大値テキスト">
          <a:extLst>
            <a:ext uri="{FF2B5EF4-FFF2-40B4-BE49-F238E27FC236}">
              <a16:creationId xmlns:a16="http://schemas.microsoft.com/office/drawing/2014/main" id="{00000000-0008-0000-0600-000071000000}"/>
            </a:ext>
          </a:extLst>
        </xdr:cNvPr>
        <xdr:cNvSpPr txBox="1"/>
      </xdr:nvSpPr>
      <xdr:spPr>
        <a:xfrm>
          <a:off x="4686300" y="8398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806,584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50957</xdr:rowOff>
    </xdr:from>
    <xdr:to>
      <xdr:col>24</xdr:col>
      <xdr:colOff>152400</xdr:colOff>
      <xdr:row>50</xdr:row>
      <xdr:rowOff>50957</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4546600" y="8623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50753</xdr:rowOff>
    </xdr:from>
    <xdr:to>
      <xdr:col>24</xdr:col>
      <xdr:colOff>63500</xdr:colOff>
      <xdr:row>54</xdr:row>
      <xdr:rowOff>137212</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flipV="1">
          <a:off x="3797300" y="9309053"/>
          <a:ext cx="838200" cy="86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126632</xdr:rowOff>
    </xdr:from>
    <xdr:ext cx="599010" cy="259045"/>
    <xdr:sp macro="" textlink="">
      <xdr:nvSpPr>
        <xdr:cNvPr id="116" name="物件費平均値テキスト">
          <a:extLst>
            <a:ext uri="{FF2B5EF4-FFF2-40B4-BE49-F238E27FC236}">
              <a16:creationId xmlns:a16="http://schemas.microsoft.com/office/drawing/2014/main" id="{00000000-0008-0000-0600-000074000000}"/>
            </a:ext>
          </a:extLst>
        </xdr:cNvPr>
        <xdr:cNvSpPr txBox="1"/>
      </xdr:nvSpPr>
      <xdr:spPr>
        <a:xfrm>
          <a:off x="4686300" y="97278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148205</xdr:rowOff>
    </xdr:from>
    <xdr:to>
      <xdr:col>24</xdr:col>
      <xdr:colOff>114300</xdr:colOff>
      <xdr:row>57</xdr:row>
      <xdr:rowOff>78355</xdr:rowOff>
    </xdr:to>
    <xdr:sp macro="" textlink="">
      <xdr:nvSpPr>
        <xdr:cNvPr id="117" name="フローチャート: 判断 116">
          <a:extLst>
            <a:ext uri="{FF2B5EF4-FFF2-40B4-BE49-F238E27FC236}">
              <a16:creationId xmlns:a16="http://schemas.microsoft.com/office/drawing/2014/main" id="{00000000-0008-0000-0600-000075000000}"/>
            </a:ext>
          </a:extLst>
        </xdr:cNvPr>
        <xdr:cNvSpPr/>
      </xdr:nvSpPr>
      <xdr:spPr>
        <a:xfrm>
          <a:off x="4584700" y="9749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37550</xdr:rowOff>
    </xdr:from>
    <xdr:to>
      <xdr:col>19</xdr:col>
      <xdr:colOff>177800</xdr:colOff>
      <xdr:row>54</xdr:row>
      <xdr:rowOff>137212</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2908300" y="9295850"/>
          <a:ext cx="889000" cy="99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145142</xdr:rowOff>
    </xdr:from>
    <xdr:to>
      <xdr:col>20</xdr:col>
      <xdr:colOff>38100</xdr:colOff>
      <xdr:row>57</xdr:row>
      <xdr:rowOff>75292</xdr:rowOff>
    </xdr:to>
    <xdr:sp macro="" textlink="">
      <xdr:nvSpPr>
        <xdr:cNvPr id="119" name="フローチャート: 判断 118">
          <a:extLst>
            <a:ext uri="{FF2B5EF4-FFF2-40B4-BE49-F238E27FC236}">
              <a16:creationId xmlns:a16="http://schemas.microsoft.com/office/drawing/2014/main" id="{00000000-0008-0000-0600-000077000000}"/>
            </a:ext>
          </a:extLst>
        </xdr:cNvPr>
        <xdr:cNvSpPr/>
      </xdr:nvSpPr>
      <xdr:spPr>
        <a:xfrm>
          <a:off x="3746500" y="9746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66419</xdr:rowOff>
    </xdr:from>
    <xdr:ext cx="599010" cy="259045"/>
    <xdr:sp macro="" textlink="">
      <xdr:nvSpPr>
        <xdr:cNvPr id="120" name="テキスト ボックス 119">
          <a:extLst>
            <a:ext uri="{FF2B5EF4-FFF2-40B4-BE49-F238E27FC236}">
              <a16:creationId xmlns:a16="http://schemas.microsoft.com/office/drawing/2014/main" id="{00000000-0008-0000-0600-000078000000}"/>
            </a:ext>
          </a:extLst>
        </xdr:cNvPr>
        <xdr:cNvSpPr txBox="1"/>
      </xdr:nvSpPr>
      <xdr:spPr>
        <a:xfrm>
          <a:off x="3497795" y="98390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54</xdr:row>
      <xdr:rowOff>24535</xdr:rowOff>
    </xdr:from>
    <xdr:to>
      <xdr:col>15</xdr:col>
      <xdr:colOff>50800</xdr:colOff>
      <xdr:row>54</xdr:row>
      <xdr:rowOff>37550</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a:off x="2019300" y="9282835"/>
          <a:ext cx="889000" cy="13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165906</xdr:rowOff>
    </xdr:from>
    <xdr:to>
      <xdr:col>15</xdr:col>
      <xdr:colOff>101600</xdr:colOff>
      <xdr:row>57</xdr:row>
      <xdr:rowOff>96056</xdr:rowOff>
    </xdr:to>
    <xdr:sp macro="" textlink="">
      <xdr:nvSpPr>
        <xdr:cNvPr id="122" name="フローチャート: 判断 121">
          <a:extLst>
            <a:ext uri="{FF2B5EF4-FFF2-40B4-BE49-F238E27FC236}">
              <a16:creationId xmlns:a16="http://schemas.microsoft.com/office/drawing/2014/main" id="{00000000-0008-0000-0600-00007A000000}"/>
            </a:ext>
          </a:extLst>
        </xdr:cNvPr>
        <xdr:cNvSpPr/>
      </xdr:nvSpPr>
      <xdr:spPr>
        <a:xfrm>
          <a:off x="2857500" y="9767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87183</xdr:rowOff>
    </xdr:from>
    <xdr:ext cx="599010" cy="259045"/>
    <xdr:sp macro="" textlink="">
      <xdr:nvSpPr>
        <xdr:cNvPr id="123" name="テキスト ボックス 122">
          <a:extLst>
            <a:ext uri="{FF2B5EF4-FFF2-40B4-BE49-F238E27FC236}">
              <a16:creationId xmlns:a16="http://schemas.microsoft.com/office/drawing/2014/main" id="{00000000-0008-0000-0600-00007B000000}"/>
            </a:ext>
          </a:extLst>
        </xdr:cNvPr>
        <xdr:cNvSpPr txBox="1"/>
      </xdr:nvSpPr>
      <xdr:spPr>
        <a:xfrm>
          <a:off x="2608795" y="9859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54</xdr:row>
      <xdr:rowOff>24535</xdr:rowOff>
    </xdr:from>
    <xdr:to>
      <xdr:col>10</xdr:col>
      <xdr:colOff>114300</xdr:colOff>
      <xdr:row>55</xdr:row>
      <xdr:rowOff>50811</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1130300" y="9282835"/>
          <a:ext cx="889000" cy="197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10742</xdr:rowOff>
    </xdr:from>
    <xdr:to>
      <xdr:col>10</xdr:col>
      <xdr:colOff>165100</xdr:colOff>
      <xdr:row>57</xdr:row>
      <xdr:rowOff>112342</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1968500" y="9783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103469</xdr:rowOff>
    </xdr:from>
    <xdr:ext cx="599010"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1719795" y="98761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144838</xdr:rowOff>
    </xdr:from>
    <xdr:to>
      <xdr:col>6</xdr:col>
      <xdr:colOff>38100</xdr:colOff>
      <xdr:row>57</xdr:row>
      <xdr:rowOff>74988</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1079500" y="9746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66115</xdr:rowOff>
    </xdr:from>
    <xdr:ext cx="599010"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830795" y="98387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171403</xdr:rowOff>
    </xdr:from>
    <xdr:to>
      <xdr:col>24</xdr:col>
      <xdr:colOff>114300</xdr:colOff>
      <xdr:row>54</xdr:row>
      <xdr:rowOff>101553</xdr:rowOff>
    </xdr:to>
    <xdr:sp macro="" textlink="">
      <xdr:nvSpPr>
        <xdr:cNvPr id="134" name="楕円 133">
          <a:extLst>
            <a:ext uri="{FF2B5EF4-FFF2-40B4-BE49-F238E27FC236}">
              <a16:creationId xmlns:a16="http://schemas.microsoft.com/office/drawing/2014/main" id="{00000000-0008-0000-0600-000086000000}"/>
            </a:ext>
          </a:extLst>
        </xdr:cNvPr>
        <xdr:cNvSpPr/>
      </xdr:nvSpPr>
      <xdr:spPr>
        <a:xfrm>
          <a:off x="4584700" y="9258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22830</xdr:rowOff>
    </xdr:from>
    <xdr:ext cx="599010" cy="259045"/>
    <xdr:sp macro="" textlink="">
      <xdr:nvSpPr>
        <xdr:cNvPr id="135" name="物件費該当値テキスト">
          <a:extLst>
            <a:ext uri="{FF2B5EF4-FFF2-40B4-BE49-F238E27FC236}">
              <a16:creationId xmlns:a16="http://schemas.microsoft.com/office/drawing/2014/main" id="{00000000-0008-0000-0600-000087000000}"/>
            </a:ext>
          </a:extLst>
        </xdr:cNvPr>
        <xdr:cNvSpPr txBox="1"/>
      </xdr:nvSpPr>
      <xdr:spPr>
        <a:xfrm>
          <a:off x="4686300" y="91096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446,691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86412</xdr:rowOff>
    </xdr:from>
    <xdr:to>
      <xdr:col>20</xdr:col>
      <xdr:colOff>38100</xdr:colOff>
      <xdr:row>55</xdr:row>
      <xdr:rowOff>16562</xdr:rowOff>
    </xdr:to>
    <xdr:sp macro="" textlink="">
      <xdr:nvSpPr>
        <xdr:cNvPr id="136" name="楕円 135">
          <a:extLst>
            <a:ext uri="{FF2B5EF4-FFF2-40B4-BE49-F238E27FC236}">
              <a16:creationId xmlns:a16="http://schemas.microsoft.com/office/drawing/2014/main" id="{00000000-0008-0000-0600-000088000000}"/>
            </a:ext>
          </a:extLst>
        </xdr:cNvPr>
        <xdr:cNvSpPr/>
      </xdr:nvSpPr>
      <xdr:spPr>
        <a:xfrm>
          <a:off x="3746500" y="9344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33089</xdr:rowOff>
    </xdr:from>
    <xdr:ext cx="59901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3497795" y="91199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53</xdr:row>
      <xdr:rowOff>158200</xdr:rowOff>
    </xdr:from>
    <xdr:to>
      <xdr:col>15</xdr:col>
      <xdr:colOff>101600</xdr:colOff>
      <xdr:row>54</xdr:row>
      <xdr:rowOff>88350</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2857500" y="9245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52</xdr:row>
      <xdr:rowOff>104877</xdr:rowOff>
    </xdr:from>
    <xdr:ext cx="59901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2608795" y="90202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53</xdr:row>
      <xdr:rowOff>145185</xdr:rowOff>
    </xdr:from>
    <xdr:to>
      <xdr:col>10</xdr:col>
      <xdr:colOff>165100</xdr:colOff>
      <xdr:row>54</xdr:row>
      <xdr:rowOff>75335</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1968500" y="9232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52</xdr:row>
      <xdr:rowOff>91862</xdr:rowOff>
    </xdr:from>
    <xdr:ext cx="59901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1719795" y="90072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11</xdr:rowOff>
    </xdr:from>
    <xdr:to>
      <xdr:col>6</xdr:col>
      <xdr:colOff>38100</xdr:colOff>
      <xdr:row>55</xdr:row>
      <xdr:rowOff>101611</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1079500" y="9429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53</xdr:row>
      <xdr:rowOff>118138</xdr:rowOff>
    </xdr:from>
    <xdr:ext cx="59901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830795" y="92049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a:extLst>
            <a:ext uri="{FF2B5EF4-FFF2-40B4-BE49-F238E27FC236}">
              <a16:creationId xmlns:a16="http://schemas.microsoft.com/office/drawing/2014/main" id="{00000000-0008-0000-0600-000090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a:extLst>
            <a:ext uri="{FF2B5EF4-FFF2-40B4-BE49-F238E27FC236}">
              <a16:creationId xmlns:a16="http://schemas.microsoft.com/office/drawing/2014/main" id="{00000000-0008-0000-0600-000091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a:extLst>
            <a:ext uri="{FF2B5EF4-FFF2-40B4-BE49-F238E27FC236}">
              <a16:creationId xmlns:a16="http://schemas.microsoft.com/office/drawing/2014/main" id="{00000000-0008-0000-0600-000098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a:extLst>
            <a:ext uri="{FF2B5EF4-FFF2-40B4-BE49-F238E27FC236}">
              <a16:creationId xmlns:a16="http://schemas.microsoft.com/office/drawing/2014/main" id="{00000000-0008-0000-0600-000099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4" name="直線コネクタ 153">
          <a:extLst>
            <a:ext uri="{FF2B5EF4-FFF2-40B4-BE49-F238E27FC236}">
              <a16:creationId xmlns:a16="http://schemas.microsoft.com/office/drawing/2014/main" id="{00000000-0008-0000-0600-00009A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5" name="テキスト ボックス 154">
          <a:extLst>
            <a:ext uri="{FF2B5EF4-FFF2-40B4-BE49-F238E27FC236}">
              <a16:creationId xmlns:a16="http://schemas.microsoft.com/office/drawing/2014/main" id="{00000000-0008-0000-0600-00009B000000}"/>
            </a:ext>
          </a:extLst>
        </xdr:cNvPr>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a16="http://schemas.microsoft.com/office/drawing/2014/main" id="{00000000-0008-0000-06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103745</xdr:rowOff>
    </xdr:from>
    <xdr:to>
      <xdr:col>24</xdr:col>
      <xdr:colOff>62865</xdr:colOff>
      <xdr:row>79</xdr:row>
      <xdr:rowOff>86942</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flipV="1">
          <a:off x="4633595" y="12105245"/>
          <a:ext cx="1270" cy="15262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90769</xdr:rowOff>
    </xdr:from>
    <xdr:ext cx="378565" cy="259045"/>
    <xdr:sp macro="" textlink="">
      <xdr:nvSpPr>
        <xdr:cNvPr id="170" name="維持補修費最小値テキスト">
          <a:extLst>
            <a:ext uri="{FF2B5EF4-FFF2-40B4-BE49-F238E27FC236}">
              <a16:creationId xmlns:a16="http://schemas.microsoft.com/office/drawing/2014/main" id="{00000000-0008-0000-0600-0000AA000000}"/>
            </a:ext>
          </a:extLst>
        </xdr:cNvPr>
        <xdr:cNvSpPr txBox="1"/>
      </xdr:nvSpPr>
      <xdr:spPr>
        <a:xfrm>
          <a:off x="4686300" y="136353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86942</xdr:rowOff>
    </xdr:from>
    <xdr:to>
      <xdr:col>24</xdr:col>
      <xdr:colOff>152400</xdr:colOff>
      <xdr:row>79</xdr:row>
      <xdr:rowOff>86942</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3631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50422</xdr:rowOff>
    </xdr:from>
    <xdr:ext cx="534377" cy="259045"/>
    <xdr:sp macro="" textlink="">
      <xdr:nvSpPr>
        <xdr:cNvPr id="172" name="維持補修費最大値テキスト">
          <a:extLst>
            <a:ext uri="{FF2B5EF4-FFF2-40B4-BE49-F238E27FC236}">
              <a16:creationId xmlns:a16="http://schemas.microsoft.com/office/drawing/2014/main" id="{00000000-0008-0000-0600-0000AC000000}"/>
            </a:ext>
          </a:extLst>
        </xdr:cNvPr>
        <xdr:cNvSpPr txBox="1"/>
      </xdr:nvSpPr>
      <xdr:spPr>
        <a:xfrm>
          <a:off x="4686300" y="11880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103745</xdr:rowOff>
    </xdr:from>
    <xdr:to>
      <xdr:col>24</xdr:col>
      <xdr:colOff>152400</xdr:colOff>
      <xdr:row>70</xdr:row>
      <xdr:rowOff>103745</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2105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107973</xdr:rowOff>
    </xdr:from>
    <xdr:to>
      <xdr:col>24</xdr:col>
      <xdr:colOff>63500</xdr:colOff>
      <xdr:row>77</xdr:row>
      <xdr:rowOff>7945</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3797300" y="13138173"/>
          <a:ext cx="838200" cy="71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61563</xdr:rowOff>
    </xdr:from>
    <xdr:ext cx="534377" cy="259045"/>
    <xdr:sp macro="" textlink="">
      <xdr:nvSpPr>
        <xdr:cNvPr id="175" name="維持補修費平均値テキスト">
          <a:extLst>
            <a:ext uri="{FF2B5EF4-FFF2-40B4-BE49-F238E27FC236}">
              <a16:creationId xmlns:a16="http://schemas.microsoft.com/office/drawing/2014/main" id="{00000000-0008-0000-0600-0000AF000000}"/>
            </a:ext>
          </a:extLst>
        </xdr:cNvPr>
        <xdr:cNvSpPr txBox="1"/>
      </xdr:nvSpPr>
      <xdr:spPr>
        <a:xfrm>
          <a:off x="4686300" y="132632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83136</xdr:rowOff>
    </xdr:from>
    <xdr:to>
      <xdr:col>24</xdr:col>
      <xdr:colOff>114300</xdr:colOff>
      <xdr:row>78</xdr:row>
      <xdr:rowOff>13286</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4584700" y="1328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107973</xdr:rowOff>
    </xdr:from>
    <xdr:to>
      <xdr:col>19</xdr:col>
      <xdr:colOff>177800</xdr:colOff>
      <xdr:row>77</xdr:row>
      <xdr:rowOff>35018</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flipV="1">
          <a:off x="2908300" y="13138173"/>
          <a:ext cx="889000" cy="98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51034</xdr:rowOff>
    </xdr:from>
    <xdr:to>
      <xdr:col>20</xdr:col>
      <xdr:colOff>38100</xdr:colOff>
      <xdr:row>77</xdr:row>
      <xdr:rowOff>152634</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3746500" y="13252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77</xdr:row>
      <xdr:rowOff>143761</xdr:rowOff>
    </xdr:from>
    <xdr:ext cx="534377"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3530111" y="13345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35018</xdr:rowOff>
    </xdr:from>
    <xdr:to>
      <xdr:col>15</xdr:col>
      <xdr:colOff>50800</xdr:colOff>
      <xdr:row>78</xdr:row>
      <xdr:rowOff>61748</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2019300" y="13236668"/>
          <a:ext cx="889000" cy="198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11339</xdr:rowOff>
    </xdr:from>
    <xdr:to>
      <xdr:col>15</xdr:col>
      <xdr:colOff>101600</xdr:colOff>
      <xdr:row>77</xdr:row>
      <xdr:rowOff>112939</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2857500" y="13212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77</xdr:row>
      <xdr:rowOff>104066</xdr:rowOff>
    </xdr:from>
    <xdr:ext cx="534377"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2641111" y="13305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78696</xdr:rowOff>
    </xdr:from>
    <xdr:to>
      <xdr:col>10</xdr:col>
      <xdr:colOff>114300</xdr:colOff>
      <xdr:row>78</xdr:row>
      <xdr:rowOff>61748</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a:off x="1130300" y="13280346"/>
          <a:ext cx="889000" cy="154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72245</xdr:rowOff>
    </xdr:from>
    <xdr:to>
      <xdr:col>10</xdr:col>
      <xdr:colOff>165100</xdr:colOff>
      <xdr:row>78</xdr:row>
      <xdr:rowOff>2395</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968500" y="13273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18922</xdr:rowOff>
    </xdr:from>
    <xdr:ext cx="534377"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1752111" y="13049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285</xdr:rowOff>
    </xdr:from>
    <xdr:to>
      <xdr:col>6</xdr:col>
      <xdr:colOff>38100</xdr:colOff>
      <xdr:row>77</xdr:row>
      <xdr:rowOff>101885</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079500" y="13201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118412</xdr:rowOff>
    </xdr:from>
    <xdr:ext cx="534377"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863111" y="12977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128595</xdr:rowOff>
    </xdr:from>
    <xdr:to>
      <xdr:col>24</xdr:col>
      <xdr:colOff>114300</xdr:colOff>
      <xdr:row>77</xdr:row>
      <xdr:rowOff>58745</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4584700" y="13158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151472</xdr:rowOff>
    </xdr:from>
    <xdr:ext cx="534377" cy="259045"/>
    <xdr:sp macro="" textlink="">
      <xdr:nvSpPr>
        <xdr:cNvPr id="194" name="維持補修費該当値テキスト">
          <a:extLst>
            <a:ext uri="{FF2B5EF4-FFF2-40B4-BE49-F238E27FC236}">
              <a16:creationId xmlns:a16="http://schemas.microsoft.com/office/drawing/2014/main" id="{00000000-0008-0000-0600-0000C2000000}"/>
            </a:ext>
          </a:extLst>
        </xdr:cNvPr>
        <xdr:cNvSpPr txBox="1"/>
      </xdr:nvSpPr>
      <xdr:spPr>
        <a:xfrm>
          <a:off x="4686300" y="13010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57173</xdr:rowOff>
    </xdr:from>
    <xdr:to>
      <xdr:col>20</xdr:col>
      <xdr:colOff>38100</xdr:colOff>
      <xdr:row>76</xdr:row>
      <xdr:rowOff>158773</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3746500" y="13087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3850</xdr:rowOff>
    </xdr:from>
    <xdr:ext cx="534377"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3530111" y="12862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155668</xdr:rowOff>
    </xdr:from>
    <xdr:to>
      <xdr:col>15</xdr:col>
      <xdr:colOff>101600</xdr:colOff>
      <xdr:row>77</xdr:row>
      <xdr:rowOff>85818</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2857500" y="13185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102344</xdr:rowOff>
    </xdr:from>
    <xdr:ext cx="534377"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641111" y="12961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10948</xdr:rowOff>
    </xdr:from>
    <xdr:to>
      <xdr:col>10</xdr:col>
      <xdr:colOff>165100</xdr:colOff>
      <xdr:row>78</xdr:row>
      <xdr:rowOff>112548</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968500" y="13384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78</xdr:row>
      <xdr:rowOff>103675</xdr:rowOff>
    </xdr:from>
    <xdr:ext cx="534377"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1752111" y="13476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27896</xdr:rowOff>
    </xdr:from>
    <xdr:to>
      <xdr:col>6</xdr:col>
      <xdr:colOff>38100</xdr:colOff>
      <xdr:row>77</xdr:row>
      <xdr:rowOff>129496</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079500" y="13229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77</xdr:row>
      <xdr:rowOff>120623</xdr:rowOff>
    </xdr:from>
    <xdr:ext cx="534377"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863111" y="13322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155,490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扶助費グラフ枠">
          <a:extLst>
            <a:ext uri="{FF2B5EF4-FFF2-40B4-BE49-F238E27FC236}">
              <a16:creationId xmlns:a16="http://schemas.microsoft.com/office/drawing/2014/main" id="{00000000-0008-0000-0600-0000E2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94374</xdr:rowOff>
    </xdr:from>
    <xdr:to>
      <xdr:col>24</xdr:col>
      <xdr:colOff>62865</xdr:colOff>
      <xdr:row>99</xdr:row>
      <xdr:rowOff>11392</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flipV="1">
          <a:off x="4633595" y="15524874"/>
          <a:ext cx="1270" cy="14600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15219</xdr:rowOff>
    </xdr:from>
    <xdr:ext cx="534377" cy="259045"/>
    <xdr:sp macro="" textlink="">
      <xdr:nvSpPr>
        <xdr:cNvPr id="228" name="扶助費最小値テキスト">
          <a:extLst>
            <a:ext uri="{FF2B5EF4-FFF2-40B4-BE49-F238E27FC236}">
              <a16:creationId xmlns:a16="http://schemas.microsoft.com/office/drawing/2014/main" id="{00000000-0008-0000-0600-0000E4000000}"/>
            </a:ext>
          </a:extLst>
        </xdr:cNvPr>
        <xdr:cNvSpPr txBox="1"/>
      </xdr:nvSpPr>
      <xdr:spPr>
        <a:xfrm>
          <a:off x="4686300" y="16988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11392</xdr:rowOff>
    </xdr:from>
    <xdr:to>
      <xdr:col>24</xdr:col>
      <xdr:colOff>152400</xdr:colOff>
      <xdr:row>99</xdr:row>
      <xdr:rowOff>11392</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4546600" y="169849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41051</xdr:rowOff>
    </xdr:from>
    <xdr:ext cx="599010" cy="259045"/>
    <xdr:sp macro="" textlink="">
      <xdr:nvSpPr>
        <xdr:cNvPr id="230" name="扶助費最大値テキスト">
          <a:extLst>
            <a:ext uri="{FF2B5EF4-FFF2-40B4-BE49-F238E27FC236}">
              <a16:creationId xmlns:a16="http://schemas.microsoft.com/office/drawing/2014/main" id="{00000000-0008-0000-0600-0000E6000000}"/>
            </a:ext>
          </a:extLst>
        </xdr:cNvPr>
        <xdr:cNvSpPr txBox="1"/>
      </xdr:nvSpPr>
      <xdr:spPr>
        <a:xfrm>
          <a:off x="4686300" y="15300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94374</xdr:rowOff>
    </xdr:from>
    <xdr:to>
      <xdr:col>24</xdr:col>
      <xdr:colOff>152400</xdr:colOff>
      <xdr:row>90</xdr:row>
      <xdr:rowOff>94374</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4546600" y="15524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114630</xdr:rowOff>
    </xdr:from>
    <xdr:to>
      <xdr:col>24</xdr:col>
      <xdr:colOff>63500</xdr:colOff>
      <xdr:row>97</xdr:row>
      <xdr:rowOff>8255</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3797300" y="16573830"/>
          <a:ext cx="838200" cy="65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56342</xdr:rowOff>
    </xdr:from>
    <xdr:ext cx="534377" cy="259045"/>
    <xdr:sp macro="" textlink="">
      <xdr:nvSpPr>
        <xdr:cNvPr id="233" name="扶助費平均値テキスト">
          <a:extLst>
            <a:ext uri="{FF2B5EF4-FFF2-40B4-BE49-F238E27FC236}">
              <a16:creationId xmlns:a16="http://schemas.microsoft.com/office/drawing/2014/main" id="{00000000-0008-0000-0600-0000E9000000}"/>
            </a:ext>
          </a:extLst>
        </xdr:cNvPr>
        <xdr:cNvSpPr txBox="1"/>
      </xdr:nvSpPr>
      <xdr:spPr>
        <a:xfrm>
          <a:off x="4686300" y="163440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33465</xdr:rowOff>
    </xdr:from>
    <xdr:to>
      <xdr:col>24</xdr:col>
      <xdr:colOff>114300</xdr:colOff>
      <xdr:row>96</xdr:row>
      <xdr:rowOff>135065</xdr:rowOff>
    </xdr:to>
    <xdr:sp macro="" textlink="">
      <xdr:nvSpPr>
        <xdr:cNvPr id="234" name="フローチャート: 判断 233">
          <a:extLst>
            <a:ext uri="{FF2B5EF4-FFF2-40B4-BE49-F238E27FC236}">
              <a16:creationId xmlns:a16="http://schemas.microsoft.com/office/drawing/2014/main" id="{00000000-0008-0000-0600-0000EA000000}"/>
            </a:ext>
          </a:extLst>
        </xdr:cNvPr>
        <xdr:cNvSpPr/>
      </xdr:nvSpPr>
      <xdr:spPr>
        <a:xfrm>
          <a:off x="4584700" y="16492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67514</xdr:rowOff>
    </xdr:from>
    <xdr:to>
      <xdr:col>19</xdr:col>
      <xdr:colOff>177800</xdr:colOff>
      <xdr:row>96</xdr:row>
      <xdr:rowOff>114630</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2908300" y="16526714"/>
          <a:ext cx="889000" cy="47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104178</xdr:rowOff>
    </xdr:from>
    <xdr:to>
      <xdr:col>20</xdr:col>
      <xdr:colOff>38100</xdr:colOff>
      <xdr:row>97</xdr:row>
      <xdr:rowOff>34328</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3746500" y="16563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25455</xdr:rowOff>
    </xdr:from>
    <xdr:ext cx="534377" cy="259045"/>
    <xdr:sp macro="" textlink="">
      <xdr:nvSpPr>
        <xdr:cNvPr id="237" name="テキスト ボックス 236">
          <a:extLst>
            <a:ext uri="{FF2B5EF4-FFF2-40B4-BE49-F238E27FC236}">
              <a16:creationId xmlns:a16="http://schemas.microsoft.com/office/drawing/2014/main" id="{00000000-0008-0000-0600-0000ED000000}"/>
            </a:ext>
          </a:extLst>
        </xdr:cNvPr>
        <xdr:cNvSpPr txBox="1"/>
      </xdr:nvSpPr>
      <xdr:spPr>
        <a:xfrm>
          <a:off x="3530111" y="16656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62649</xdr:rowOff>
    </xdr:from>
    <xdr:to>
      <xdr:col>15</xdr:col>
      <xdr:colOff>50800</xdr:colOff>
      <xdr:row>96</xdr:row>
      <xdr:rowOff>67514</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a:off x="2019300" y="16521849"/>
          <a:ext cx="889000" cy="4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112446</xdr:rowOff>
    </xdr:from>
    <xdr:to>
      <xdr:col>15</xdr:col>
      <xdr:colOff>101600</xdr:colOff>
      <xdr:row>97</xdr:row>
      <xdr:rowOff>42596</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2857500" y="16571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33723</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2641111" y="16664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19952</xdr:rowOff>
    </xdr:from>
    <xdr:to>
      <xdr:col>10</xdr:col>
      <xdr:colOff>114300</xdr:colOff>
      <xdr:row>96</xdr:row>
      <xdr:rowOff>62649</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a:off x="1130300" y="16479152"/>
          <a:ext cx="889000" cy="42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58026</xdr:rowOff>
    </xdr:from>
    <xdr:to>
      <xdr:col>10</xdr:col>
      <xdr:colOff>165100</xdr:colOff>
      <xdr:row>96</xdr:row>
      <xdr:rowOff>159626</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1968500" y="1651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150753</xdr:rowOff>
    </xdr:from>
    <xdr:ext cx="534377"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1752111" y="16609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90412</xdr:rowOff>
    </xdr:from>
    <xdr:to>
      <xdr:col>6</xdr:col>
      <xdr:colOff>38100</xdr:colOff>
      <xdr:row>97</xdr:row>
      <xdr:rowOff>20562</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1079500" y="16549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11689</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863111" y="16642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128905</xdr:rowOff>
    </xdr:from>
    <xdr:to>
      <xdr:col>24</xdr:col>
      <xdr:colOff>114300</xdr:colOff>
      <xdr:row>97</xdr:row>
      <xdr:rowOff>59055</xdr:rowOff>
    </xdr:to>
    <xdr:sp macro="" textlink="">
      <xdr:nvSpPr>
        <xdr:cNvPr id="251" name="楕円 250">
          <a:extLst>
            <a:ext uri="{FF2B5EF4-FFF2-40B4-BE49-F238E27FC236}">
              <a16:creationId xmlns:a16="http://schemas.microsoft.com/office/drawing/2014/main" id="{00000000-0008-0000-0600-0000FB000000}"/>
            </a:ext>
          </a:extLst>
        </xdr:cNvPr>
        <xdr:cNvSpPr/>
      </xdr:nvSpPr>
      <xdr:spPr>
        <a:xfrm>
          <a:off x="4584700" y="16588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107332</xdr:rowOff>
    </xdr:from>
    <xdr:ext cx="534377" cy="259045"/>
    <xdr:sp macro="" textlink="">
      <xdr:nvSpPr>
        <xdr:cNvPr id="252" name="扶助費該当値テキスト">
          <a:extLst>
            <a:ext uri="{FF2B5EF4-FFF2-40B4-BE49-F238E27FC236}">
              <a16:creationId xmlns:a16="http://schemas.microsoft.com/office/drawing/2014/main" id="{00000000-0008-0000-0600-0000FC000000}"/>
            </a:ext>
          </a:extLst>
        </xdr:cNvPr>
        <xdr:cNvSpPr txBox="1"/>
      </xdr:nvSpPr>
      <xdr:spPr>
        <a:xfrm>
          <a:off x="4686300" y="16566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63830</xdr:rowOff>
    </xdr:from>
    <xdr:to>
      <xdr:col>20</xdr:col>
      <xdr:colOff>38100</xdr:colOff>
      <xdr:row>96</xdr:row>
      <xdr:rowOff>165430</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3746500" y="16523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10507</xdr:rowOff>
    </xdr:from>
    <xdr:ext cx="534377"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3530111" y="16298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16714</xdr:rowOff>
    </xdr:from>
    <xdr:to>
      <xdr:col>15</xdr:col>
      <xdr:colOff>101600</xdr:colOff>
      <xdr:row>96</xdr:row>
      <xdr:rowOff>118314</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2857500" y="16475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134841</xdr:rowOff>
    </xdr:from>
    <xdr:ext cx="534377"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2641111" y="16251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11849</xdr:rowOff>
    </xdr:from>
    <xdr:to>
      <xdr:col>10</xdr:col>
      <xdr:colOff>165100</xdr:colOff>
      <xdr:row>96</xdr:row>
      <xdr:rowOff>113449</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1968500" y="16471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129976</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1752111" y="16246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140602</xdr:rowOff>
    </xdr:from>
    <xdr:to>
      <xdr:col>6</xdr:col>
      <xdr:colOff>38100</xdr:colOff>
      <xdr:row>96</xdr:row>
      <xdr:rowOff>70752</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1079500" y="16428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87279</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863111" y="16203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a:extLst>
            <a:ext uri="{FF2B5EF4-FFF2-40B4-BE49-F238E27FC236}">
              <a16:creationId xmlns:a16="http://schemas.microsoft.com/office/drawing/2014/main" id="{00000000-0008-0000-0600-00000D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補助費等グラフ枠">
          <a:extLst>
            <a:ext uri="{FF2B5EF4-FFF2-40B4-BE49-F238E27FC236}">
              <a16:creationId xmlns:a16="http://schemas.microsoft.com/office/drawing/2014/main" id="{00000000-0008-0000-0600-00001B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147960</xdr:rowOff>
    </xdr:from>
    <xdr:to>
      <xdr:col>54</xdr:col>
      <xdr:colOff>189865</xdr:colOff>
      <xdr:row>37</xdr:row>
      <xdr:rowOff>140999</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flipV="1">
          <a:off x="10475595" y="5120010"/>
          <a:ext cx="1270" cy="13646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144826</xdr:rowOff>
    </xdr:from>
    <xdr:ext cx="534377" cy="259045"/>
    <xdr:sp macro="" textlink="">
      <xdr:nvSpPr>
        <xdr:cNvPr id="285" name="補助費等最小値テキスト">
          <a:extLst>
            <a:ext uri="{FF2B5EF4-FFF2-40B4-BE49-F238E27FC236}">
              <a16:creationId xmlns:a16="http://schemas.microsoft.com/office/drawing/2014/main" id="{00000000-0008-0000-0600-00001D010000}"/>
            </a:ext>
          </a:extLst>
        </xdr:cNvPr>
        <xdr:cNvSpPr txBox="1"/>
      </xdr:nvSpPr>
      <xdr:spPr>
        <a:xfrm>
          <a:off x="10528300" y="6488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64,659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140999</xdr:rowOff>
    </xdr:from>
    <xdr:to>
      <xdr:col>55</xdr:col>
      <xdr:colOff>88900</xdr:colOff>
      <xdr:row>37</xdr:row>
      <xdr:rowOff>140999</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10388600" y="64846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94637</xdr:rowOff>
    </xdr:from>
    <xdr:ext cx="599010" cy="259045"/>
    <xdr:sp macro="" textlink="">
      <xdr:nvSpPr>
        <xdr:cNvPr id="287" name="補助費等最大値テキスト">
          <a:extLst>
            <a:ext uri="{FF2B5EF4-FFF2-40B4-BE49-F238E27FC236}">
              <a16:creationId xmlns:a16="http://schemas.microsoft.com/office/drawing/2014/main" id="{00000000-0008-0000-0600-00001F010000}"/>
            </a:ext>
          </a:extLst>
        </xdr:cNvPr>
        <xdr:cNvSpPr txBox="1"/>
      </xdr:nvSpPr>
      <xdr:spPr>
        <a:xfrm>
          <a:off x="10528300" y="48952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422,832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29</xdr:row>
      <xdr:rowOff>147960</xdr:rowOff>
    </xdr:from>
    <xdr:to>
      <xdr:col>55</xdr:col>
      <xdr:colOff>88900</xdr:colOff>
      <xdr:row>29</xdr:row>
      <xdr:rowOff>147960</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10388600" y="5120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31</xdr:row>
      <xdr:rowOff>144600</xdr:rowOff>
    </xdr:from>
    <xdr:to>
      <xdr:col>55</xdr:col>
      <xdr:colOff>0</xdr:colOff>
      <xdr:row>33</xdr:row>
      <xdr:rowOff>103490</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flipV="1">
          <a:off x="9639300" y="5459550"/>
          <a:ext cx="838200" cy="301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131152</xdr:rowOff>
    </xdr:from>
    <xdr:ext cx="599010" cy="259045"/>
    <xdr:sp macro="" textlink="">
      <xdr:nvSpPr>
        <xdr:cNvPr id="290" name="補助費等平均値テキスト">
          <a:extLst>
            <a:ext uri="{FF2B5EF4-FFF2-40B4-BE49-F238E27FC236}">
              <a16:creationId xmlns:a16="http://schemas.microsoft.com/office/drawing/2014/main" id="{00000000-0008-0000-0600-000022010000}"/>
            </a:ext>
          </a:extLst>
        </xdr:cNvPr>
        <xdr:cNvSpPr txBox="1"/>
      </xdr:nvSpPr>
      <xdr:spPr>
        <a:xfrm>
          <a:off x="10528300" y="613190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152725</xdr:rowOff>
    </xdr:from>
    <xdr:to>
      <xdr:col>55</xdr:col>
      <xdr:colOff>50800</xdr:colOff>
      <xdr:row>36</xdr:row>
      <xdr:rowOff>82875</xdr:rowOff>
    </xdr:to>
    <xdr:sp macro="" textlink="">
      <xdr:nvSpPr>
        <xdr:cNvPr id="291" name="フローチャート: 判断 290">
          <a:extLst>
            <a:ext uri="{FF2B5EF4-FFF2-40B4-BE49-F238E27FC236}">
              <a16:creationId xmlns:a16="http://schemas.microsoft.com/office/drawing/2014/main" id="{00000000-0008-0000-0600-000023010000}"/>
            </a:ext>
          </a:extLst>
        </xdr:cNvPr>
        <xdr:cNvSpPr/>
      </xdr:nvSpPr>
      <xdr:spPr>
        <a:xfrm>
          <a:off x="10426700" y="6153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33</xdr:row>
      <xdr:rowOff>32052</xdr:rowOff>
    </xdr:from>
    <xdr:to>
      <xdr:col>50</xdr:col>
      <xdr:colOff>114300</xdr:colOff>
      <xdr:row>33</xdr:row>
      <xdr:rowOff>103490</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8750300" y="5689902"/>
          <a:ext cx="889000" cy="71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120462</xdr:rowOff>
    </xdr:from>
    <xdr:to>
      <xdr:col>50</xdr:col>
      <xdr:colOff>165100</xdr:colOff>
      <xdr:row>36</xdr:row>
      <xdr:rowOff>50612</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9588500" y="6121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41739</xdr:rowOff>
    </xdr:from>
    <xdr:ext cx="599010" cy="259045"/>
    <xdr:sp macro="" textlink="">
      <xdr:nvSpPr>
        <xdr:cNvPr id="294" name="テキスト ボックス 293">
          <a:extLst>
            <a:ext uri="{FF2B5EF4-FFF2-40B4-BE49-F238E27FC236}">
              <a16:creationId xmlns:a16="http://schemas.microsoft.com/office/drawing/2014/main" id="{00000000-0008-0000-0600-000026010000}"/>
            </a:ext>
          </a:extLst>
        </xdr:cNvPr>
        <xdr:cNvSpPr txBox="1"/>
      </xdr:nvSpPr>
      <xdr:spPr>
        <a:xfrm>
          <a:off x="9339795" y="62139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33</xdr:row>
      <xdr:rowOff>32052</xdr:rowOff>
    </xdr:from>
    <xdr:to>
      <xdr:col>45</xdr:col>
      <xdr:colOff>177800</xdr:colOff>
      <xdr:row>34</xdr:row>
      <xdr:rowOff>62856</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flipV="1">
          <a:off x="7861300" y="5689902"/>
          <a:ext cx="889000" cy="202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139535</xdr:rowOff>
    </xdr:from>
    <xdr:to>
      <xdr:col>46</xdr:col>
      <xdr:colOff>38100</xdr:colOff>
      <xdr:row>36</xdr:row>
      <xdr:rowOff>69685</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8699500" y="6140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60812</xdr:rowOff>
    </xdr:from>
    <xdr:ext cx="599010"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8450795" y="62330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34</xdr:row>
      <xdr:rowOff>44187</xdr:rowOff>
    </xdr:from>
    <xdr:to>
      <xdr:col>41</xdr:col>
      <xdr:colOff>50800</xdr:colOff>
      <xdr:row>34</xdr:row>
      <xdr:rowOff>62856</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a:off x="6972300" y="5873487"/>
          <a:ext cx="889000" cy="18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6162</xdr:rowOff>
    </xdr:from>
    <xdr:to>
      <xdr:col>41</xdr:col>
      <xdr:colOff>101600</xdr:colOff>
      <xdr:row>36</xdr:row>
      <xdr:rowOff>107762</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7810500" y="6178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36</xdr:row>
      <xdr:rowOff>98889</xdr:rowOff>
    </xdr:from>
    <xdr:ext cx="59901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7561795" y="62710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10623</xdr:rowOff>
    </xdr:from>
    <xdr:to>
      <xdr:col>36</xdr:col>
      <xdr:colOff>165100</xdr:colOff>
      <xdr:row>35</xdr:row>
      <xdr:rowOff>112223</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6921500" y="6011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103350</xdr:rowOff>
    </xdr:from>
    <xdr:ext cx="59901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6672795" y="6104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31</xdr:row>
      <xdr:rowOff>93800</xdr:rowOff>
    </xdr:from>
    <xdr:to>
      <xdr:col>55</xdr:col>
      <xdr:colOff>50800</xdr:colOff>
      <xdr:row>32</xdr:row>
      <xdr:rowOff>23950</xdr:rowOff>
    </xdr:to>
    <xdr:sp macro="" textlink="">
      <xdr:nvSpPr>
        <xdr:cNvPr id="308" name="楕円 307">
          <a:extLst>
            <a:ext uri="{FF2B5EF4-FFF2-40B4-BE49-F238E27FC236}">
              <a16:creationId xmlns:a16="http://schemas.microsoft.com/office/drawing/2014/main" id="{00000000-0008-0000-0600-000034010000}"/>
            </a:ext>
          </a:extLst>
        </xdr:cNvPr>
        <xdr:cNvSpPr/>
      </xdr:nvSpPr>
      <xdr:spPr>
        <a:xfrm>
          <a:off x="10426700" y="5408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30</xdr:row>
      <xdr:rowOff>116677</xdr:rowOff>
    </xdr:from>
    <xdr:ext cx="599010" cy="259045"/>
    <xdr:sp macro="" textlink="">
      <xdr:nvSpPr>
        <xdr:cNvPr id="309" name="補助費等該当値テキスト">
          <a:extLst>
            <a:ext uri="{FF2B5EF4-FFF2-40B4-BE49-F238E27FC236}">
              <a16:creationId xmlns:a16="http://schemas.microsoft.com/office/drawing/2014/main" id="{00000000-0008-0000-0600-000035010000}"/>
            </a:ext>
          </a:extLst>
        </xdr:cNvPr>
        <xdr:cNvSpPr txBox="1"/>
      </xdr:nvSpPr>
      <xdr:spPr>
        <a:xfrm>
          <a:off x="10528300" y="52601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333,714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33</xdr:row>
      <xdr:rowOff>52690</xdr:rowOff>
    </xdr:from>
    <xdr:to>
      <xdr:col>50</xdr:col>
      <xdr:colOff>165100</xdr:colOff>
      <xdr:row>33</xdr:row>
      <xdr:rowOff>154290</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9588500" y="571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31</xdr:row>
      <xdr:rowOff>170817</xdr:rowOff>
    </xdr:from>
    <xdr:ext cx="59901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9339795" y="54857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32</xdr:row>
      <xdr:rowOff>152702</xdr:rowOff>
    </xdr:from>
    <xdr:to>
      <xdr:col>46</xdr:col>
      <xdr:colOff>38100</xdr:colOff>
      <xdr:row>33</xdr:row>
      <xdr:rowOff>82852</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8699500" y="5639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31</xdr:row>
      <xdr:rowOff>99379</xdr:rowOff>
    </xdr:from>
    <xdr:ext cx="59901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8450795" y="5414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34</xdr:row>
      <xdr:rowOff>12056</xdr:rowOff>
    </xdr:from>
    <xdr:to>
      <xdr:col>41</xdr:col>
      <xdr:colOff>101600</xdr:colOff>
      <xdr:row>34</xdr:row>
      <xdr:rowOff>113656</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7810500" y="5841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32</xdr:row>
      <xdr:rowOff>130183</xdr:rowOff>
    </xdr:from>
    <xdr:ext cx="599010"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7561795" y="5616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33</xdr:row>
      <xdr:rowOff>164837</xdr:rowOff>
    </xdr:from>
    <xdr:to>
      <xdr:col>36</xdr:col>
      <xdr:colOff>165100</xdr:colOff>
      <xdr:row>34</xdr:row>
      <xdr:rowOff>94987</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6921500" y="5822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32</xdr:row>
      <xdr:rowOff>111514</xdr:rowOff>
    </xdr:from>
    <xdr:ext cx="599010"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6672795" y="55979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101,191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50</xdr:row>
      <xdr:rowOff>111777</xdr:rowOff>
    </xdr:from>
    <xdr:ext cx="685572"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5918428" y="8684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6" name="普通建設事業費グラフ枠">
          <a:extLst>
            <a:ext uri="{FF2B5EF4-FFF2-40B4-BE49-F238E27FC236}">
              <a16:creationId xmlns:a16="http://schemas.microsoft.com/office/drawing/2014/main" id="{00000000-0008-0000-0600-000050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56243</xdr:rowOff>
    </xdr:from>
    <xdr:to>
      <xdr:col>54</xdr:col>
      <xdr:colOff>189865</xdr:colOff>
      <xdr:row>58</xdr:row>
      <xdr:rowOff>2834</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flipV="1">
          <a:off x="10475595" y="8800193"/>
          <a:ext cx="1270" cy="11467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6661</xdr:rowOff>
    </xdr:from>
    <xdr:ext cx="534377" cy="259045"/>
    <xdr:sp macro="" textlink="">
      <xdr:nvSpPr>
        <xdr:cNvPr id="338" name="普通建設事業費最小値テキスト">
          <a:extLst>
            <a:ext uri="{FF2B5EF4-FFF2-40B4-BE49-F238E27FC236}">
              <a16:creationId xmlns:a16="http://schemas.microsoft.com/office/drawing/2014/main" id="{00000000-0008-0000-0600-000052010000}"/>
            </a:ext>
          </a:extLst>
        </xdr:cNvPr>
        <xdr:cNvSpPr txBox="1"/>
      </xdr:nvSpPr>
      <xdr:spPr>
        <a:xfrm>
          <a:off x="10528300" y="9950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39,485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2834</xdr:rowOff>
    </xdr:from>
    <xdr:to>
      <xdr:col>55</xdr:col>
      <xdr:colOff>88900</xdr:colOff>
      <xdr:row>58</xdr:row>
      <xdr:rowOff>2834</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10388600" y="9946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2920</xdr:rowOff>
    </xdr:from>
    <xdr:ext cx="690189" cy="259045"/>
    <xdr:sp macro="" textlink="">
      <xdr:nvSpPr>
        <xdr:cNvPr id="340" name="普通建設事業費最大値テキスト">
          <a:extLst>
            <a:ext uri="{FF2B5EF4-FFF2-40B4-BE49-F238E27FC236}">
              <a16:creationId xmlns:a16="http://schemas.microsoft.com/office/drawing/2014/main" id="{00000000-0008-0000-0600-000054010000}"/>
            </a:ext>
          </a:extLst>
        </xdr:cNvPr>
        <xdr:cNvSpPr txBox="1"/>
      </xdr:nvSpPr>
      <xdr:spPr>
        <a:xfrm>
          <a:off x="10528300" y="857542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2,046,031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56243</xdr:rowOff>
    </xdr:from>
    <xdr:to>
      <xdr:col>55</xdr:col>
      <xdr:colOff>88900</xdr:colOff>
      <xdr:row>51</xdr:row>
      <xdr:rowOff>56243</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10388600" y="8800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50</xdr:row>
      <xdr:rowOff>118335</xdr:rowOff>
    </xdr:from>
    <xdr:to>
      <xdr:col>55</xdr:col>
      <xdr:colOff>0</xdr:colOff>
      <xdr:row>51</xdr:row>
      <xdr:rowOff>56243</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9639300" y="8690835"/>
          <a:ext cx="838200" cy="109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144918</xdr:rowOff>
    </xdr:from>
    <xdr:ext cx="599010" cy="259045"/>
    <xdr:sp macro="" textlink="">
      <xdr:nvSpPr>
        <xdr:cNvPr id="343" name="普通建設事業費平均値テキスト">
          <a:extLst>
            <a:ext uri="{FF2B5EF4-FFF2-40B4-BE49-F238E27FC236}">
              <a16:creationId xmlns:a16="http://schemas.microsoft.com/office/drawing/2014/main" id="{00000000-0008-0000-0600-000057010000}"/>
            </a:ext>
          </a:extLst>
        </xdr:cNvPr>
        <xdr:cNvSpPr txBox="1"/>
      </xdr:nvSpPr>
      <xdr:spPr>
        <a:xfrm>
          <a:off x="10528300" y="974611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264,232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166491</xdr:rowOff>
    </xdr:from>
    <xdr:to>
      <xdr:col>55</xdr:col>
      <xdr:colOff>50800</xdr:colOff>
      <xdr:row>57</xdr:row>
      <xdr:rowOff>96641</xdr:rowOff>
    </xdr:to>
    <xdr:sp macro="" textlink="">
      <xdr:nvSpPr>
        <xdr:cNvPr id="344" name="フローチャート: 判断 343">
          <a:extLst>
            <a:ext uri="{FF2B5EF4-FFF2-40B4-BE49-F238E27FC236}">
              <a16:creationId xmlns:a16="http://schemas.microsoft.com/office/drawing/2014/main" id="{00000000-0008-0000-0600-000058010000}"/>
            </a:ext>
          </a:extLst>
        </xdr:cNvPr>
        <xdr:cNvSpPr/>
      </xdr:nvSpPr>
      <xdr:spPr>
        <a:xfrm>
          <a:off x="10426700" y="9767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50</xdr:row>
      <xdr:rowOff>118335</xdr:rowOff>
    </xdr:from>
    <xdr:to>
      <xdr:col>50</xdr:col>
      <xdr:colOff>114300</xdr:colOff>
      <xdr:row>54</xdr:row>
      <xdr:rowOff>124697</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flipV="1">
          <a:off x="8750300" y="8690835"/>
          <a:ext cx="889000" cy="692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15625</xdr:rowOff>
    </xdr:from>
    <xdr:to>
      <xdr:col>50</xdr:col>
      <xdr:colOff>165100</xdr:colOff>
      <xdr:row>57</xdr:row>
      <xdr:rowOff>117225</xdr:rowOff>
    </xdr:to>
    <xdr:sp macro="" textlink="">
      <xdr:nvSpPr>
        <xdr:cNvPr id="346" name="フローチャート: 判断 345">
          <a:extLst>
            <a:ext uri="{FF2B5EF4-FFF2-40B4-BE49-F238E27FC236}">
              <a16:creationId xmlns:a16="http://schemas.microsoft.com/office/drawing/2014/main" id="{00000000-0008-0000-0600-00005A010000}"/>
            </a:ext>
          </a:extLst>
        </xdr:cNvPr>
        <xdr:cNvSpPr/>
      </xdr:nvSpPr>
      <xdr:spPr>
        <a:xfrm>
          <a:off x="9588500" y="9788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108352</xdr:rowOff>
    </xdr:from>
    <xdr:ext cx="599010" cy="259045"/>
    <xdr:sp macro="" textlink="">
      <xdr:nvSpPr>
        <xdr:cNvPr id="347" name="テキスト ボックス 346">
          <a:extLst>
            <a:ext uri="{FF2B5EF4-FFF2-40B4-BE49-F238E27FC236}">
              <a16:creationId xmlns:a16="http://schemas.microsoft.com/office/drawing/2014/main" id="{00000000-0008-0000-0600-00005B010000}"/>
            </a:ext>
          </a:extLst>
        </xdr:cNvPr>
        <xdr:cNvSpPr txBox="1"/>
      </xdr:nvSpPr>
      <xdr:spPr>
        <a:xfrm>
          <a:off x="9339795" y="98810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94869</xdr:rowOff>
    </xdr:from>
    <xdr:to>
      <xdr:col>45</xdr:col>
      <xdr:colOff>177800</xdr:colOff>
      <xdr:row>54</xdr:row>
      <xdr:rowOff>124697</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7861300" y="9353169"/>
          <a:ext cx="889000" cy="29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164389</xdr:rowOff>
    </xdr:from>
    <xdr:to>
      <xdr:col>46</xdr:col>
      <xdr:colOff>38100</xdr:colOff>
      <xdr:row>57</xdr:row>
      <xdr:rowOff>94539</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8699500" y="9765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85666</xdr:rowOff>
    </xdr:from>
    <xdr:ext cx="599010"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8450795" y="98583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94869</xdr:rowOff>
    </xdr:from>
    <xdr:to>
      <xdr:col>41</xdr:col>
      <xdr:colOff>50800</xdr:colOff>
      <xdr:row>55</xdr:row>
      <xdr:rowOff>2907</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flipV="1">
          <a:off x="6972300" y="9353169"/>
          <a:ext cx="889000" cy="79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10037</xdr:rowOff>
    </xdr:from>
    <xdr:to>
      <xdr:col>41</xdr:col>
      <xdr:colOff>101600</xdr:colOff>
      <xdr:row>57</xdr:row>
      <xdr:rowOff>111637</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7810500" y="9782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102764</xdr:rowOff>
    </xdr:from>
    <xdr:ext cx="599010"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7561795" y="98754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157218</xdr:rowOff>
    </xdr:from>
    <xdr:to>
      <xdr:col>36</xdr:col>
      <xdr:colOff>165100</xdr:colOff>
      <xdr:row>57</xdr:row>
      <xdr:rowOff>87368</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6921500" y="9758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78495</xdr:rowOff>
    </xdr:from>
    <xdr:ext cx="599010"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6672795" y="9851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51</xdr:row>
      <xdr:rowOff>5443</xdr:rowOff>
    </xdr:from>
    <xdr:to>
      <xdr:col>55</xdr:col>
      <xdr:colOff>50800</xdr:colOff>
      <xdr:row>51</xdr:row>
      <xdr:rowOff>107043</xdr:rowOff>
    </xdr:to>
    <xdr:sp macro="" textlink="">
      <xdr:nvSpPr>
        <xdr:cNvPr id="361" name="楕円 360">
          <a:extLst>
            <a:ext uri="{FF2B5EF4-FFF2-40B4-BE49-F238E27FC236}">
              <a16:creationId xmlns:a16="http://schemas.microsoft.com/office/drawing/2014/main" id="{00000000-0008-0000-0600-000069010000}"/>
            </a:ext>
          </a:extLst>
        </xdr:cNvPr>
        <xdr:cNvSpPr/>
      </xdr:nvSpPr>
      <xdr:spPr>
        <a:xfrm>
          <a:off x="10426700" y="8749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50</xdr:row>
      <xdr:rowOff>129920</xdr:rowOff>
    </xdr:from>
    <xdr:ext cx="690189" cy="259045"/>
    <xdr:sp macro="" textlink="">
      <xdr:nvSpPr>
        <xdr:cNvPr id="362" name="普通建設事業費該当値テキスト">
          <a:extLst>
            <a:ext uri="{FF2B5EF4-FFF2-40B4-BE49-F238E27FC236}">
              <a16:creationId xmlns:a16="http://schemas.microsoft.com/office/drawing/2014/main" id="{00000000-0008-0000-0600-00006A010000}"/>
            </a:ext>
          </a:extLst>
        </xdr:cNvPr>
        <xdr:cNvSpPr txBox="1"/>
      </xdr:nvSpPr>
      <xdr:spPr>
        <a:xfrm>
          <a:off x="10528300" y="870242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2,046,031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50</xdr:row>
      <xdr:rowOff>67535</xdr:rowOff>
    </xdr:from>
    <xdr:to>
      <xdr:col>50</xdr:col>
      <xdr:colOff>165100</xdr:colOff>
      <xdr:row>50</xdr:row>
      <xdr:rowOff>169135</xdr:rowOff>
    </xdr:to>
    <xdr:sp macro="" textlink="">
      <xdr:nvSpPr>
        <xdr:cNvPr id="363" name="楕円 362">
          <a:extLst>
            <a:ext uri="{FF2B5EF4-FFF2-40B4-BE49-F238E27FC236}">
              <a16:creationId xmlns:a16="http://schemas.microsoft.com/office/drawing/2014/main" id="{00000000-0008-0000-0600-00006B010000}"/>
            </a:ext>
          </a:extLst>
        </xdr:cNvPr>
        <xdr:cNvSpPr/>
      </xdr:nvSpPr>
      <xdr:spPr>
        <a:xfrm>
          <a:off x="9588500" y="8640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150205</xdr:colOff>
      <xdr:row>49</xdr:row>
      <xdr:rowOff>14212</xdr:rowOff>
    </xdr:from>
    <xdr:ext cx="690189"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9294205" y="841526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2,237,383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73897</xdr:rowOff>
    </xdr:from>
    <xdr:to>
      <xdr:col>46</xdr:col>
      <xdr:colOff>38100</xdr:colOff>
      <xdr:row>55</xdr:row>
      <xdr:rowOff>4047</xdr:rowOff>
    </xdr:to>
    <xdr:sp macro="" textlink="">
      <xdr:nvSpPr>
        <xdr:cNvPr id="365" name="楕円 364">
          <a:extLst>
            <a:ext uri="{FF2B5EF4-FFF2-40B4-BE49-F238E27FC236}">
              <a16:creationId xmlns:a16="http://schemas.microsoft.com/office/drawing/2014/main" id="{00000000-0008-0000-0600-00006D010000}"/>
            </a:ext>
          </a:extLst>
        </xdr:cNvPr>
        <xdr:cNvSpPr/>
      </xdr:nvSpPr>
      <xdr:spPr>
        <a:xfrm>
          <a:off x="8699500" y="9332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23205</xdr:colOff>
      <xdr:row>53</xdr:row>
      <xdr:rowOff>20574</xdr:rowOff>
    </xdr:from>
    <xdr:ext cx="690189"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8405205" y="910742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1,026,252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44069</xdr:rowOff>
    </xdr:from>
    <xdr:to>
      <xdr:col>41</xdr:col>
      <xdr:colOff>101600</xdr:colOff>
      <xdr:row>54</xdr:row>
      <xdr:rowOff>145669</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7810500" y="9302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86705</xdr:colOff>
      <xdr:row>52</xdr:row>
      <xdr:rowOff>162196</xdr:rowOff>
    </xdr:from>
    <xdr:ext cx="690189"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7516205" y="907759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1,078,444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123557</xdr:rowOff>
    </xdr:from>
    <xdr:to>
      <xdr:col>36</xdr:col>
      <xdr:colOff>165100</xdr:colOff>
      <xdr:row>55</xdr:row>
      <xdr:rowOff>53707</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6921500" y="9381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53</xdr:row>
      <xdr:rowOff>70234</xdr:rowOff>
    </xdr:from>
    <xdr:ext cx="59901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6672795" y="91570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1" name="正方形/長方形 370">
          <a:extLst>
            <a:ext uri="{FF2B5EF4-FFF2-40B4-BE49-F238E27FC236}">
              <a16:creationId xmlns:a16="http://schemas.microsoft.com/office/drawing/2014/main" id="{00000000-0008-0000-0600-000073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2" name="正方形/長方形 371">
          <a:extLst>
            <a:ext uri="{FF2B5EF4-FFF2-40B4-BE49-F238E27FC236}">
              <a16:creationId xmlns:a16="http://schemas.microsoft.com/office/drawing/2014/main" id="{00000000-0008-0000-0600-000074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0" name="直線コネクタ 379">
          <a:extLst>
            <a:ext uri="{FF2B5EF4-FFF2-40B4-BE49-F238E27FC236}">
              <a16:creationId xmlns:a16="http://schemas.microsoft.com/office/drawing/2014/main" id="{00000000-0008-0000-0600-00007C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1" name="直線コネクタ 380">
          <a:extLst>
            <a:ext uri="{FF2B5EF4-FFF2-40B4-BE49-F238E27FC236}">
              <a16:creationId xmlns:a16="http://schemas.microsoft.com/office/drawing/2014/main" id="{00000000-0008-0000-0600-00007D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3" name="普通建設事業費 （ うち新規整備　）グラフ枠">
          <a:extLst>
            <a:ext uri="{FF2B5EF4-FFF2-40B4-BE49-F238E27FC236}">
              <a16:creationId xmlns:a16="http://schemas.microsoft.com/office/drawing/2014/main" id="{00000000-0008-0000-0600-000089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85685</xdr:rowOff>
    </xdr:from>
    <xdr:to>
      <xdr:col>54</xdr:col>
      <xdr:colOff>189865</xdr:colOff>
      <xdr:row>79</xdr:row>
      <xdr:rowOff>44450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flipV="1">
          <a:off x="10475595" y="12258635"/>
          <a:ext cx="1270" cy="13303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5" name="普通建設事業費 （ うち新規整備　）最小値テキスト">
          <a:extLst>
            <a:ext uri="{FF2B5EF4-FFF2-40B4-BE49-F238E27FC236}">
              <a16:creationId xmlns:a16="http://schemas.microsoft.com/office/drawing/2014/main" id="{00000000-0008-0000-0600-00008B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32362</xdr:rowOff>
    </xdr:from>
    <xdr:ext cx="690189" cy="259045"/>
    <xdr:sp macro="" textlink="">
      <xdr:nvSpPr>
        <xdr:cNvPr id="397" name="普通建設事業費 （ うち新規整備　）最大値テキスト">
          <a:extLst>
            <a:ext uri="{FF2B5EF4-FFF2-40B4-BE49-F238E27FC236}">
              <a16:creationId xmlns:a16="http://schemas.microsoft.com/office/drawing/2014/main" id="{00000000-0008-0000-0600-00008D010000}"/>
            </a:ext>
          </a:extLst>
        </xdr:cNvPr>
        <xdr:cNvSpPr txBox="1"/>
      </xdr:nvSpPr>
      <xdr:spPr>
        <a:xfrm>
          <a:off x="10528300" y="1203386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1,047,532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85685</xdr:rowOff>
    </xdr:from>
    <xdr:to>
      <xdr:col>55</xdr:col>
      <xdr:colOff>88900</xdr:colOff>
      <xdr:row>71</xdr:row>
      <xdr:rowOff>85685</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10388600" y="12258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38833</xdr:rowOff>
    </xdr:from>
    <xdr:to>
      <xdr:col>55</xdr:col>
      <xdr:colOff>0</xdr:colOff>
      <xdr:row>79</xdr:row>
      <xdr:rowOff>44450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flipV="1">
          <a:off x="9639300" y="13583383"/>
          <a:ext cx="838200" cy="5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94049</xdr:rowOff>
    </xdr:from>
    <xdr:ext cx="534377" cy="259045"/>
    <xdr:sp macro="" textlink="">
      <xdr:nvSpPr>
        <xdr:cNvPr id="400" name="普通建設事業費 （ うち新規整備　）平均値テキスト">
          <a:extLst>
            <a:ext uri="{FF2B5EF4-FFF2-40B4-BE49-F238E27FC236}">
              <a16:creationId xmlns:a16="http://schemas.microsoft.com/office/drawing/2014/main" id="{00000000-0008-0000-0600-000090010000}"/>
            </a:ext>
          </a:extLst>
        </xdr:cNvPr>
        <xdr:cNvSpPr txBox="1"/>
      </xdr:nvSpPr>
      <xdr:spPr>
        <a:xfrm>
          <a:off x="10528300" y="132956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71172</xdr:rowOff>
    </xdr:from>
    <xdr:to>
      <xdr:col>55</xdr:col>
      <xdr:colOff>50800</xdr:colOff>
      <xdr:row>79</xdr:row>
      <xdr:rowOff>1322</xdr:rowOff>
    </xdr:to>
    <xdr:sp macro="" textlink="">
      <xdr:nvSpPr>
        <xdr:cNvPr id="401" name="フローチャート: 判断 400">
          <a:extLst>
            <a:ext uri="{FF2B5EF4-FFF2-40B4-BE49-F238E27FC236}">
              <a16:creationId xmlns:a16="http://schemas.microsoft.com/office/drawing/2014/main" id="{00000000-0008-0000-0600-000091010000}"/>
            </a:ext>
          </a:extLst>
        </xdr:cNvPr>
        <xdr:cNvSpPr/>
      </xdr:nvSpPr>
      <xdr:spPr>
        <a:xfrm>
          <a:off x="10426700" y="13444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38193</xdr:rowOff>
    </xdr:from>
    <xdr:to>
      <xdr:col>50</xdr:col>
      <xdr:colOff>114300</xdr:colOff>
      <xdr:row>79</xdr:row>
      <xdr:rowOff>44450</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8750300" y="13582743"/>
          <a:ext cx="889000" cy="6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97365</xdr:rowOff>
    </xdr:from>
    <xdr:to>
      <xdr:col>50</xdr:col>
      <xdr:colOff>165100</xdr:colOff>
      <xdr:row>79</xdr:row>
      <xdr:rowOff>27515</xdr:rowOff>
    </xdr:to>
    <xdr:sp macro="" textlink="">
      <xdr:nvSpPr>
        <xdr:cNvPr id="403" name="フローチャート: 判断 402">
          <a:extLst>
            <a:ext uri="{FF2B5EF4-FFF2-40B4-BE49-F238E27FC236}">
              <a16:creationId xmlns:a16="http://schemas.microsoft.com/office/drawing/2014/main" id="{00000000-0008-0000-0600-000093010000}"/>
            </a:ext>
          </a:extLst>
        </xdr:cNvPr>
        <xdr:cNvSpPr/>
      </xdr:nvSpPr>
      <xdr:spPr>
        <a:xfrm>
          <a:off x="9588500" y="13470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44042</xdr:rowOff>
    </xdr:from>
    <xdr:ext cx="534377" cy="259045"/>
    <xdr:sp macro="" textlink="">
      <xdr:nvSpPr>
        <xdr:cNvPr id="404" name="テキスト ボックス 403">
          <a:extLst>
            <a:ext uri="{FF2B5EF4-FFF2-40B4-BE49-F238E27FC236}">
              <a16:creationId xmlns:a16="http://schemas.microsoft.com/office/drawing/2014/main" id="{00000000-0008-0000-0600-000094010000}"/>
            </a:ext>
          </a:extLst>
        </xdr:cNvPr>
        <xdr:cNvSpPr txBox="1"/>
      </xdr:nvSpPr>
      <xdr:spPr>
        <a:xfrm>
          <a:off x="9372111" y="13245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25488</xdr:rowOff>
    </xdr:from>
    <xdr:to>
      <xdr:col>45</xdr:col>
      <xdr:colOff>177800</xdr:colOff>
      <xdr:row>79</xdr:row>
      <xdr:rowOff>38193</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7861300" y="13570038"/>
          <a:ext cx="889000" cy="12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33187</xdr:rowOff>
    </xdr:from>
    <xdr:to>
      <xdr:col>46</xdr:col>
      <xdr:colOff>38100</xdr:colOff>
      <xdr:row>78</xdr:row>
      <xdr:rowOff>134787</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8699500" y="13406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76</xdr:row>
      <xdr:rowOff>151314</xdr:rowOff>
    </xdr:from>
    <xdr:ext cx="599010" cy="259045"/>
    <xdr:sp macro="" textlink="">
      <xdr:nvSpPr>
        <xdr:cNvPr id="407" name="テキスト ボックス 406">
          <a:extLst>
            <a:ext uri="{FF2B5EF4-FFF2-40B4-BE49-F238E27FC236}">
              <a16:creationId xmlns:a16="http://schemas.microsoft.com/office/drawing/2014/main" id="{00000000-0008-0000-0600-000097010000}"/>
            </a:ext>
          </a:extLst>
        </xdr:cNvPr>
        <xdr:cNvSpPr txBox="1"/>
      </xdr:nvSpPr>
      <xdr:spPr>
        <a:xfrm>
          <a:off x="8450795" y="13181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25488</xdr:rowOff>
    </xdr:from>
    <xdr:to>
      <xdr:col>41</xdr:col>
      <xdr:colOff>50800</xdr:colOff>
      <xdr:row>79</xdr:row>
      <xdr:rowOff>44450</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flipV="1">
          <a:off x="6972300" y="13570038"/>
          <a:ext cx="889000" cy="18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76558</xdr:rowOff>
    </xdr:from>
    <xdr:to>
      <xdr:col>41</xdr:col>
      <xdr:colOff>101600</xdr:colOff>
      <xdr:row>79</xdr:row>
      <xdr:rowOff>6708</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7810500" y="13449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23235</xdr:rowOff>
    </xdr:from>
    <xdr:ext cx="534377"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7594111" y="13224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17207</xdr:rowOff>
    </xdr:from>
    <xdr:to>
      <xdr:col>36</xdr:col>
      <xdr:colOff>165100</xdr:colOff>
      <xdr:row>78</xdr:row>
      <xdr:rowOff>118807</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6921500" y="1339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76</xdr:row>
      <xdr:rowOff>135334</xdr:rowOff>
    </xdr:from>
    <xdr:ext cx="599010"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6672795" y="131655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159483</xdr:rowOff>
    </xdr:from>
    <xdr:to>
      <xdr:col>55</xdr:col>
      <xdr:colOff>50800</xdr:colOff>
      <xdr:row>79</xdr:row>
      <xdr:rowOff>89633</xdr:rowOff>
    </xdr:to>
    <xdr:sp macro="" textlink="">
      <xdr:nvSpPr>
        <xdr:cNvPr id="418" name="楕円 417">
          <a:extLst>
            <a:ext uri="{FF2B5EF4-FFF2-40B4-BE49-F238E27FC236}">
              <a16:creationId xmlns:a16="http://schemas.microsoft.com/office/drawing/2014/main" id="{00000000-0008-0000-0600-0000A2010000}"/>
            </a:ext>
          </a:extLst>
        </xdr:cNvPr>
        <xdr:cNvSpPr/>
      </xdr:nvSpPr>
      <xdr:spPr>
        <a:xfrm>
          <a:off x="10426700" y="13532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74410</xdr:rowOff>
    </xdr:from>
    <xdr:ext cx="469744" cy="259045"/>
    <xdr:sp macro="" textlink="">
      <xdr:nvSpPr>
        <xdr:cNvPr id="419" name="普通建設事業費 （ うち新規整備　）該当値テキスト">
          <a:extLst>
            <a:ext uri="{FF2B5EF4-FFF2-40B4-BE49-F238E27FC236}">
              <a16:creationId xmlns:a16="http://schemas.microsoft.com/office/drawing/2014/main" id="{00000000-0008-0000-0600-0000A3010000}"/>
            </a:ext>
          </a:extLst>
        </xdr:cNvPr>
        <xdr:cNvSpPr txBox="1"/>
      </xdr:nvSpPr>
      <xdr:spPr>
        <a:xfrm>
          <a:off x="10528300" y="13447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165100</xdr:rowOff>
    </xdr:from>
    <xdr:to>
      <xdr:col>50</xdr:col>
      <xdr:colOff>165100</xdr:colOff>
      <xdr:row>79</xdr:row>
      <xdr:rowOff>95250</xdr:rowOff>
    </xdr:to>
    <xdr:sp macro="" textlink="">
      <xdr:nvSpPr>
        <xdr:cNvPr id="420" name="楕円 419">
          <a:extLst>
            <a:ext uri="{FF2B5EF4-FFF2-40B4-BE49-F238E27FC236}">
              <a16:creationId xmlns:a16="http://schemas.microsoft.com/office/drawing/2014/main" id="{00000000-0008-0000-0600-0000A4010000}"/>
            </a:ext>
          </a:extLst>
        </xdr:cNvPr>
        <xdr:cNvSpPr/>
      </xdr:nvSpPr>
      <xdr:spPr>
        <a:xfrm>
          <a:off x="9588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79</xdr:row>
      <xdr:rowOff>86377</xdr:rowOff>
    </xdr:from>
    <xdr:ext cx="249299"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9514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158843</xdr:rowOff>
    </xdr:from>
    <xdr:to>
      <xdr:col>46</xdr:col>
      <xdr:colOff>38100</xdr:colOff>
      <xdr:row>79</xdr:row>
      <xdr:rowOff>88993</xdr:rowOff>
    </xdr:to>
    <xdr:sp macro="" textlink="">
      <xdr:nvSpPr>
        <xdr:cNvPr id="422" name="楕円 421">
          <a:extLst>
            <a:ext uri="{FF2B5EF4-FFF2-40B4-BE49-F238E27FC236}">
              <a16:creationId xmlns:a16="http://schemas.microsoft.com/office/drawing/2014/main" id="{00000000-0008-0000-0600-0000A6010000}"/>
            </a:ext>
          </a:extLst>
        </xdr:cNvPr>
        <xdr:cNvSpPr/>
      </xdr:nvSpPr>
      <xdr:spPr>
        <a:xfrm>
          <a:off x="8699500" y="13531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80120</xdr:rowOff>
    </xdr:from>
    <xdr:ext cx="469744"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8515428" y="13624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146138</xdr:rowOff>
    </xdr:from>
    <xdr:to>
      <xdr:col>41</xdr:col>
      <xdr:colOff>101600</xdr:colOff>
      <xdr:row>79</xdr:row>
      <xdr:rowOff>76288</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7810500" y="13519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67415</xdr:rowOff>
    </xdr:from>
    <xdr:ext cx="534377"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7594111" y="13611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165100</xdr:rowOff>
    </xdr:from>
    <xdr:to>
      <xdr:col>36</xdr:col>
      <xdr:colOff>165100</xdr:colOff>
      <xdr:row>79</xdr:row>
      <xdr:rowOff>95250</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692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79</xdr:row>
      <xdr:rowOff>86377</xdr:rowOff>
    </xdr:from>
    <xdr:ext cx="249299"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684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7" name="直線コネクタ 436">
          <a:extLst>
            <a:ext uri="{FF2B5EF4-FFF2-40B4-BE49-F238E27FC236}">
              <a16:creationId xmlns:a16="http://schemas.microsoft.com/office/drawing/2014/main" id="{00000000-0008-0000-0600-0000B5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38" name="直線コネクタ 437">
          <a:extLst>
            <a:ext uri="{FF2B5EF4-FFF2-40B4-BE49-F238E27FC236}">
              <a16:creationId xmlns:a16="http://schemas.microsoft.com/office/drawing/2014/main" id="{00000000-0008-0000-0600-0000B6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93</xdr:row>
      <xdr:rowOff>168927</xdr:rowOff>
    </xdr:from>
    <xdr:ext cx="685572" cy="259045"/>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90</xdr:row>
      <xdr:rowOff>111777</xdr:rowOff>
    </xdr:from>
    <xdr:ext cx="685572"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5918428" y="15542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6" name="普通建設事業費 （ うち更新整備　）グラフ枠">
          <a:extLst>
            <a:ext uri="{FF2B5EF4-FFF2-40B4-BE49-F238E27FC236}">
              <a16:creationId xmlns:a16="http://schemas.microsoft.com/office/drawing/2014/main" id="{00000000-0008-0000-0600-0000BE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77989</xdr:rowOff>
    </xdr:from>
    <xdr:to>
      <xdr:col>54</xdr:col>
      <xdr:colOff>189865</xdr:colOff>
      <xdr:row>98</xdr:row>
      <xdr:rowOff>18368</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flipV="1">
          <a:off x="10475595" y="15679939"/>
          <a:ext cx="1270" cy="11405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22195</xdr:rowOff>
    </xdr:from>
    <xdr:ext cx="534377" cy="259045"/>
    <xdr:sp macro="" textlink="">
      <xdr:nvSpPr>
        <xdr:cNvPr id="448" name="普通建設事業費 （ うち更新整備　）最小値テキスト">
          <a:extLst>
            <a:ext uri="{FF2B5EF4-FFF2-40B4-BE49-F238E27FC236}">
              <a16:creationId xmlns:a16="http://schemas.microsoft.com/office/drawing/2014/main" id="{00000000-0008-0000-0600-0000C0010000}"/>
            </a:ext>
          </a:extLst>
        </xdr:cNvPr>
        <xdr:cNvSpPr txBox="1"/>
      </xdr:nvSpPr>
      <xdr:spPr>
        <a:xfrm>
          <a:off x="10528300" y="16824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18368</xdr:rowOff>
    </xdr:from>
    <xdr:to>
      <xdr:col>55</xdr:col>
      <xdr:colOff>88900</xdr:colOff>
      <xdr:row>98</xdr:row>
      <xdr:rowOff>18368</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10388600" y="16820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24666</xdr:rowOff>
    </xdr:from>
    <xdr:ext cx="690189" cy="259045"/>
    <xdr:sp macro="" textlink="">
      <xdr:nvSpPr>
        <xdr:cNvPr id="450" name="普通建設事業費 （ うち更新整備　）最大値テキスト">
          <a:extLst>
            <a:ext uri="{FF2B5EF4-FFF2-40B4-BE49-F238E27FC236}">
              <a16:creationId xmlns:a16="http://schemas.microsoft.com/office/drawing/2014/main" id="{00000000-0008-0000-0600-0000C2010000}"/>
            </a:ext>
          </a:extLst>
        </xdr:cNvPr>
        <xdr:cNvSpPr txBox="1"/>
      </xdr:nvSpPr>
      <xdr:spPr>
        <a:xfrm>
          <a:off x="10528300" y="1545516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2,007,980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77989</xdr:rowOff>
    </xdr:from>
    <xdr:to>
      <xdr:col>55</xdr:col>
      <xdr:colOff>88900</xdr:colOff>
      <xdr:row>91</xdr:row>
      <xdr:rowOff>77989</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10388600" y="15679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90</xdr:row>
      <xdr:rowOff>127178</xdr:rowOff>
    </xdr:from>
    <xdr:to>
      <xdr:col>55</xdr:col>
      <xdr:colOff>0</xdr:colOff>
      <xdr:row>91</xdr:row>
      <xdr:rowOff>77989</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9639300" y="15557678"/>
          <a:ext cx="838200" cy="122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28453</xdr:rowOff>
    </xdr:from>
    <xdr:ext cx="599010" cy="259045"/>
    <xdr:sp macro="" textlink="">
      <xdr:nvSpPr>
        <xdr:cNvPr id="453" name="普通建設事業費 （ うち更新整備　）平均値テキスト">
          <a:extLst>
            <a:ext uri="{FF2B5EF4-FFF2-40B4-BE49-F238E27FC236}">
              <a16:creationId xmlns:a16="http://schemas.microsoft.com/office/drawing/2014/main" id="{00000000-0008-0000-0600-0000C5010000}"/>
            </a:ext>
          </a:extLst>
        </xdr:cNvPr>
        <xdr:cNvSpPr txBox="1"/>
      </xdr:nvSpPr>
      <xdr:spPr>
        <a:xfrm>
          <a:off x="10528300" y="1665910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50026</xdr:rowOff>
    </xdr:from>
    <xdr:to>
      <xdr:col>55</xdr:col>
      <xdr:colOff>50800</xdr:colOff>
      <xdr:row>97</xdr:row>
      <xdr:rowOff>151626</xdr:rowOff>
    </xdr:to>
    <xdr:sp macro="" textlink="">
      <xdr:nvSpPr>
        <xdr:cNvPr id="454" name="フローチャート: 判断 453">
          <a:extLst>
            <a:ext uri="{FF2B5EF4-FFF2-40B4-BE49-F238E27FC236}">
              <a16:creationId xmlns:a16="http://schemas.microsoft.com/office/drawing/2014/main" id="{00000000-0008-0000-0600-0000C6010000}"/>
            </a:ext>
          </a:extLst>
        </xdr:cNvPr>
        <xdr:cNvSpPr/>
      </xdr:nvSpPr>
      <xdr:spPr>
        <a:xfrm>
          <a:off x="10426700" y="16680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90</xdr:row>
      <xdr:rowOff>127178</xdr:rowOff>
    </xdr:from>
    <xdr:to>
      <xdr:col>50</xdr:col>
      <xdr:colOff>114300</xdr:colOff>
      <xdr:row>94</xdr:row>
      <xdr:rowOff>133883</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flipV="1">
          <a:off x="8750300" y="15557678"/>
          <a:ext cx="889000" cy="692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56969</xdr:rowOff>
    </xdr:from>
    <xdr:to>
      <xdr:col>50</xdr:col>
      <xdr:colOff>165100</xdr:colOff>
      <xdr:row>97</xdr:row>
      <xdr:rowOff>158569</xdr:rowOff>
    </xdr:to>
    <xdr:sp macro="" textlink="">
      <xdr:nvSpPr>
        <xdr:cNvPr id="456" name="フローチャート: 判断 455">
          <a:extLst>
            <a:ext uri="{FF2B5EF4-FFF2-40B4-BE49-F238E27FC236}">
              <a16:creationId xmlns:a16="http://schemas.microsoft.com/office/drawing/2014/main" id="{00000000-0008-0000-0600-0000C8010000}"/>
            </a:ext>
          </a:extLst>
        </xdr:cNvPr>
        <xdr:cNvSpPr/>
      </xdr:nvSpPr>
      <xdr:spPr>
        <a:xfrm>
          <a:off x="9588500" y="16687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97</xdr:row>
      <xdr:rowOff>149696</xdr:rowOff>
    </xdr:from>
    <xdr:ext cx="599010"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9339795" y="167803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106372</xdr:rowOff>
    </xdr:from>
    <xdr:to>
      <xdr:col>45</xdr:col>
      <xdr:colOff>177800</xdr:colOff>
      <xdr:row>94</xdr:row>
      <xdr:rowOff>133883</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7861300" y="16222672"/>
          <a:ext cx="889000" cy="27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65825</xdr:rowOff>
    </xdr:from>
    <xdr:to>
      <xdr:col>46</xdr:col>
      <xdr:colOff>38100</xdr:colOff>
      <xdr:row>97</xdr:row>
      <xdr:rowOff>167425</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8699500" y="1669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97</xdr:row>
      <xdr:rowOff>158552</xdr:rowOff>
    </xdr:from>
    <xdr:ext cx="599010"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8450795" y="167892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106372</xdr:rowOff>
    </xdr:from>
    <xdr:to>
      <xdr:col>41</xdr:col>
      <xdr:colOff>50800</xdr:colOff>
      <xdr:row>95</xdr:row>
      <xdr:rowOff>6690</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flipV="1">
          <a:off x="6972300" y="16222672"/>
          <a:ext cx="889000" cy="71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62179</xdr:rowOff>
    </xdr:from>
    <xdr:to>
      <xdr:col>41</xdr:col>
      <xdr:colOff>101600</xdr:colOff>
      <xdr:row>97</xdr:row>
      <xdr:rowOff>163779</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7810500" y="16692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97</xdr:row>
      <xdr:rowOff>154906</xdr:rowOff>
    </xdr:from>
    <xdr:ext cx="599010"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7561795" y="167855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73092</xdr:rowOff>
    </xdr:from>
    <xdr:to>
      <xdr:col>36</xdr:col>
      <xdr:colOff>165100</xdr:colOff>
      <xdr:row>98</xdr:row>
      <xdr:rowOff>3242</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6921500" y="16703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97</xdr:row>
      <xdr:rowOff>165819</xdr:rowOff>
    </xdr:from>
    <xdr:ext cx="599010"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6672795" y="167964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91</xdr:row>
      <xdr:rowOff>27189</xdr:rowOff>
    </xdr:from>
    <xdr:to>
      <xdr:col>55</xdr:col>
      <xdr:colOff>50800</xdr:colOff>
      <xdr:row>91</xdr:row>
      <xdr:rowOff>128789</xdr:rowOff>
    </xdr:to>
    <xdr:sp macro="" textlink="">
      <xdr:nvSpPr>
        <xdr:cNvPr id="471" name="楕円 470">
          <a:extLst>
            <a:ext uri="{FF2B5EF4-FFF2-40B4-BE49-F238E27FC236}">
              <a16:creationId xmlns:a16="http://schemas.microsoft.com/office/drawing/2014/main" id="{00000000-0008-0000-0600-0000D7010000}"/>
            </a:ext>
          </a:extLst>
        </xdr:cNvPr>
        <xdr:cNvSpPr/>
      </xdr:nvSpPr>
      <xdr:spPr>
        <a:xfrm>
          <a:off x="10426700" y="15629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90</xdr:row>
      <xdr:rowOff>151666</xdr:rowOff>
    </xdr:from>
    <xdr:ext cx="690189" cy="259045"/>
    <xdr:sp macro="" textlink="">
      <xdr:nvSpPr>
        <xdr:cNvPr id="472" name="普通建設事業費 （ うち更新整備　）該当値テキスト">
          <a:extLst>
            <a:ext uri="{FF2B5EF4-FFF2-40B4-BE49-F238E27FC236}">
              <a16:creationId xmlns:a16="http://schemas.microsoft.com/office/drawing/2014/main" id="{00000000-0008-0000-0600-0000D8010000}"/>
            </a:ext>
          </a:extLst>
        </xdr:cNvPr>
        <xdr:cNvSpPr txBox="1"/>
      </xdr:nvSpPr>
      <xdr:spPr>
        <a:xfrm>
          <a:off x="10528300" y="1558216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2,007,980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90</xdr:row>
      <xdr:rowOff>76378</xdr:rowOff>
    </xdr:from>
    <xdr:to>
      <xdr:col>50</xdr:col>
      <xdr:colOff>165100</xdr:colOff>
      <xdr:row>91</xdr:row>
      <xdr:rowOff>6528</xdr:rowOff>
    </xdr:to>
    <xdr:sp macro="" textlink="">
      <xdr:nvSpPr>
        <xdr:cNvPr id="473" name="楕円 472">
          <a:extLst>
            <a:ext uri="{FF2B5EF4-FFF2-40B4-BE49-F238E27FC236}">
              <a16:creationId xmlns:a16="http://schemas.microsoft.com/office/drawing/2014/main" id="{00000000-0008-0000-0600-0000D9010000}"/>
            </a:ext>
          </a:extLst>
        </xdr:cNvPr>
        <xdr:cNvSpPr/>
      </xdr:nvSpPr>
      <xdr:spPr>
        <a:xfrm>
          <a:off x="9588500" y="15506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150205</xdr:colOff>
      <xdr:row>89</xdr:row>
      <xdr:rowOff>23055</xdr:rowOff>
    </xdr:from>
    <xdr:ext cx="690189"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9294205" y="1528210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2,221,910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83083</xdr:rowOff>
    </xdr:from>
    <xdr:to>
      <xdr:col>46</xdr:col>
      <xdr:colOff>38100</xdr:colOff>
      <xdr:row>95</xdr:row>
      <xdr:rowOff>13233</xdr:rowOff>
    </xdr:to>
    <xdr:sp macro="" textlink="">
      <xdr:nvSpPr>
        <xdr:cNvPr id="475" name="楕円 474">
          <a:extLst>
            <a:ext uri="{FF2B5EF4-FFF2-40B4-BE49-F238E27FC236}">
              <a16:creationId xmlns:a16="http://schemas.microsoft.com/office/drawing/2014/main" id="{00000000-0008-0000-0600-0000DB010000}"/>
            </a:ext>
          </a:extLst>
        </xdr:cNvPr>
        <xdr:cNvSpPr/>
      </xdr:nvSpPr>
      <xdr:spPr>
        <a:xfrm>
          <a:off x="8699500" y="16199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23205</xdr:colOff>
      <xdr:row>93</xdr:row>
      <xdr:rowOff>29760</xdr:rowOff>
    </xdr:from>
    <xdr:ext cx="690189"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8405205" y="1597461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55572</xdr:rowOff>
    </xdr:from>
    <xdr:to>
      <xdr:col>41</xdr:col>
      <xdr:colOff>101600</xdr:colOff>
      <xdr:row>94</xdr:row>
      <xdr:rowOff>157172</xdr:rowOff>
    </xdr:to>
    <xdr:sp macro="" textlink="">
      <xdr:nvSpPr>
        <xdr:cNvPr id="477" name="楕円 476">
          <a:extLst>
            <a:ext uri="{FF2B5EF4-FFF2-40B4-BE49-F238E27FC236}">
              <a16:creationId xmlns:a16="http://schemas.microsoft.com/office/drawing/2014/main" id="{00000000-0008-0000-0600-0000DD010000}"/>
            </a:ext>
          </a:extLst>
        </xdr:cNvPr>
        <xdr:cNvSpPr/>
      </xdr:nvSpPr>
      <xdr:spPr>
        <a:xfrm>
          <a:off x="7810500" y="16171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86705</xdr:colOff>
      <xdr:row>93</xdr:row>
      <xdr:rowOff>2249</xdr:rowOff>
    </xdr:from>
    <xdr:ext cx="690189"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7516205" y="1594709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1,058,317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127340</xdr:rowOff>
    </xdr:from>
    <xdr:to>
      <xdr:col>36</xdr:col>
      <xdr:colOff>165100</xdr:colOff>
      <xdr:row>95</xdr:row>
      <xdr:rowOff>57490</xdr:rowOff>
    </xdr:to>
    <xdr:sp macro="" textlink="">
      <xdr:nvSpPr>
        <xdr:cNvPr id="479" name="楕円 478">
          <a:extLst>
            <a:ext uri="{FF2B5EF4-FFF2-40B4-BE49-F238E27FC236}">
              <a16:creationId xmlns:a16="http://schemas.microsoft.com/office/drawing/2014/main" id="{00000000-0008-0000-0600-0000DF010000}"/>
            </a:ext>
          </a:extLst>
        </xdr:cNvPr>
        <xdr:cNvSpPr/>
      </xdr:nvSpPr>
      <xdr:spPr>
        <a:xfrm>
          <a:off x="6921500" y="16243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93</xdr:row>
      <xdr:rowOff>74017</xdr:rowOff>
    </xdr:from>
    <xdr:ext cx="59901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6672795" y="160188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1" name="正方形/長方形 480">
          <a:extLst>
            <a:ext uri="{FF2B5EF4-FFF2-40B4-BE49-F238E27FC236}">
              <a16:creationId xmlns:a16="http://schemas.microsoft.com/office/drawing/2014/main" id="{00000000-0008-0000-0600-0000E1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2" name="正方形/長方形 481">
          <a:extLst>
            <a:ext uri="{FF2B5EF4-FFF2-40B4-BE49-F238E27FC236}">
              <a16:creationId xmlns:a16="http://schemas.microsoft.com/office/drawing/2014/main" id="{00000000-0008-0000-0600-0000E2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3" name="正方形/長方形 482">
          <a:extLst>
            <a:ext uri="{FF2B5EF4-FFF2-40B4-BE49-F238E27FC236}">
              <a16:creationId xmlns:a16="http://schemas.microsoft.com/office/drawing/2014/main" id="{00000000-0008-0000-0600-0000E3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0" name="直線コネクタ 489">
          <a:extLst>
            <a:ext uri="{FF2B5EF4-FFF2-40B4-BE49-F238E27FC236}">
              <a16:creationId xmlns:a16="http://schemas.microsoft.com/office/drawing/2014/main" id="{00000000-0008-0000-0600-0000EA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1" name="直線コネクタ 490">
          <a:extLst>
            <a:ext uri="{FF2B5EF4-FFF2-40B4-BE49-F238E27FC236}">
              <a16:creationId xmlns:a16="http://schemas.microsoft.com/office/drawing/2014/main" id="{00000000-0008-0000-0600-0000EB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3" name="直線コネクタ 492">
          <a:extLst>
            <a:ext uri="{FF2B5EF4-FFF2-40B4-BE49-F238E27FC236}">
              <a16:creationId xmlns:a16="http://schemas.microsoft.com/office/drawing/2014/main" id="{00000000-0008-0000-0600-0000ED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5" name="直線コネクタ 494">
          <a:extLst>
            <a:ext uri="{FF2B5EF4-FFF2-40B4-BE49-F238E27FC236}">
              <a16:creationId xmlns:a16="http://schemas.microsoft.com/office/drawing/2014/main" id="{00000000-0008-0000-0600-0000EF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3" name="災害復旧事業費グラフ枠">
          <a:extLst>
            <a:ext uri="{FF2B5EF4-FFF2-40B4-BE49-F238E27FC236}">
              <a16:creationId xmlns:a16="http://schemas.microsoft.com/office/drawing/2014/main" id="{00000000-0008-0000-0600-0000F7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158222</xdr:rowOff>
    </xdr:from>
    <xdr:to>
      <xdr:col>85</xdr:col>
      <xdr:colOff>126364</xdr:colOff>
      <xdr:row>39</xdr:row>
      <xdr:rowOff>44450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flipV="1">
          <a:off x="16317595" y="5130272"/>
          <a:ext cx="1269" cy="16007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72308</xdr:rowOff>
    </xdr:from>
    <xdr:ext cx="249299" cy="259045"/>
    <xdr:sp macro="" textlink="">
      <xdr:nvSpPr>
        <xdr:cNvPr id="505" name="災害復旧事業費最小値テキスト">
          <a:extLst>
            <a:ext uri="{FF2B5EF4-FFF2-40B4-BE49-F238E27FC236}">
              <a16:creationId xmlns:a16="http://schemas.microsoft.com/office/drawing/2014/main" id="{00000000-0008-0000-0600-0000F9010000}"/>
            </a:ext>
          </a:extLst>
        </xdr:cNvPr>
        <xdr:cNvSpPr txBox="1"/>
      </xdr:nvSpPr>
      <xdr:spPr>
        <a:xfrm>
          <a:off x="16370300" y="67588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104899</xdr:rowOff>
    </xdr:from>
    <xdr:ext cx="599010" cy="259045"/>
    <xdr:sp macro="" textlink="">
      <xdr:nvSpPr>
        <xdr:cNvPr id="507" name="災害復旧事業費最大値テキスト">
          <a:extLst>
            <a:ext uri="{FF2B5EF4-FFF2-40B4-BE49-F238E27FC236}">
              <a16:creationId xmlns:a16="http://schemas.microsoft.com/office/drawing/2014/main" id="{00000000-0008-0000-0600-0000FB010000}"/>
            </a:ext>
          </a:extLst>
        </xdr:cNvPr>
        <xdr:cNvSpPr txBox="1"/>
      </xdr:nvSpPr>
      <xdr:spPr>
        <a:xfrm>
          <a:off x="16370300" y="49054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840,277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29</xdr:row>
      <xdr:rowOff>158222</xdr:rowOff>
    </xdr:from>
    <xdr:to>
      <xdr:col>86</xdr:col>
      <xdr:colOff>25400</xdr:colOff>
      <xdr:row>29</xdr:row>
      <xdr:rowOff>158222</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6230600" y="5130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76543</xdr:rowOff>
    </xdr:from>
    <xdr:to>
      <xdr:col>85</xdr:col>
      <xdr:colOff>127000</xdr:colOff>
      <xdr:row>38</xdr:row>
      <xdr:rowOff>122258</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flipV="1">
          <a:off x="15481300" y="6420193"/>
          <a:ext cx="838200" cy="217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116758</xdr:rowOff>
    </xdr:from>
    <xdr:ext cx="534377" cy="259045"/>
    <xdr:sp macro="" textlink="">
      <xdr:nvSpPr>
        <xdr:cNvPr id="510" name="災害復旧事業費平均値テキスト">
          <a:extLst>
            <a:ext uri="{FF2B5EF4-FFF2-40B4-BE49-F238E27FC236}">
              <a16:creationId xmlns:a16="http://schemas.microsoft.com/office/drawing/2014/main" id="{00000000-0008-0000-0600-0000FE010000}"/>
            </a:ext>
          </a:extLst>
        </xdr:cNvPr>
        <xdr:cNvSpPr txBox="1"/>
      </xdr:nvSpPr>
      <xdr:spPr>
        <a:xfrm>
          <a:off x="16370300" y="66318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138331</xdr:rowOff>
    </xdr:from>
    <xdr:to>
      <xdr:col>85</xdr:col>
      <xdr:colOff>177800</xdr:colOff>
      <xdr:row>39</xdr:row>
      <xdr:rowOff>68481</xdr:rowOff>
    </xdr:to>
    <xdr:sp macro="" textlink="">
      <xdr:nvSpPr>
        <xdr:cNvPr id="511" name="フローチャート: 判断 510">
          <a:extLst>
            <a:ext uri="{FF2B5EF4-FFF2-40B4-BE49-F238E27FC236}">
              <a16:creationId xmlns:a16="http://schemas.microsoft.com/office/drawing/2014/main" id="{00000000-0008-0000-0600-0000FF010000}"/>
            </a:ext>
          </a:extLst>
        </xdr:cNvPr>
        <xdr:cNvSpPr/>
      </xdr:nvSpPr>
      <xdr:spPr>
        <a:xfrm>
          <a:off x="16268700" y="6653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122258</xdr:rowOff>
    </xdr:from>
    <xdr:to>
      <xdr:col>81</xdr:col>
      <xdr:colOff>50800</xdr:colOff>
      <xdr:row>39</xdr:row>
      <xdr:rowOff>35689</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flipV="1">
          <a:off x="14592300" y="6637358"/>
          <a:ext cx="889000" cy="84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141608</xdr:rowOff>
    </xdr:from>
    <xdr:to>
      <xdr:col>81</xdr:col>
      <xdr:colOff>101600</xdr:colOff>
      <xdr:row>39</xdr:row>
      <xdr:rowOff>71758</xdr:rowOff>
    </xdr:to>
    <xdr:sp macro="" textlink="">
      <xdr:nvSpPr>
        <xdr:cNvPr id="513" name="フローチャート: 判断 512">
          <a:extLst>
            <a:ext uri="{FF2B5EF4-FFF2-40B4-BE49-F238E27FC236}">
              <a16:creationId xmlns:a16="http://schemas.microsoft.com/office/drawing/2014/main" id="{00000000-0008-0000-0600-000001020000}"/>
            </a:ext>
          </a:extLst>
        </xdr:cNvPr>
        <xdr:cNvSpPr/>
      </xdr:nvSpPr>
      <xdr:spPr>
        <a:xfrm>
          <a:off x="15430500" y="6656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62885</xdr:rowOff>
    </xdr:from>
    <xdr:ext cx="534377"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5214111" y="6749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35689</xdr:rowOff>
    </xdr:from>
    <xdr:to>
      <xdr:col>76</xdr:col>
      <xdr:colOff>114300</xdr:colOff>
      <xdr:row>39</xdr:row>
      <xdr:rowOff>43152</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flipV="1">
          <a:off x="13703300" y="6722239"/>
          <a:ext cx="889000" cy="7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144042</xdr:rowOff>
    </xdr:from>
    <xdr:to>
      <xdr:col>76</xdr:col>
      <xdr:colOff>165100</xdr:colOff>
      <xdr:row>39</xdr:row>
      <xdr:rowOff>74192</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4541500" y="6659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90719</xdr:rowOff>
    </xdr:from>
    <xdr:ext cx="534377"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4325111" y="6434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43152</xdr:rowOff>
    </xdr:from>
    <xdr:to>
      <xdr:col>71</xdr:col>
      <xdr:colOff>177800</xdr:colOff>
      <xdr:row>39</xdr:row>
      <xdr:rowOff>44450</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flipV="1">
          <a:off x="12814300" y="6729702"/>
          <a:ext cx="889000" cy="1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148416</xdr:rowOff>
    </xdr:from>
    <xdr:to>
      <xdr:col>72</xdr:col>
      <xdr:colOff>38100</xdr:colOff>
      <xdr:row>39</xdr:row>
      <xdr:rowOff>78566</xdr:rowOff>
    </xdr:to>
    <xdr:sp macro="" textlink="">
      <xdr:nvSpPr>
        <xdr:cNvPr id="519" name="フローチャート: 判断 518">
          <a:extLst>
            <a:ext uri="{FF2B5EF4-FFF2-40B4-BE49-F238E27FC236}">
              <a16:creationId xmlns:a16="http://schemas.microsoft.com/office/drawing/2014/main" id="{00000000-0008-0000-0600-000007020000}"/>
            </a:ext>
          </a:extLst>
        </xdr:cNvPr>
        <xdr:cNvSpPr/>
      </xdr:nvSpPr>
      <xdr:spPr>
        <a:xfrm>
          <a:off x="13652500" y="6663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95093</xdr:rowOff>
    </xdr:from>
    <xdr:ext cx="469744"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3468428" y="6438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137411</xdr:rowOff>
    </xdr:from>
    <xdr:to>
      <xdr:col>67</xdr:col>
      <xdr:colOff>101600</xdr:colOff>
      <xdr:row>39</xdr:row>
      <xdr:rowOff>67561</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2763500" y="6652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84088</xdr:rowOff>
    </xdr:from>
    <xdr:ext cx="534377"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2547111" y="6427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25743</xdr:rowOff>
    </xdr:from>
    <xdr:to>
      <xdr:col>85</xdr:col>
      <xdr:colOff>177800</xdr:colOff>
      <xdr:row>37</xdr:row>
      <xdr:rowOff>127343</xdr:rowOff>
    </xdr:to>
    <xdr:sp macro="" textlink="">
      <xdr:nvSpPr>
        <xdr:cNvPr id="528" name="楕円 527">
          <a:extLst>
            <a:ext uri="{FF2B5EF4-FFF2-40B4-BE49-F238E27FC236}">
              <a16:creationId xmlns:a16="http://schemas.microsoft.com/office/drawing/2014/main" id="{00000000-0008-0000-0600-000010020000}"/>
            </a:ext>
          </a:extLst>
        </xdr:cNvPr>
        <xdr:cNvSpPr/>
      </xdr:nvSpPr>
      <xdr:spPr>
        <a:xfrm>
          <a:off x="16268700" y="6369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48620</xdr:rowOff>
    </xdr:from>
    <xdr:ext cx="599010" cy="259045"/>
    <xdr:sp macro="" textlink="">
      <xdr:nvSpPr>
        <xdr:cNvPr id="529" name="災害復旧事業費該当値テキスト">
          <a:extLst>
            <a:ext uri="{FF2B5EF4-FFF2-40B4-BE49-F238E27FC236}">
              <a16:creationId xmlns:a16="http://schemas.microsoft.com/office/drawing/2014/main" id="{00000000-0008-0000-0600-000011020000}"/>
            </a:ext>
          </a:extLst>
        </xdr:cNvPr>
        <xdr:cNvSpPr txBox="1"/>
      </xdr:nvSpPr>
      <xdr:spPr>
        <a:xfrm>
          <a:off x="16370300" y="6220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71458</xdr:rowOff>
    </xdr:from>
    <xdr:to>
      <xdr:col>81</xdr:col>
      <xdr:colOff>101600</xdr:colOff>
      <xdr:row>39</xdr:row>
      <xdr:rowOff>1608</xdr:rowOff>
    </xdr:to>
    <xdr:sp macro="" textlink="">
      <xdr:nvSpPr>
        <xdr:cNvPr id="530" name="楕円 529">
          <a:extLst>
            <a:ext uri="{FF2B5EF4-FFF2-40B4-BE49-F238E27FC236}">
              <a16:creationId xmlns:a16="http://schemas.microsoft.com/office/drawing/2014/main" id="{00000000-0008-0000-0600-000012020000}"/>
            </a:ext>
          </a:extLst>
        </xdr:cNvPr>
        <xdr:cNvSpPr/>
      </xdr:nvSpPr>
      <xdr:spPr>
        <a:xfrm>
          <a:off x="15430500" y="6586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18135</xdr:rowOff>
    </xdr:from>
    <xdr:ext cx="534377"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5214111" y="6361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156339</xdr:rowOff>
    </xdr:from>
    <xdr:to>
      <xdr:col>76</xdr:col>
      <xdr:colOff>165100</xdr:colOff>
      <xdr:row>39</xdr:row>
      <xdr:rowOff>86489</xdr:rowOff>
    </xdr:to>
    <xdr:sp macro="" textlink="">
      <xdr:nvSpPr>
        <xdr:cNvPr id="532" name="楕円 531">
          <a:extLst>
            <a:ext uri="{FF2B5EF4-FFF2-40B4-BE49-F238E27FC236}">
              <a16:creationId xmlns:a16="http://schemas.microsoft.com/office/drawing/2014/main" id="{00000000-0008-0000-0600-000014020000}"/>
            </a:ext>
          </a:extLst>
        </xdr:cNvPr>
        <xdr:cNvSpPr/>
      </xdr:nvSpPr>
      <xdr:spPr>
        <a:xfrm>
          <a:off x="14541500" y="6671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77616</xdr:rowOff>
    </xdr:from>
    <xdr:ext cx="469744"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4357428" y="6764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163802</xdr:rowOff>
    </xdr:from>
    <xdr:to>
      <xdr:col>72</xdr:col>
      <xdr:colOff>38100</xdr:colOff>
      <xdr:row>39</xdr:row>
      <xdr:rowOff>93952</xdr:rowOff>
    </xdr:to>
    <xdr:sp macro="" textlink="">
      <xdr:nvSpPr>
        <xdr:cNvPr id="534" name="楕円 533">
          <a:extLst>
            <a:ext uri="{FF2B5EF4-FFF2-40B4-BE49-F238E27FC236}">
              <a16:creationId xmlns:a16="http://schemas.microsoft.com/office/drawing/2014/main" id="{00000000-0008-0000-0600-000016020000}"/>
            </a:ext>
          </a:extLst>
        </xdr:cNvPr>
        <xdr:cNvSpPr/>
      </xdr:nvSpPr>
      <xdr:spPr>
        <a:xfrm>
          <a:off x="13652500" y="6678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85079</xdr:rowOff>
    </xdr:from>
    <xdr:ext cx="378565"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3514017" y="67716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36" name="楕円 535">
          <a:extLst>
            <a:ext uri="{FF2B5EF4-FFF2-40B4-BE49-F238E27FC236}">
              <a16:creationId xmlns:a16="http://schemas.microsoft.com/office/drawing/2014/main" id="{00000000-0008-0000-0600-000018020000}"/>
            </a:ext>
          </a:extLst>
        </xdr:cNvPr>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8" name="正方形/長方形 537">
          <a:extLst>
            <a:ext uri="{FF2B5EF4-FFF2-40B4-BE49-F238E27FC236}">
              <a16:creationId xmlns:a16="http://schemas.microsoft.com/office/drawing/2014/main" id="{00000000-0008-0000-0600-00001A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9" name="正方形/長方形 538">
          <a:extLst>
            <a:ext uri="{FF2B5EF4-FFF2-40B4-BE49-F238E27FC236}">
              <a16:creationId xmlns:a16="http://schemas.microsoft.com/office/drawing/2014/main" id="{00000000-0008-0000-0600-00001B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0" name="正方形/長方形 539">
          <a:extLst>
            <a:ext uri="{FF2B5EF4-FFF2-40B4-BE49-F238E27FC236}">
              <a16:creationId xmlns:a16="http://schemas.microsoft.com/office/drawing/2014/main" id="{00000000-0008-0000-0600-00001C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7" name="直線コネクタ 546">
          <a:extLst>
            <a:ext uri="{FF2B5EF4-FFF2-40B4-BE49-F238E27FC236}">
              <a16:creationId xmlns:a16="http://schemas.microsoft.com/office/drawing/2014/main" id="{00000000-0008-0000-0600-000023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48" name="直線コネクタ 547">
          <a:extLst>
            <a:ext uri="{FF2B5EF4-FFF2-40B4-BE49-F238E27FC236}">
              <a16:creationId xmlns:a16="http://schemas.microsoft.com/office/drawing/2014/main" id="{00000000-0008-0000-0600-000024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0" name="直線コネクタ 549">
          <a:extLst>
            <a:ext uri="{FF2B5EF4-FFF2-40B4-BE49-F238E27FC236}">
              <a16:creationId xmlns:a16="http://schemas.microsoft.com/office/drawing/2014/main" id="{00000000-0008-0000-0600-000026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56</xdr:row>
      <xdr:rowOff>144434</xdr:rowOff>
    </xdr:from>
    <xdr:ext cx="312906" cy="259045"/>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2133094" y="9745634"/>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2" name="直線コネクタ 551">
          <a:extLst>
            <a:ext uri="{FF2B5EF4-FFF2-40B4-BE49-F238E27FC236}">
              <a16:creationId xmlns:a16="http://schemas.microsoft.com/office/drawing/2014/main" id="{00000000-0008-0000-0600-000028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54</xdr:row>
      <xdr:rowOff>160762</xdr:rowOff>
    </xdr:from>
    <xdr:ext cx="312906" cy="259045"/>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133094" y="9419062"/>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53</xdr:row>
      <xdr:rowOff>5642</xdr:rowOff>
    </xdr:from>
    <xdr:ext cx="312906" cy="259045"/>
    <xdr:sp macro=""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2133094" y="9092492"/>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51</xdr:row>
      <xdr:rowOff>21970</xdr:rowOff>
    </xdr:from>
    <xdr:ext cx="312906" cy="259045"/>
    <xdr:sp macro="" textlink="">
      <xdr:nvSpPr>
        <xdr:cNvPr id="557" name="テキスト ボックス 556">
          <a:extLst>
            <a:ext uri="{FF2B5EF4-FFF2-40B4-BE49-F238E27FC236}">
              <a16:creationId xmlns:a16="http://schemas.microsoft.com/office/drawing/2014/main" id="{00000000-0008-0000-0600-00002D020000}"/>
            </a:ext>
          </a:extLst>
        </xdr:cNvPr>
        <xdr:cNvSpPr txBox="1"/>
      </xdr:nvSpPr>
      <xdr:spPr>
        <a:xfrm>
          <a:off x="12133094" y="8765920"/>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49</xdr:row>
      <xdr:rowOff>38299</xdr:rowOff>
    </xdr:from>
    <xdr:ext cx="377026" cy="259045"/>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2068974" y="8439349"/>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47</xdr:row>
      <xdr:rowOff>54627</xdr:rowOff>
    </xdr:from>
    <xdr:ext cx="377026" cy="259045"/>
    <xdr:sp macro="" textlink="">
      <xdr:nvSpPr>
        <xdr:cNvPr id="561" name="テキスト ボックス 560">
          <a:extLst>
            <a:ext uri="{FF2B5EF4-FFF2-40B4-BE49-F238E27FC236}">
              <a16:creationId xmlns:a16="http://schemas.microsoft.com/office/drawing/2014/main" id="{00000000-0008-0000-0600-000031020000}"/>
            </a:ext>
          </a:extLst>
        </xdr:cNvPr>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2" name="失業対策事業費グラフ枠">
          <a:extLst>
            <a:ext uri="{FF2B5EF4-FFF2-40B4-BE49-F238E27FC236}">
              <a16:creationId xmlns:a16="http://schemas.microsoft.com/office/drawing/2014/main" id="{00000000-0008-0000-0600-000032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59</xdr:row>
      <xdr:rowOff>98878</xdr:rowOff>
    </xdr:from>
    <xdr:to>
      <xdr:col>85</xdr:col>
      <xdr:colOff>126364</xdr:colOff>
      <xdr:row>59</xdr:row>
      <xdr:rowOff>98878</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6317595" y="10214428"/>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140805</xdr:rowOff>
    </xdr:from>
    <xdr:ext cx="249299" cy="259045"/>
    <xdr:sp macro="" textlink="">
      <xdr:nvSpPr>
        <xdr:cNvPr id="564" name="失業対策事業費最小値テキスト">
          <a:extLst>
            <a:ext uri="{FF2B5EF4-FFF2-40B4-BE49-F238E27FC236}">
              <a16:creationId xmlns:a16="http://schemas.microsoft.com/office/drawing/2014/main" id="{00000000-0008-0000-0600-000034020000}"/>
            </a:ext>
          </a:extLst>
        </xdr:cNvPr>
        <xdr:cNvSpPr txBox="1"/>
      </xdr:nvSpPr>
      <xdr:spPr>
        <a:xfrm>
          <a:off x="1637030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98878</xdr:rowOff>
    </xdr:from>
    <xdr:to>
      <xdr:col>86</xdr:col>
      <xdr:colOff>25400</xdr:colOff>
      <xdr:row>59</xdr:row>
      <xdr:rowOff>98878</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6230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140805</xdr:rowOff>
    </xdr:from>
    <xdr:ext cx="249299" cy="259045"/>
    <xdr:sp macro="" textlink="">
      <xdr:nvSpPr>
        <xdr:cNvPr id="566" name="失業対策事業費最大値テキスト">
          <a:extLst>
            <a:ext uri="{FF2B5EF4-FFF2-40B4-BE49-F238E27FC236}">
              <a16:creationId xmlns:a16="http://schemas.microsoft.com/office/drawing/2014/main" id="{00000000-0008-0000-0600-000036020000}"/>
            </a:ext>
          </a:extLst>
        </xdr:cNvPr>
        <xdr:cNvSpPr txBox="1"/>
      </xdr:nvSpPr>
      <xdr:spPr>
        <a:xfrm>
          <a:off x="16370300" y="99134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98878</xdr:rowOff>
    </xdr:from>
    <xdr:to>
      <xdr:col>86</xdr:col>
      <xdr:colOff>25400</xdr:colOff>
      <xdr:row>59</xdr:row>
      <xdr:rowOff>98878</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6230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98878</xdr:rowOff>
    </xdr:from>
    <xdr:to>
      <xdr:col>85</xdr:col>
      <xdr:colOff>127000</xdr:colOff>
      <xdr:row>59</xdr:row>
      <xdr:rowOff>98878</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5481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26505</xdr:rowOff>
    </xdr:from>
    <xdr:ext cx="249299" cy="259045"/>
    <xdr:sp macro="" textlink="">
      <xdr:nvSpPr>
        <xdr:cNvPr id="569" name="失業対策事業費平均値テキスト">
          <a:extLst>
            <a:ext uri="{FF2B5EF4-FFF2-40B4-BE49-F238E27FC236}">
              <a16:creationId xmlns:a16="http://schemas.microsoft.com/office/drawing/2014/main" id="{00000000-0008-0000-0600-000039020000}"/>
            </a:ext>
          </a:extLst>
        </xdr:cNvPr>
        <xdr:cNvSpPr txBox="1"/>
      </xdr:nvSpPr>
      <xdr:spPr>
        <a:xfrm>
          <a:off x="16370300" y="10142055"/>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48078</xdr:rowOff>
    </xdr:from>
    <xdr:to>
      <xdr:col>85</xdr:col>
      <xdr:colOff>177800</xdr:colOff>
      <xdr:row>59</xdr:row>
      <xdr:rowOff>149678</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62687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98878</xdr:rowOff>
    </xdr:from>
    <xdr:to>
      <xdr:col>81</xdr:col>
      <xdr:colOff>50800</xdr:colOff>
      <xdr:row>59</xdr:row>
      <xdr:rowOff>98878</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4592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59</xdr:row>
      <xdr:rowOff>48078</xdr:rowOff>
    </xdr:from>
    <xdr:to>
      <xdr:col>81</xdr:col>
      <xdr:colOff>101600</xdr:colOff>
      <xdr:row>59</xdr:row>
      <xdr:rowOff>149678</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5430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140805</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5356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98878</xdr:rowOff>
    </xdr:from>
    <xdr:to>
      <xdr:col>76</xdr:col>
      <xdr:colOff>114300</xdr:colOff>
      <xdr:row>59</xdr:row>
      <xdr:rowOff>98878</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3703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48078</xdr:rowOff>
    </xdr:from>
    <xdr:to>
      <xdr:col>76</xdr:col>
      <xdr:colOff>165100</xdr:colOff>
      <xdr:row>59</xdr:row>
      <xdr:rowOff>149678</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4541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140805</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4467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98878</xdr:rowOff>
    </xdr:from>
    <xdr:to>
      <xdr:col>71</xdr:col>
      <xdr:colOff>177800</xdr:colOff>
      <xdr:row>59</xdr:row>
      <xdr:rowOff>98878</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281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48078</xdr:rowOff>
    </xdr:from>
    <xdr:to>
      <xdr:col>72</xdr:col>
      <xdr:colOff>38100</xdr:colOff>
      <xdr:row>59</xdr:row>
      <xdr:rowOff>149678</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3652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140805</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3578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50</xdr:row>
      <xdr:rowOff>56243</xdr:rowOff>
    </xdr:from>
    <xdr:to>
      <xdr:col>67</xdr:col>
      <xdr:colOff>101600</xdr:colOff>
      <xdr:row>50</xdr:row>
      <xdr:rowOff>157843</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2763500" y="8628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49</xdr:row>
      <xdr:rowOff>2920</xdr:rowOff>
    </xdr:from>
    <xdr:ext cx="313932"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2657333" y="84039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48078</xdr:rowOff>
    </xdr:from>
    <xdr:to>
      <xdr:col>85</xdr:col>
      <xdr:colOff>177800</xdr:colOff>
      <xdr:row>59</xdr:row>
      <xdr:rowOff>149678</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6268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83655</xdr:rowOff>
    </xdr:from>
    <xdr:ext cx="249299" cy="259045"/>
    <xdr:sp macro="" textlink="">
      <xdr:nvSpPr>
        <xdr:cNvPr id="588" name="失業対策事業費該当値テキスト">
          <a:extLst>
            <a:ext uri="{FF2B5EF4-FFF2-40B4-BE49-F238E27FC236}">
              <a16:creationId xmlns:a16="http://schemas.microsoft.com/office/drawing/2014/main" id="{00000000-0008-0000-0600-00004C020000}"/>
            </a:ext>
          </a:extLst>
        </xdr:cNvPr>
        <xdr:cNvSpPr txBox="1"/>
      </xdr:nvSpPr>
      <xdr:spPr>
        <a:xfrm>
          <a:off x="16370300" y="100277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48078</xdr:rowOff>
    </xdr:from>
    <xdr:to>
      <xdr:col>81</xdr:col>
      <xdr:colOff>101600</xdr:colOff>
      <xdr:row>59</xdr:row>
      <xdr:rowOff>149678</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5430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166205</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5356650"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59</xdr:row>
      <xdr:rowOff>48078</xdr:rowOff>
    </xdr:from>
    <xdr:to>
      <xdr:col>76</xdr:col>
      <xdr:colOff>165100</xdr:colOff>
      <xdr:row>59</xdr:row>
      <xdr:rowOff>149678</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4541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166205</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4467650"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59</xdr:row>
      <xdr:rowOff>48078</xdr:rowOff>
    </xdr:from>
    <xdr:to>
      <xdr:col>72</xdr:col>
      <xdr:colOff>38100</xdr:colOff>
      <xdr:row>59</xdr:row>
      <xdr:rowOff>149678</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365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166205</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3578650"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59</xdr:row>
      <xdr:rowOff>48078</xdr:rowOff>
    </xdr:from>
    <xdr:to>
      <xdr:col>67</xdr:col>
      <xdr:colOff>101600</xdr:colOff>
      <xdr:row>59</xdr:row>
      <xdr:rowOff>149678</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276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140805</xdr:rowOff>
    </xdr:from>
    <xdr:ext cx="249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2689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1" name="公債費グラフ枠">
          <a:extLst>
            <a:ext uri="{FF2B5EF4-FFF2-40B4-BE49-F238E27FC236}">
              <a16:creationId xmlns:a16="http://schemas.microsoft.com/office/drawing/2014/main" id="{00000000-0008-0000-0600-00006D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80963</xdr:rowOff>
    </xdr:from>
    <xdr:to>
      <xdr:col>85</xdr:col>
      <xdr:colOff>126364</xdr:colOff>
      <xdr:row>79</xdr:row>
      <xdr:rowOff>96713</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flipV="1">
          <a:off x="16317595" y="12082463"/>
          <a:ext cx="1269" cy="1558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100540</xdr:rowOff>
    </xdr:from>
    <xdr:ext cx="378565" cy="259045"/>
    <xdr:sp macro="" textlink="">
      <xdr:nvSpPr>
        <xdr:cNvPr id="623" name="公債費最小値テキスト">
          <a:extLst>
            <a:ext uri="{FF2B5EF4-FFF2-40B4-BE49-F238E27FC236}">
              <a16:creationId xmlns:a16="http://schemas.microsoft.com/office/drawing/2014/main" id="{00000000-0008-0000-0600-00006F020000}"/>
            </a:ext>
          </a:extLst>
        </xdr:cNvPr>
        <xdr:cNvSpPr txBox="1"/>
      </xdr:nvSpPr>
      <xdr:spPr>
        <a:xfrm>
          <a:off x="16370300" y="136450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96713</xdr:rowOff>
    </xdr:from>
    <xdr:to>
      <xdr:col>86</xdr:col>
      <xdr:colOff>25400</xdr:colOff>
      <xdr:row>79</xdr:row>
      <xdr:rowOff>96713</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6230600" y="13641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27640</xdr:rowOff>
    </xdr:from>
    <xdr:ext cx="599010" cy="259045"/>
    <xdr:sp macro="" textlink="">
      <xdr:nvSpPr>
        <xdr:cNvPr id="625" name="公債費最大値テキスト">
          <a:extLst>
            <a:ext uri="{FF2B5EF4-FFF2-40B4-BE49-F238E27FC236}">
              <a16:creationId xmlns:a16="http://schemas.microsoft.com/office/drawing/2014/main" id="{00000000-0008-0000-0600-000071020000}"/>
            </a:ext>
          </a:extLst>
        </xdr:cNvPr>
        <xdr:cNvSpPr txBox="1"/>
      </xdr:nvSpPr>
      <xdr:spPr>
        <a:xfrm>
          <a:off x="16370300" y="118576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477,986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80963</xdr:rowOff>
    </xdr:from>
    <xdr:to>
      <xdr:col>86</xdr:col>
      <xdr:colOff>25400</xdr:colOff>
      <xdr:row>70</xdr:row>
      <xdr:rowOff>80963</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6230600" y="12082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22036</xdr:rowOff>
    </xdr:from>
    <xdr:to>
      <xdr:col>85</xdr:col>
      <xdr:colOff>127000</xdr:colOff>
      <xdr:row>76</xdr:row>
      <xdr:rowOff>50705</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5481300" y="13052236"/>
          <a:ext cx="838200" cy="28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165854</xdr:rowOff>
    </xdr:from>
    <xdr:ext cx="599010" cy="259045"/>
    <xdr:sp macro="" textlink="">
      <xdr:nvSpPr>
        <xdr:cNvPr id="628" name="公債費平均値テキスト">
          <a:extLst>
            <a:ext uri="{FF2B5EF4-FFF2-40B4-BE49-F238E27FC236}">
              <a16:creationId xmlns:a16="http://schemas.microsoft.com/office/drawing/2014/main" id="{00000000-0008-0000-0600-000074020000}"/>
            </a:ext>
          </a:extLst>
        </xdr:cNvPr>
        <xdr:cNvSpPr txBox="1"/>
      </xdr:nvSpPr>
      <xdr:spPr>
        <a:xfrm>
          <a:off x="16370300" y="1319605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15977</xdr:rowOff>
    </xdr:from>
    <xdr:to>
      <xdr:col>85</xdr:col>
      <xdr:colOff>177800</xdr:colOff>
      <xdr:row>77</xdr:row>
      <xdr:rowOff>117577</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6268700" y="13217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159524</xdr:rowOff>
    </xdr:from>
    <xdr:to>
      <xdr:col>81</xdr:col>
      <xdr:colOff>50800</xdr:colOff>
      <xdr:row>76</xdr:row>
      <xdr:rowOff>22036</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a:off x="14592300" y="13018274"/>
          <a:ext cx="889000" cy="33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42935</xdr:rowOff>
    </xdr:from>
    <xdr:to>
      <xdr:col>81</xdr:col>
      <xdr:colOff>101600</xdr:colOff>
      <xdr:row>77</xdr:row>
      <xdr:rowOff>144535</xdr:rowOff>
    </xdr:to>
    <xdr:sp macro="" textlink="">
      <xdr:nvSpPr>
        <xdr:cNvPr id="631" name="フローチャート: 判断 630">
          <a:extLst>
            <a:ext uri="{FF2B5EF4-FFF2-40B4-BE49-F238E27FC236}">
              <a16:creationId xmlns:a16="http://schemas.microsoft.com/office/drawing/2014/main" id="{00000000-0008-0000-0600-000077020000}"/>
            </a:ext>
          </a:extLst>
        </xdr:cNvPr>
        <xdr:cNvSpPr/>
      </xdr:nvSpPr>
      <xdr:spPr>
        <a:xfrm>
          <a:off x="15430500" y="13244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77</xdr:row>
      <xdr:rowOff>135662</xdr:rowOff>
    </xdr:from>
    <xdr:ext cx="599010"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5181795" y="133373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159524</xdr:rowOff>
    </xdr:from>
    <xdr:to>
      <xdr:col>76</xdr:col>
      <xdr:colOff>114300</xdr:colOff>
      <xdr:row>76</xdr:row>
      <xdr:rowOff>22470</xdr:rowOff>
    </xdr:to>
    <xdr:cxnSp macro="">
      <xdr:nvCxnSpPr>
        <xdr:cNvPr id="633" name="直線コネクタ 632">
          <a:extLst>
            <a:ext uri="{FF2B5EF4-FFF2-40B4-BE49-F238E27FC236}">
              <a16:creationId xmlns:a16="http://schemas.microsoft.com/office/drawing/2014/main" id="{00000000-0008-0000-0600-000079020000}"/>
            </a:ext>
          </a:extLst>
        </xdr:cNvPr>
        <xdr:cNvCxnSpPr/>
      </xdr:nvCxnSpPr>
      <xdr:spPr>
        <a:xfrm flipV="1">
          <a:off x="13703300" y="13018274"/>
          <a:ext cx="889000" cy="34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44914</xdr:rowOff>
    </xdr:from>
    <xdr:to>
      <xdr:col>76</xdr:col>
      <xdr:colOff>165100</xdr:colOff>
      <xdr:row>77</xdr:row>
      <xdr:rowOff>146514</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4541500" y="13246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77</xdr:row>
      <xdr:rowOff>137641</xdr:rowOff>
    </xdr:from>
    <xdr:ext cx="59901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4292795" y="133392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166201</xdr:rowOff>
    </xdr:from>
    <xdr:to>
      <xdr:col>71</xdr:col>
      <xdr:colOff>177800</xdr:colOff>
      <xdr:row>76</xdr:row>
      <xdr:rowOff>22470</xdr:rowOff>
    </xdr:to>
    <xdr:cxnSp macro="">
      <xdr:nvCxnSpPr>
        <xdr:cNvPr id="636" name="直線コネクタ 635">
          <a:extLst>
            <a:ext uri="{FF2B5EF4-FFF2-40B4-BE49-F238E27FC236}">
              <a16:creationId xmlns:a16="http://schemas.microsoft.com/office/drawing/2014/main" id="{00000000-0008-0000-0600-00007C020000}"/>
            </a:ext>
          </a:extLst>
        </xdr:cNvPr>
        <xdr:cNvCxnSpPr/>
      </xdr:nvCxnSpPr>
      <xdr:spPr>
        <a:xfrm>
          <a:off x="12814300" y="13024951"/>
          <a:ext cx="889000" cy="27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42971</xdr:rowOff>
    </xdr:from>
    <xdr:to>
      <xdr:col>72</xdr:col>
      <xdr:colOff>38100</xdr:colOff>
      <xdr:row>77</xdr:row>
      <xdr:rowOff>144571</xdr:rowOff>
    </xdr:to>
    <xdr:sp macro="" textlink="">
      <xdr:nvSpPr>
        <xdr:cNvPr id="637" name="フローチャート: 判断 636">
          <a:extLst>
            <a:ext uri="{FF2B5EF4-FFF2-40B4-BE49-F238E27FC236}">
              <a16:creationId xmlns:a16="http://schemas.microsoft.com/office/drawing/2014/main" id="{00000000-0008-0000-0600-00007D020000}"/>
            </a:ext>
          </a:extLst>
        </xdr:cNvPr>
        <xdr:cNvSpPr/>
      </xdr:nvSpPr>
      <xdr:spPr>
        <a:xfrm>
          <a:off x="13652500" y="13244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77</xdr:row>
      <xdr:rowOff>135698</xdr:rowOff>
    </xdr:from>
    <xdr:ext cx="59901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3403795" y="133373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84824</xdr:rowOff>
    </xdr:from>
    <xdr:to>
      <xdr:col>67</xdr:col>
      <xdr:colOff>101600</xdr:colOff>
      <xdr:row>77</xdr:row>
      <xdr:rowOff>14974</xdr:rowOff>
    </xdr:to>
    <xdr:sp macro="" textlink="">
      <xdr:nvSpPr>
        <xdr:cNvPr id="639" name="フローチャート: 判断 638">
          <a:extLst>
            <a:ext uri="{FF2B5EF4-FFF2-40B4-BE49-F238E27FC236}">
              <a16:creationId xmlns:a16="http://schemas.microsoft.com/office/drawing/2014/main" id="{00000000-0008-0000-0600-00007F020000}"/>
            </a:ext>
          </a:extLst>
        </xdr:cNvPr>
        <xdr:cNvSpPr/>
      </xdr:nvSpPr>
      <xdr:spPr>
        <a:xfrm>
          <a:off x="12763500" y="13115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77</xdr:row>
      <xdr:rowOff>6101</xdr:rowOff>
    </xdr:from>
    <xdr:ext cx="59901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2514795" y="13207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171355</xdr:rowOff>
    </xdr:from>
    <xdr:to>
      <xdr:col>85</xdr:col>
      <xdr:colOff>177800</xdr:colOff>
      <xdr:row>76</xdr:row>
      <xdr:rowOff>101505</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6268700" y="13030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22783</xdr:rowOff>
    </xdr:from>
    <xdr:ext cx="599010" cy="259045"/>
    <xdr:sp macro="" textlink="">
      <xdr:nvSpPr>
        <xdr:cNvPr id="647" name="公債費該当値テキスト">
          <a:extLst>
            <a:ext uri="{FF2B5EF4-FFF2-40B4-BE49-F238E27FC236}">
              <a16:creationId xmlns:a16="http://schemas.microsoft.com/office/drawing/2014/main" id="{00000000-0008-0000-0600-000087020000}"/>
            </a:ext>
          </a:extLst>
        </xdr:cNvPr>
        <xdr:cNvSpPr txBox="1"/>
      </xdr:nvSpPr>
      <xdr:spPr>
        <a:xfrm>
          <a:off x="16370300" y="128815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142687</xdr:rowOff>
    </xdr:from>
    <xdr:to>
      <xdr:col>81</xdr:col>
      <xdr:colOff>101600</xdr:colOff>
      <xdr:row>76</xdr:row>
      <xdr:rowOff>72836</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5430500" y="1300143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74</xdr:row>
      <xdr:rowOff>89364</xdr:rowOff>
    </xdr:from>
    <xdr:ext cx="599010"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5181795" y="127766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108723</xdr:rowOff>
    </xdr:from>
    <xdr:to>
      <xdr:col>76</xdr:col>
      <xdr:colOff>165100</xdr:colOff>
      <xdr:row>76</xdr:row>
      <xdr:rowOff>38872</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4541500" y="1296747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74</xdr:row>
      <xdr:rowOff>55400</xdr:rowOff>
    </xdr:from>
    <xdr:ext cx="599010"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4292795" y="127427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143121</xdr:rowOff>
    </xdr:from>
    <xdr:to>
      <xdr:col>72</xdr:col>
      <xdr:colOff>38100</xdr:colOff>
      <xdr:row>76</xdr:row>
      <xdr:rowOff>73270</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3652500" y="1300187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74</xdr:row>
      <xdr:rowOff>89798</xdr:rowOff>
    </xdr:from>
    <xdr:ext cx="599010"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3403795" y="127770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115401</xdr:rowOff>
    </xdr:from>
    <xdr:to>
      <xdr:col>67</xdr:col>
      <xdr:colOff>101600</xdr:colOff>
      <xdr:row>76</xdr:row>
      <xdr:rowOff>45551</xdr:rowOff>
    </xdr:to>
    <xdr:sp macro="" textlink="">
      <xdr:nvSpPr>
        <xdr:cNvPr id="654" name="楕円 653">
          <a:extLst>
            <a:ext uri="{FF2B5EF4-FFF2-40B4-BE49-F238E27FC236}">
              <a16:creationId xmlns:a16="http://schemas.microsoft.com/office/drawing/2014/main" id="{00000000-0008-0000-0600-00008E020000}"/>
            </a:ext>
          </a:extLst>
        </xdr:cNvPr>
        <xdr:cNvSpPr/>
      </xdr:nvSpPr>
      <xdr:spPr>
        <a:xfrm>
          <a:off x="12763500" y="12974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74</xdr:row>
      <xdr:rowOff>62078</xdr:rowOff>
    </xdr:from>
    <xdr:ext cx="599010"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2514795" y="127493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6" name="積立金グラフ枠">
          <a:extLst>
            <a:ext uri="{FF2B5EF4-FFF2-40B4-BE49-F238E27FC236}">
              <a16:creationId xmlns:a16="http://schemas.microsoft.com/office/drawing/2014/main" id="{00000000-0008-0000-0600-0000A4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73214</xdr:rowOff>
    </xdr:from>
    <xdr:to>
      <xdr:col>85</xdr:col>
      <xdr:colOff>126364</xdr:colOff>
      <xdr:row>98</xdr:row>
      <xdr:rowOff>133390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flipV="1">
          <a:off x="16317595" y="15503714"/>
          <a:ext cx="1269" cy="14317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137217</xdr:rowOff>
    </xdr:from>
    <xdr:ext cx="469744" cy="259045"/>
    <xdr:sp macro="" textlink="">
      <xdr:nvSpPr>
        <xdr:cNvPr id="678" name="積立金最小値テキスト">
          <a:extLst>
            <a:ext uri="{FF2B5EF4-FFF2-40B4-BE49-F238E27FC236}">
              <a16:creationId xmlns:a16="http://schemas.microsoft.com/office/drawing/2014/main" id="{00000000-0008-0000-0600-0000A6020000}"/>
            </a:ext>
          </a:extLst>
        </xdr:cNvPr>
        <xdr:cNvSpPr txBox="1"/>
      </xdr:nvSpPr>
      <xdr:spPr>
        <a:xfrm>
          <a:off x="16370300" y="16939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133390</xdr:rowOff>
    </xdr:from>
    <xdr:to>
      <xdr:col>86</xdr:col>
      <xdr:colOff>25400</xdr:colOff>
      <xdr:row>98</xdr:row>
      <xdr:rowOff>133390</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6230600" y="16935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19891</xdr:rowOff>
    </xdr:from>
    <xdr:ext cx="599010" cy="259045"/>
    <xdr:sp macro="" textlink="">
      <xdr:nvSpPr>
        <xdr:cNvPr id="680" name="積立金最大値テキスト">
          <a:extLst>
            <a:ext uri="{FF2B5EF4-FFF2-40B4-BE49-F238E27FC236}">
              <a16:creationId xmlns:a16="http://schemas.microsoft.com/office/drawing/2014/main" id="{00000000-0008-0000-0600-0000A8020000}"/>
            </a:ext>
          </a:extLst>
        </xdr:cNvPr>
        <xdr:cNvSpPr txBox="1"/>
      </xdr:nvSpPr>
      <xdr:spPr>
        <a:xfrm>
          <a:off x="16370300" y="15278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314,542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73214</xdr:rowOff>
    </xdr:from>
    <xdr:to>
      <xdr:col>86</xdr:col>
      <xdr:colOff>25400</xdr:colOff>
      <xdr:row>90</xdr:row>
      <xdr:rowOff>73214</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6230600" y="15503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103229</xdr:rowOff>
    </xdr:from>
    <xdr:to>
      <xdr:col>85</xdr:col>
      <xdr:colOff>127000</xdr:colOff>
      <xdr:row>97</xdr:row>
      <xdr:rowOff>117315</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5481300" y="16390979"/>
          <a:ext cx="838200" cy="356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27195</xdr:rowOff>
    </xdr:from>
    <xdr:ext cx="534377" cy="259045"/>
    <xdr:sp macro="" textlink="">
      <xdr:nvSpPr>
        <xdr:cNvPr id="683" name="積立金平均値テキスト">
          <a:extLst>
            <a:ext uri="{FF2B5EF4-FFF2-40B4-BE49-F238E27FC236}">
              <a16:creationId xmlns:a16="http://schemas.microsoft.com/office/drawing/2014/main" id="{00000000-0008-0000-0600-0000AB020000}"/>
            </a:ext>
          </a:extLst>
        </xdr:cNvPr>
        <xdr:cNvSpPr txBox="1"/>
      </xdr:nvSpPr>
      <xdr:spPr>
        <a:xfrm>
          <a:off x="16370300" y="164863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4318</xdr:rowOff>
    </xdr:from>
    <xdr:to>
      <xdr:col>85</xdr:col>
      <xdr:colOff>177800</xdr:colOff>
      <xdr:row>97</xdr:row>
      <xdr:rowOff>105918</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6268700" y="16634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103229</xdr:rowOff>
    </xdr:from>
    <xdr:to>
      <xdr:col>81</xdr:col>
      <xdr:colOff>50800</xdr:colOff>
      <xdr:row>96</xdr:row>
      <xdr:rowOff>32303</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flipV="1">
          <a:off x="14592300" y="16390979"/>
          <a:ext cx="889000" cy="100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5314</xdr:rowOff>
    </xdr:from>
    <xdr:to>
      <xdr:col>81</xdr:col>
      <xdr:colOff>101600</xdr:colOff>
      <xdr:row>96</xdr:row>
      <xdr:rowOff>106914</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5430500" y="16464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98041</xdr:rowOff>
    </xdr:from>
    <xdr:ext cx="534377"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5214111" y="16557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32303</xdr:rowOff>
    </xdr:from>
    <xdr:to>
      <xdr:col>76</xdr:col>
      <xdr:colOff>114300</xdr:colOff>
      <xdr:row>96</xdr:row>
      <xdr:rowOff>170740</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flipV="1">
          <a:off x="13703300" y="16491503"/>
          <a:ext cx="889000" cy="138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61367</xdr:rowOff>
    </xdr:from>
    <xdr:to>
      <xdr:col>76</xdr:col>
      <xdr:colOff>165100</xdr:colOff>
      <xdr:row>95</xdr:row>
      <xdr:rowOff>162967</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4541500" y="16349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94</xdr:row>
      <xdr:rowOff>8044</xdr:rowOff>
    </xdr:from>
    <xdr:ext cx="599010"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4292795" y="161243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170740</xdr:rowOff>
    </xdr:from>
    <xdr:to>
      <xdr:col>71</xdr:col>
      <xdr:colOff>177800</xdr:colOff>
      <xdr:row>97</xdr:row>
      <xdr:rowOff>89381</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flipV="1">
          <a:off x="12814300" y="16629940"/>
          <a:ext cx="889000" cy="90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137303</xdr:rowOff>
    </xdr:from>
    <xdr:to>
      <xdr:col>72</xdr:col>
      <xdr:colOff>38100</xdr:colOff>
      <xdr:row>97</xdr:row>
      <xdr:rowOff>67453</xdr:rowOff>
    </xdr:to>
    <xdr:sp macro="" textlink="">
      <xdr:nvSpPr>
        <xdr:cNvPr id="692" name="フローチャート: 判断 691">
          <a:extLst>
            <a:ext uri="{FF2B5EF4-FFF2-40B4-BE49-F238E27FC236}">
              <a16:creationId xmlns:a16="http://schemas.microsoft.com/office/drawing/2014/main" id="{00000000-0008-0000-0600-0000B4020000}"/>
            </a:ext>
          </a:extLst>
        </xdr:cNvPr>
        <xdr:cNvSpPr/>
      </xdr:nvSpPr>
      <xdr:spPr>
        <a:xfrm>
          <a:off x="13652500" y="16596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58580</xdr:rowOff>
    </xdr:from>
    <xdr:ext cx="534377"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3436111" y="16689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68528</xdr:rowOff>
    </xdr:from>
    <xdr:to>
      <xdr:col>67</xdr:col>
      <xdr:colOff>101600</xdr:colOff>
      <xdr:row>96</xdr:row>
      <xdr:rowOff>170128</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2763500" y="16527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15205</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2547111" y="16302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66515</xdr:rowOff>
    </xdr:from>
    <xdr:to>
      <xdr:col>85</xdr:col>
      <xdr:colOff>177800</xdr:colOff>
      <xdr:row>97</xdr:row>
      <xdr:rowOff>168115</xdr:rowOff>
    </xdr:to>
    <xdr:sp macro="" textlink="">
      <xdr:nvSpPr>
        <xdr:cNvPr id="701" name="楕円 700">
          <a:extLst>
            <a:ext uri="{FF2B5EF4-FFF2-40B4-BE49-F238E27FC236}">
              <a16:creationId xmlns:a16="http://schemas.microsoft.com/office/drawing/2014/main" id="{00000000-0008-0000-0600-0000BD020000}"/>
            </a:ext>
          </a:extLst>
        </xdr:cNvPr>
        <xdr:cNvSpPr/>
      </xdr:nvSpPr>
      <xdr:spPr>
        <a:xfrm>
          <a:off x="16268700" y="16697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44942</xdr:rowOff>
    </xdr:from>
    <xdr:ext cx="534377" cy="259045"/>
    <xdr:sp macro="" textlink="">
      <xdr:nvSpPr>
        <xdr:cNvPr id="702" name="積立金該当値テキスト">
          <a:extLst>
            <a:ext uri="{FF2B5EF4-FFF2-40B4-BE49-F238E27FC236}">
              <a16:creationId xmlns:a16="http://schemas.microsoft.com/office/drawing/2014/main" id="{00000000-0008-0000-0600-0000BE020000}"/>
            </a:ext>
          </a:extLst>
        </xdr:cNvPr>
        <xdr:cNvSpPr txBox="1"/>
      </xdr:nvSpPr>
      <xdr:spPr>
        <a:xfrm>
          <a:off x="16370300" y="16675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52429</xdr:rowOff>
    </xdr:from>
    <xdr:to>
      <xdr:col>81</xdr:col>
      <xdr:colOff>101600</xdr:colOff>
      <xdr:row>95</xdr:row>
      <xdr:rowOff>154029</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5430500" y="16340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93</xdr:row>
      <xdr:rowOff>170556</xdr:rowOff>
    </xdr:from>
    <xdr:ext cx="599010"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5181795" y="161154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152953</xdr:rowOff>
    </xdr:from>
    <xdr:to>
      <xdr:col>76</xdr:col>
      <xdr:colOff>165100</xdr:colOff>
      <xdr:row>96</xdr:row>
      <xdr:rowOff>83103</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4541500" y="16440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74230</xdr:rowOff>
    </xdr:from>
    <xdr:ext cx="534377"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4325111" y="16533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119940</xdr:rowOff>
    </xdr:from>
    <xdr:to>
      <xdr:col>72</xdr:col>
      <xdr:colOff>38100</xdr:colOff>
      <xdr:row>97</xdr:row>
      <xdr:rowOff>50090</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3652500" y="16579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66617</xdr:rowOff>
    </xdr:from>
    <xdr:ext cx="534377"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3436111" y="16354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38581</xdr:rowOff>
    </xdr:from>
    <xdr:to>
      <xdr:col>67</xdr:col>
      <xdr:colOff>101600</xdr:colOff>
      <xdr:row>97</xdr:row>
      <xdr:rowOff>140181</xdr:rowOff>
    </xdr:to>
    <xdr:sp macro="" textlink="">
      <xdr:nvSpPr>
        <xdr:cNvPr id="709" name="楕円 708">
          <a:extLst>
            <a:ext uri="{FF2B5EF4-FFF2-40B4-BE49-F238E27FC236}">
              <a16:creationId xmlns:a16="http://schemas.microsoft.com/office/drawing/2014/main" id="{00000000-0008-0000-0600-0000C5020000}"/>
            </a:ext>
          </a:extLst>
        </xdr:cNvPr>
        <xdr:cNvSpPr/>
      </xdr:nvSpPr>
      <xdr:spPr>
        <a:xfrm>
          <a:off x="12763500" y="16669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131308</xdr:rowOff>
    </xdr:from>
    <xdr:ext cx="534377"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2547111" y="16761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投資及び出資金グラフ枠">
          <a:extLst>
            <a:ext uri="{FF2B5EF4-FFF2-40B4-BE49-F238E27FC236}">
              <a16:creationId xmlns:a16="http://schemas.microsoft.com/office/drawing/2014/main" id="{00000000-0008-0000-0600-0000DF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37157</xdr:rowOff>
    </xdr:from>
    <xdr:to>
      <xdr:col>116</xdr:col>
      <xdr:colOff>62864</xdr:colOff>
      <xdr:row>39</xdr:row>
      <xdr:rowOff>98878</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flipV="1">
          <a:off x="22159595" y="5352107"/>
          <a:ext cx="1269" cy="14333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7" name="投資及び出資金最小値テキスト">
          <a:extLst>
            <a:ext uri="{FF2B5EF4-FFF2-40B4-BE49-F238E27FC236}">
              <a16:creationId xmlns:a16="http://schemas.microsoft.com/office/drawing/2014/main" id="{00000000-0008-0000-0600-0000E1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155284</xdr:rowOff>
    </xdr:from>
    <xdr:ext cx="469744" cy="259045"/>
    <xdr:sp macro="" textlink="">
      <xdr:nvSpPr>
        <xdr:cNvPr id="739" name="投資及び出資金最大値テキスト">
          <a:extLst>
            <a:ext uri="{FF2B5EF4-FFF2-40B4-BE49-F238E27FC236}">
              <a16:creationId xmlns:a16="http://schemas.microsoft.com/office/drawing/2014/main" id="{00000000-0008-0000-0600-0000E3020000}"/>
            </a:ext>
          </a:extLst>
        </xdr:cNvPr>
        <xdr:cNvSpPr txBox="1"/>
      </xdr:nvSpPr>
      <xdr:spPr>
        <a:xfrm>
          <a:off x="22212300" y="5127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37157</xdr:rowOff>
    </xdr:from>
    <xdr:to>
      <xdr:col>116</xdr:col>
      <xdr:colOff>152400</xdr:colOff>
      <xdr:row>31</xdr:row>
      <xdr:rowOff>37157</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22072600" y="5352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169253</xdr:rowOff>
    </xdr:from>
    <xdr:ext cx="378565" cy="259045"/>
    <xdr:sp macro="" textlink="">
      <xdr:nvSpPr>
        <xdr:cNvPr id="742" name="投資及び出資金平均値テキスト">
          <a:extLst>
            <a:ext uri="{FF2B5EF4-FFF2-40B4-BE49-F238E27FC236}">
              <a16:creationId xmlns:a16="http://schemas.microsoft.com/office/drawing/2014/main" id="{00000000-0008-0000-0600-0000E6020000}"/>
            </a:ext>
          </a:extLst>
        </xdr:cNvPr>
        <xdr:cNvSpPr txBox="1"/>
      </xdr:nvSpPr>
      <xdr:spPr>
        <a:xfrm>
          <a:off x="22212300" y="651290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146376</xdr:rowOff>
    </xdr:from>
    <xdr:to>
      <xdr:col>116</xdr:col>
      <xdr:colOff>114300</xdr:colOff>
      <xdr:row>39</xdr:row>
      <xdr:rowOff>76526</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22110700" y="6661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169890</xdr:rowOff>
    </xdr:from>
    <xdr:to>
      <xdr:col>112</xdr:col>
      <xdr:colOff>38100</xdr:colOff>
      <xdr:row>39</xdr:row>
      <xdr:rowOff>100040</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21272500" y="6684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116567</xdr:rowOff>
    </xdr:from>
    <xdr:ext cx="378565"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1134017" y="64602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165644</xdr:rowOff>
    </xdr:from>
    <xdr:to>
      <xdr:col>107</xdr:col>
      <xdr:colOff>101600</xdr:colOff>
      <xdr:row>39</xdr:row>
      <xdr:rowOff>95794</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20383500" y="6680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112321</xdr:rowOff>
    </xdr:from>
    <xdr:ext cx="378565"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0245017" y="64559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0" name="直線コネクタ 749">
          <a:extLst>
            <a:ext uri="{FF2B5EF4-FFF2-40B4-BE49-F238E27FC236}">
              <a16:creationId xmlns:a16="http://schemas.microsoft.com/office/drawing/2014/main" id="{00000000-0008-0000-0600-0000EE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61141</xdr:rowOff>
    </xdr:from>
    <xdr:to>
      <xdr:col>102</xdr:col>
      <xdr:colOff>165100</xdr:colOff>
      <xdr:row>38</xdr:row>
      <xdr:rowOff>162741</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19494500" y="6576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7819</xdr:rowOff>
    </xdr:from>
    <xdr:ext cx="378565"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9356017" y="63514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97391</xdr:rowOff>
    </xdr:from>
    <xdr:to>
      <xdr:col>98</xdr:col>
      <xdr:colOff>38100</xdr:colOff>
      <xdr:row>38</xdr:row>
      <xdr:rowOff>27541</xdr:rowOff>
    </xdr:to>
    <xdr:sp macro="" textlink="">
      <xdr:nvSpPr>
        <xdr:cNvPr id="753" name="フローチャート: 判断 752">
          <a:extLst>
            <a:ext uri="{FF2B5EF4-FFF2-40B4-BE49-F238E27FC236}">
              <a16:creationId xmlns:a16="http://schemas.microsoft.com/office/drawing/2014/main" id="{00000000-0008-0000-0600-0000F1020000}"/>
            </a:ext>
          </a:extLst>
        </xdr:cNvPr>
        <xdr:cNvSpPr/>
      </xdr:nvSpPr>
      <xdr:spPr>
        <a:xfrm>
          <a:off x="18605500" y="6441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44068</xdr:rowOff>
    </xdr:from>
    <xdr:ext cx="378565"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8467017" y="62162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61" name="投資及び出資金該当値テキスト">
          <a:extLst>
            <a:ext uri="{FF2B5EF4-FFF2-40B4-BE49-F238E27FC236}">
              <a16:creationId xmlns:a16="http://schemas.microsoft.com/office/drawing/2014/main" id="{00000000-0008-0000-0600-0000F9020000}"/>
            </a:ext>
          </a:extLst>
        </xdr:cNvPr>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6" name="楕円 765">
          <a:extLst>
            <a:ext uri="{FF2B5EF4-FFF2-40B4-BE49-F238E27FC236}">
              <a16:creationId xmlns:a16="http://schemas.microsoft.com/office/drawing/2014/main" id="{00000000-0008-0000-0600-0000FE02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8" name="楕円 767">
          <a:extLst>
            <a:ext uri="{FF2B5EF4-FFF2-40B4-BE49-F238E27FC236}">
              <a16:creationId xmlns:a16="http://schemas.microsoft.com/office/drawing/2014/main" id="{00000000-0008-0000-0600-000000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52</xdr:row>
      <xdr:rowOff>111777</xdr:rowOff>
    </xdr:from>
    <xdr:ext cx="59541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692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168927</xdr:rowOff>
    </xdr:from>
    <xdr:ext cx="595419"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7692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貸付金グラフ枠">
          <a:extLst>
            <a:ext uri="{FF2B5EF4-FFF2-40B4-BE49-F238E27FC236}">
              <a16:creationId xmlns:a16="http://schemas.microsoft.com/office/drawing/2014/main" id="{00000000-0008-0000-0600-000016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27366</xdr:rowOff>
    </xdr:from>
    <xdr:to>
      <xdr:col>116</xdr:col>
      <xdr:colOff>62864</xdr:colOff>
      <xdr:row>58</xdr:row>
      <xdr:rowOff>139700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flipV="1">
          <a:off x="22159595" y="8599866"/>
          <a:ext cx="1269" cy="1483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2" name="貸付金最小値テキスト">
          <a:extLst>
            <a:ext uri="{FF2B5EF4-FFF2-40B4-BE49-F238E27FC236}">
              <a16:creationId xmlns:a16="http://schemas.microsoft.com/office/drawing/2014/main" id="{00000000-0008-0000-0600-000018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145493</xdr:rowOff>
    </xdr:from>
    <xdr:ext cx="599010" cy="259045"/>
    <xdr:sp macro="" textlink="">
      <xdr:nvSpPr>
        <xdr:cNvPr id="794" name="貸付金最大値テキスト">
          <a:extLst>
            <a:ext uri="{FF2B5EF4-FFF2-40B4-BE49-F238E27FC236}">
              <a16:creationId xmlns:a16="http://schemas.microsoft.com/office/drawing/2014/main" id="{00000000-0008-0000-0600-00001A030000}"/>
            </a:ext>
          </a:extLst>
        </xdr:cNvPr>
        <xdr:cNvSpPr txBox="1"/>
      </xdr:nvSpPr>
      <xdr:spPr>
        <a:xfrm>
          <a:off x="22212300" y="83750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162,285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27366</xdr:rowOff>
    </xdr:from>
    <xdr:to>
      <xdr:col>116</xdr:col>
      <xdr:colOff>152400</xdr:colOff>
      <xdr:row>50</xdr:row>
      <xdr:rowOff>27366</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22072600" y="85998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11714</xdr:rowOff>
    </xdr:from>
    <xdr:ext cx="534377" cy="259045"/>
    <xdr:sp macro="" textlink="">
      <xdr:nvSpPr>
        <xdr:cNvPr id="797" name="貸付金平均値テキスト">
          <a:extLst>
            <a:ext uri="{FF2B5EF4-FFF2-40B4-BE49-F238E27FC236}">
              <a16:creationId xmlns:a16="http://schemas.microsoft.com/office/drawing/2014/main" id="{00000000-0008-0000-0600-00001D030000}"/>
            </a:ext>
          </a:extLst>
        </xdr:cNvPr>
        <xdr:cNvSpPr txBox="1"/>
      </xdr:nvSpPr>
      <xdr:spPr>
        <a:xfrm>
          <a:off x="22212300" y="97843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160287</xdr:rowOff>
    </xdr:from>
    <xdr:to>
      <xdr:col>116</xdr:col>
      <xdr:colOff>114300</xdr:colOff>
      <xdr:row>58</xdr:row>
      <xdr:rowOff>90437</xdr:rowOff>
    </xdr:to>
    <xdr:sp macro="" textlink="">
      <xdr:nvSpPr>
        <xdr:cNvPr id="798" name="フローチャート: 判断 797">
          <a:extLst>
            <a:ext uri="{FF2B5EF4-FFF2-40B4-BE49-F238E27FC236}">
              <a16:creationId xmlns:a16="http://schemas.microsoft.com/office/drawing/2014/main" id="{00000000-0008-0000-0600-00001E030000}"/>
            </a:ext>
          </a:extLst>
        </xdr:cNvPr>
        <xdr:cNvSpPr/>
      </xdr:nvSpPr>
      <xdr:spPr>
        <a:xfrm>
          <a:off x="22110700" y="9932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159748</xdr:rowOff>
    </xdr:from>
    <xdr:to>
      <xdr:col>112</xdr:col>
      <xdr:colOff>38100</xdr:colOff>
      <xdr:row>58</xdr:row>
      <xdr:rowOff>89898</xdr:rowOff>
    </xdr:to>
    <xdr:sp macro="" textlink="">
      <xdr:nvSpPr>
        <xdr:cNvPr id="800" name="フローチャート: 判断 799">
          <a:extLst>
            <a:ext uri="{FF2B5EF4-FFF2-40B4-BE49-F238E27FC236}">
              <a16:creationId xmlns:a16="http://schemas.microsoft.com/office/drawing/2014/main" id="{00000000-0008-0000-0600-000020030000}"/>
            </a:ext>
          </a:extLst>
        </xdr:cNvPr>
        <xdr:cNvSpPr/>
      </xdr:nvSpPr>
      <xdr:spPr>
        <a:xfrm>
          <a:off x="21272500" y="9932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56</xdr:row>
      <xdr:rowOff>106425</xdr:rowOff>
    </xdr:from>
    <xdr:ext cx="534377"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21056111" y="9707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162472</xdr:rowOff>
    </xdr:from>
    <xdr:to>
      <xdr:col>107</xdr:col>
      <xdr:colOff>101600</xdr:colOff>
      <xdr:row>58</xdr:row>
      <xdr:rowOff>92622</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20383500" y="9935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56</xdr:row>
      <xdr:rowOff>109149</xdr:rowOff>
    </xdr:from>
    <xdr:ext cx="534377"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0167111" y="9710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805" name="直線コネクタ 804">
          <a:extLst>
            <a:ext uri="{FF2B5EF4-FFF2-40B4-BE49-F238E27FC236}">
              <a16:creationId xmlns:a16="http://schemas.microsoft.com/office/drawing/2014/main" id="{00000000-0008-0000-0600-000025030000}"/>
            </a:ext>
          </a:extLst>
        </xdr:cNvPr>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37612</xdr:rowOff>
    </xdr:from>
    <xdr:to>
      <xdr:col>102</xdr:col>
      <xdr:colOff>165100</xdr:colOff>
      <xdr:row>58</xdr:row>
      <xdr:rowOff>139212</xdr:rowOff>
    </xdr:to>
    <xdr:sp macro="" textlink="">
      <xdr:nvSpPr>
        <xdr:cNvPr id="806" name="フローチャート: 判断 805">
          <a:extLst>
            <a:ext uri="{FF2B5EF4-FFF2-40B4-BE49-F238E27FC236}">
              <a16:creationId xmlns:a16="http://schemas.microsoft.com/office/drawing/2014/main" id="{00000000-0008-0000-0600-000026030000}"/>
            </a:ext>
          </a:extLst>
        </xdr:cNvPr>
        <xdr:cNvSpPr/>
      </xdr:nvSpPr>
      <xdr:spPr>
        <a:xfrm>
          <a:off x="19494500" y="9981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155739</xdr:rowOff>
    </xdr:from>
    <xdr:ext cx="469744"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9310428" y="9756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5708</xdr:rowOff>
    </xdr:from>
    <xdr:to>
      <xdr:col>98</xdr:col>
      <xdr:colOff>38100</xdr:colOff>
      <xdr:row>58</xdr:row>
      <xdr:rowOff>107308</xdr:rowOff>
    </xdr:to>
    <xdr:sp macro="" textlink="">
      <xdr:nvSpPr>
        <xdr:cNvPr id="808" name="フローチャート: 判断 807">
          <a:extLst>
            <a:ext uri="{FF2B5EF4-FFF2-40B4-BE49-F238E27FC236}">
              <a16:creationId xmlns:a16="http://schemas.microsoft.com/office/drawing/2014/main" id="{00000000-0008-0000-0600-000028030000}"/>
            </a:ext>
          </a:extLst>
        </xdr:cNvPr>
        <xdr:cNvSpPr/>
      </xdr:nvSpPr>
      <xdr:spPr>
        <a:xfrm>
          <a:off x="18605500" y="9949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123835</xdr:rowOff>
    </xdr:from>
    <xdr:ext cx="469744"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18421428" y="9725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3827</xdr:rowOff>
    </xdr:from>
    <xdr:ext cx="249299" cy="259045"/>
    <xdr:sp macro="" textlink="">
      <xdr:nvSpPr>
        <xdr:cNvPr id="816" name="貸付金該当値テキスト">
          <a:extLst>
            <a:ext uri="{FF2B5EF4-FFF2-40B4-BE49-F238E27FC236}">
              <a16:creationId xmlns:a16="http://schemas.microsoft.com/office/drawing/2014/main" id="{00000000-0008-0000-0600-000030030000}"/>
            </a:ext>
          </a:extLst>
        </xdr:cNvPr>
        <xdr:cNvSpPr txBox="1"/>
      </xdr:nvSpPr>
      <xdr:spPr>
        <a:xfrm>
          <a:off x="22212300" y="994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21" name="楕円 820">
          <a:extLst>
            <a:ext uri="{FF2B5EF4-FFF2-40B4-BE49-F238E27FC236}">
              <a16:creationId xmlns:a16="http://schemas.microsoft.com/office/drawing/2014/main" id="{00000000-0008-0000-0600-000035030000}"/>
            </a:ext>
          </a:extLst>
        </xdr:cNvPr>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23" name="楕円 822">
          <a:extLst>
            <a:ext uri="{FF2B5EF4-FFF2-40B4-BE49-F238E27FC236}">
              <a16:creationId xmlns:a16="http://schemas.microsoft.com/office/drawing/2014/main" id="{00000000-0008-0000-0600-000037030000}"/>
            </a:ext>
          </a:extLst>
        </xdr:cNvPr>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78</xdr:row>
      <xdr:rowOff>139700</xdr:rowOff>
    </xdr:from>
    <xdr:to>
      <xdr:col>120</xdr:col>
      <xdr:colOff>114300</xdr:colOff>
      <xdr:row>78</xdr:row>
      <xdr:rowOff>139700</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77</xdr:row>
      <xdr:rowOff>168927</xdr:rowOff>
    </xdr:from>
    <xdr:ext cx="248786"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8039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75</xdr:row>
      <xdr:rowOff>54627</xdr:rowOff>
    </xdr:from>
    <xdr:ext cx="59541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692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72</xdr:row>
      <xdr:rowOff>111777</xdr:rowOff>
    </xdr:from>
    <xdr:ext cx="59541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692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168927</xdr:rowOff>
    </xdr:from>
    <xdr:ext cx="59541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692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5" name="繰出金グラフ枠">
          <a:extLst>
            <a:ext uri="{FF2B5EF4-FFF2-40B4-BE49-F238E27FC236}">
              <a16:creationId xmlns:a16="http://schemas.microsoft.com/office/drawing/2014/main" id="{00000000-0008-0000-0600-00004D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95091</xdr:rowOff>
    </xdr:from>
    <xdr:to>
      <xdr:col>116</xdr:col>
      <xdr:colOff>62864</xdr:colOff>
      <xdr:row>78</xdr:row>
      <xdr:rowOff>1685</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flipV="1">
          <a:off x="22159595" y="12268041"/>
          <a:ext cx="1269" cy="11067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5512</xdr:rowOff>
    </xdr:from>
    <xdr:ext cx="534377" cy="259045"/>
    <xdr:sp macro="" textlink="">
      <xdr:nvSpPr>
        <xdr:cNvPr id="847" name="繰出金最小値テキスト">
          <a:extLst>
            <a:ext uri="{FF2B5EF4-FFF2-40B4-BE49-F238E27FC236}">
              <a16:creationId xmlns:a16="http://schemas.microsoft.com/office/drawing/2014/main" id="{00000000-0008-0000-0600-00004F030000}"/>
            </a:ext>
          </a:extLst>
        </xdr:cNvPr>
        <xdr:cNvSpPr txBox="1"/>
      </xdr:nvSpPr>
      <xdr:spPr>
        <a:xfrm>
          <a:off x="22212300" y="13378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1685</xdr:rowOff>
    </xdr:from>
    <xdr:to>
      <xdr:col>116</xdr:col>
      <xdr:colOff>152400</xdr:colOff>
      <xdr:row>78</xdr:row>
      <xdr:rowOff>1685</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22072600" y="13374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41768</xdr:rowOff>
    </xdr:from>
    <xdr:ext cx="599010" cy="259045"/>
    <xdr:sp macro="" textlink="">
      <xdr:nvSpPr>
        <xdr:cNvPr id="849" name="繰出金最大値テキスト">
          <a:extLst>
            <a:ext uri="{FF2B5EF4-FFF2-40B4-BE49-F238E27FC236}">
              <a16:creationId xmlns:a16="http://schemas.microsoft.com/office/drawing/2014/main" id="{00000000-0008-0000-0600-000051030000}"/>
            </a:ext>
          </a:extLst>
        </xdr:cNvPr>
        <xdr:cNvSpPr txBox="1"/>
      </xdr:nvSpPr>
      <xdr:spPr>
        <a:xfrm>
          <a:off x="22212300" y="12043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272,257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95091</xdr:rowOff>
    </xdr:from>
    <xdr:to>
      <xdr:col>116</xdr:col>
      <xdr:colOff>152400</xdr:colOff>
      <xdr:row>71</xdr:row>
      <xdr:rowOff>95091</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22072600" y="12268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7441</xdr:rowOff>
    </xdr:from>
    <xdr:to>
      <xdr:col>116</xdr:col>
      <xdr:colOff>63500</xdr:colOff>
      <xdr:row>77</xdr:row>
      <xdr:rowOff>8009</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flipV="1">
          <a:off x="21323300" y="13209091"/>
          <a:ext cx="838200" cy="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134687</xdr:rowOff>
    </xdr:from>
    <xdr:ext cx="599010" cy="259045"/>
    <xdr:sp macro="" textlink="">
      <xdr:nvSpPr>
        <xdr:cNvPr id="852" name="繰出金平均値テキスト">
          <a:extLst>
            <a:ext uri="{FF2B5EF4-FFF2-40B4-BE49-F238E27FC236}">
              <a16:creationId xmlns:a16="http://schemas.microsoft.com/office/drawing/2014/main" id="{00000000-0008-0000-0600-000054030000}"/>
            </a:ext>
          </a:extLst>
        </xdr:cNvPr>
        <xdr:cNvSpPr txBox="1"/>
      </xdr:nvSpPr>
      <xdr:spPr>
        <a:xfrm>
          <a:off x="22212300" y="1282198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111810</xdr:rowOff>
    </xdr:from>
    <xdr:to>
      <xdr:col>116</xdr:col>
      <xdr:colOff>114300</xdr:colOff>
      <xdr:row>76</xdr:row>
      <xdr:rowOff>41960</xdr:rowOff>
    </xdr:to>
    <xdr:sp macro="" textlink="">
      <xdr:nvSpPr>
        <xdr:cNvPr id="853" name="フローチャート: 判断 852">
          <a:extLst>
            <a:ext uri="{FF2B5EF4-FFF2-40B4-BE49-F238E27FC236}">
              <a16:creationId xmlns:a16="http://schemas.microsoft.com/office/drawing/2014/main" id="{00000000-0008-0000-0600-000055030000}"/>
            </a:ext>
          </a:extLst>
        </xdr:cNvPr>
        <xdr:cNvSpPr/>
      </xdr:nvSpPr>
      <xdr:spPr>
        <a:xfrm>
          <a:off x="22110700" y="12970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122925</xdr:rowOff>
    </xdr:from>
    <xdr:to>
      <xdr:col>111</xdr:col>
      <xdr:colOff>177800</xdr:colOff>
      <xdr:row>77</xdr:row>
      <xdr:rowOff>8009</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a:off x="20434300" y="12981675"/>
          <a:ext cx="889000" cy="227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111837</xdr:rowOff>
    </xdr:from>
    <xdr:to>
      <xdr:col>112</xdr:col>
      <xdr:colOff>38100</xdr:colOff>
      <xdr:row>76</xdr:row>
      <xdr:rowOff>41988</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21272500" y="1297058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74</xdr:row>
      <xdr:rowOff>58514</xdr:rowOff>
    </xdr:from>
    <xdr:ext cx="599010"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21023795" y="127458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40780</xdr:rowOff>
    </xdr:from>
    <xdr:to>
      <xdr:col>107</xdr:col>
      <xdr:colOff>50800</xdr:colOff>
      <xdr:row>75</xdr:row>
      <xdr:rowOff>122925</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a:off x="19545300" y="12899530"/>
          <a:ext cx="889000" cy="82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100444</xdr:rowOff>
    </xdr:from>
    <xdr:to>
      <xdr:col>107</xdr:col>
      <xdr:colOff>101600</xdr:colOff>
      <xdr:row>76</xdr:row>
      <xdr:rowOff>30593</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20383500" y="1295919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76</xdr:row>
      <xdr:rowOff>21722</xdr:rowOff>
    </xdr:from>
    <xdr:ext cx="599010"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20134795" y="13051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162912</xdr:rowOff>
    </xdr:from>
    <xdr:to>
      <xdr:col>102</xdr:col>
      <xdr:colOff>114300</xdr:colOff>
      <xdr:row>75</xdr:row>
      <xdr:rowOff>40780</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a:off x="18656300" y="12850212"/>
          <a:ext cx="889000" cy="49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118833</xdr:rowOff>
    </xdr:from>
    <xdr:to>
      <xdr:col>102</xdr:col>
      <xdr:colOff>165100</xdr:colOff>
      <xdr:row>76</xdr:row>
      <xdr:rowOff>48983</xdr:rowOff>
    </xdr:to>
    <xdr:sp macro="" textlink="">
      <xdr:nvSpPr>
        <xdr:cNvPr id="861" name="フローチャート: 判断 860">
          <a:extLst>
            <a:ext uri="{FF2B5EF4-FFF2-40B4-BE49-F238E27FC236}">
              <a16:creationId xmlns:a16="http://schemas.microsoft.com/office/drawing/2014/main" id="{00000000-0008-0000-0600-00005D030000}"/>
            </a:ext>
          </a:extLst>
        </xdr:cNvPr>
        <xdr:cNvSpPr/>
      </xdr:nvSpPr>
      <xdr:spPr>
        <a:xfrm>
          <a:off x="19494500" y="12977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76</xdr:row>
      <xdr:rowOff>40110</xdr:rowOff>
    </xdr:from>
    <xdr:ext cx="59901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19245795" y="130703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110992</xdr:rowOff>
    </xdr:from>
    <xdr:to>
      <xdr:col>98</xdr:col>
      <xdr:colOff>38100</xdr:colOff>
      <xdr:row>76</xdr:row>
      <xdr:rowOff>41142</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18605500" y="12969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76</xdr:row>
      <xdr:rowOff>32269</xdr:rowOff>
    </xdr:from>
    <xdr:ext cx="59901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8356795" y="130624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128091</xdr:rowOff>
    </xdr:from>
    <xdr:to>
      <xdr:col>116</xdr:col>
      <xdr:colOff>114300</xdr:colOff>
      <xdr:row>77</xdr:row>
      <xdr:rowOff>58241</xdr:rowOff>
    </xdr:to>
    <xdr:sp macro="" textlink="">
      <xdr:nvSpPr>
        <xdr:cNvPr id="870" name="楕円 869">
          <a:extLst>
            <a:ext uri="{FF2B5EF4-FFF2-40B4-BE49-F238E27FC236}">
              <a16:creationId xmlns:a16="http://schemas.microsoft.com/office/drawing/2014/main" id="{00000000-0008-0000-0600-000066030000}"/>
            </a:ext>
          </a:extLst>
        </xdr:cNvPr>
        <xdr:cNvSpPr/>
      </xdr:nvSpPr>
      <xdr:spPr>
        <a:xfrm>
          <a:off x="22110700" y="13158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106518</xdr:rowOff>
    </xdr:from>
    <xdr:ext cx="534377" cy="259045"/>
    <xdr:sp macro="" textlink="">
      <xdr:nvSpPr>
        <xdr:cNvPr id="871" name="繰出金該当値テキスト">
          <a:extLst>
            <a:ext uri="{FF2B5EF4-FFF2-40B4-BE49-F238E27FC236}">
              <a16:creationId xmlns:a16="http://schemas.microsoft.com/office/drawing/2014/main" id="{00000000-0008-0000-0600-000067030000}"/>
            </a:ext>
          </a:extLst>
        </xdr:cNvPr>
        <xdr:cNvSpPr txBox="1"/>
      </xdr:nvSpPr>
      <xdr:spPr>
        <a:xfrm>
          <a:off x="22212300" y="13136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128659</xdr:rowOff>
    </xdr:from>
    <xdr:to>
      <xdr:col>112</xdr:col>
      <xdr:colOff>38100</xdr:colOff>
      <xdr:row>77</xdr:row>
      <xdr:rowOff>58809</xdr:rowOff>
    </xdr:to>
    <xdr:sp macro="" textlink="">
      <xdr:nvSpPr>
        <xdr:cNvPr id="872" name="楕円 871">
          <a:extLst>
            <a:ext uri="{FF2B5EF4-FFF2-40B4-BE49-F238E27FC236}">
              <a16:creationId xmlns:a16="http://schemas.microsoft.com/office/drawing/2014/main" id="{00000000-0008-0000-0600-000068030000}"/>
            </a:ext>
          </a:extLst>
        </xdr:cNvPr>
        <xdr:cNvSpPr/>
      </xdr:nvSpPr>
      <xdr:spPr>
        <a:xfrm>
          <a:off x="21272500" y="13158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49936</xdr:rowOff>
    </xdr:from>
    <xdr:ext cx="534377"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1056111" y="13251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72125</xdr:rowOff>
    </xdr:from>
    <xdr:to>
      <xdr:col>107</xdr:col>
      <xdr:colOff>101600</xdr:colOff>
      <xdr:row>76</xdr:row>
      <xdr:rowOff>2276</xdr:rowOff>
    </xdr:to>
    <xdr:sp macro="" textlink="">
      <xdr:nvSpPr>
        <xdr:cNvPr id="874" name="楕円 873">
          <a:extLst>
            <a:ext uri="{FF2B5EF4-FFF2-40B4-BE49-F238E27FC236}">
              <a16:creationId xmlns:a16="http://schemas.microsoft.com/office/drawing/2014/main" id="{00000000-0008-0000-0600-00006A030000}"/>
            </a:ext>
          </a:extLst>
        </xdr:cNvPr>
        <xdr:cNvSpPr/>
      </xdr:nvSpPr>
      <xdr:spPr>
        <a:xfrm>
          <a:off x="20383500" y="1293087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74</xdr:row>
      <xdr:rowOff>18802</xdr:rowOff>
    </xdr:from>
    <xdr:ext cx="59901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0134795" y="127061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161430</xdr:rowOff>
    </xdr:from>
    <xdr:to>
      <xdr:col>102</xdr:col>
      <xdr:colOff>165100</xdr:colOff>
      <xdr:row>75</xdr:row>
      <xdr:rowOff>91580</xdr:rowOff>
    </xdr:to>
    <xdr:sp macro="" textlink="">
      <xdr:nvSpPr>
        <xdr:cNvPr id="876" name="楕円 875">
          <a:extLst>
            <a:ext uri="{FF2B5EF4-FFF2-40B4-BE49-F238E27FC236}">
              <a16:creationId xmlns:a16="http://schemas.microsoft.com/office/drawing/2014/main" id="{00000000-0008-0000-0600-00006C030000}"/>
            </a:ext>
          </a:extLst>
        </xdr:cNvPr>
        <xdr:cNvSpPr/>
      </xdr:nvSpPr>
      <xdr:spPr>
        <a:xfrm>
          <a:off x="19494500" y="12848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73</xdr:row>
      <xdr:rowOff>108107</xdr:rowOff>
    </xdr:from>
    <xdr:ext cx="599010"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9245795" y="126239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112112</xdr:rowOff>
    </xdr:from>
    <xdr:to>
      <xdr:col>98</xdr:col>
      <xdr:colOff>38100</xdr:colOff>
      <xdr:row>75</xdr:row>
      <xdr:rowOff>42262</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18605500" y="12799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73</xdr:row>
      <xdr:rowOff>58789</xdr:rowOff>
    </xdr:from>
    <xdr:ext cx="599010"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18356795" y="125746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1" name="テキスト ボックス 890">
          <a:extLst>
            <a:ext uri="{FF2B5EF4-FFF2-40B4-BE49-F238E27FC236}">
              <a16:creationId xmlns:a16="http://schemas.microsoft.com/office/drawing/2014/main" id="{00000000-0008-0000-0600-00007B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4" name="前年度繰上充用金グラフ枠">
          <a:extLst>
            <a:ext uri="{FF2B5EF4-FFF2-40B4-BE49-F238E27FC236}">
              <a16:creationId xmlns:a16="http://schemas.microsoft.com/office/drawing/2014/main" id="{00000000-0008-0000-0600-00007E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6" name="前年度繰上充用金最小値テキスト">
          <a:extLst>
            <a:ext uri="{FF2B5EF4-FFF2-40B4-BE49-F238E27FC236}">
              <a16:creationId xmlns:a16="http://schemas.microsoft.com/office/drawing/2014/main" id="{00000000-0008-0000-0600-000080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8" name="前年度繰上充用金最大値テキスト">
          <a:extLst>
            <a:ext uri="{FF2B5EF4-FFF2-40B4-BE49-F238E27FC236}">
              <a16:creationId xmlns:a16="http://schemas.microsoft.com/office/drawing/2014/main" id="{00000000-0008-0000-0600-000082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1" name="前年度繰上充用金平均値テキスト">
          <a:extLst>
            <a:ext uri="{FF2B5EF4-FFF2-40B4-BE49-F238E27FC236}">
              <a16:creationId xmlns:a16="http://schemas.microsoft.com/office/drawing/2014/main" id="{00000000-0008-0000-0600-000085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2" name="フローチャート: 判断 901">
          <a:extLst>
            <a:ext uri="{FF2B5EF4-FFF2-40B4-BE49-F238E27FC236}">
              <a16:creationId xmlns:a16="http://schemas.microsoft.com/office/drawing/2014/main" id="{00000000-0008-0000-0600-000086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0" name="フローチャート: 判断 909">
          <a:extLst>
            <a:ext uri="{FF2B5EF4-FFF2-40B4-BE49-F238E27FC236}">
              <a16:creationId xmlns:a16="http://schemas.microsoft.com/office/drawing/2014/main" id="{00000000-0008-0000-0600-00008E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9" name="楕円 918">
          <a:extLst>
            <a:ext uri="{FF2B5EF4-FFF2-40B4-BE49-F238E27FC236}">
              <a16:creationId xmlns:a16="http://schemas.microsoft.com/office/drawing/2014/main" id="{00000000-0008-0000-0600-000097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0" name="前年度繰上充用金該当値テキスト">
          <a:extLst>
            <a:ext uri="{FF2B5EF4-FFF2-40B4-BE49-F238E27FC236}">
              <a16:creationId xmlns:a16="http://schemas.microsoft.com/office/drawing/2014/main" id="{00000000-0008-0000-0600-000098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1" name="楕円 920">
          <a:extLst>
            <a:ext uri="{FF2B5EF4-FFF2-40B4-BE49-F238E27FC236}">
              <a16:creationId xmlns:a16="http://schemas.microsoft.com/office/drawing/2014/main" id="{00000000-0008-0000-0600-000099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3" name="楕円 922">
          <a:extLst>
            <a:ext uri="{FF2B5EF4-FFF2-40B4-BE49-F238E27FC236}">
              <a16:creationId xmlns:a16="http://schemas.microsoft.com/office/drawing/2014/main" id="{00000000-0008-0000-0600-00009B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5" name="楕円 924">
          <a:extLst>
            <a:ext uri="{FF2B5EF4-FFF2-40B4-BE49-F238E27FC236}">
              <a16:creationId xmlns:a16="http://schemas.microsoft.com/office/drawing/2014/main" id="{00000000-0008-0000-0600-00009D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9" name="正方形/長方形 928">
          <a:extLst>
            <a:ext uri="{FF2B5EF4-FFF2-40B4-BE49-F238E27FC236}">
              <a16:creationId xmlns:a16="http://schemas.microsoft.com/office/drawing/2014/main" id="{00000000-0008-0000-0600-0000A1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0" name="正方形/長方形 929">
          <a:extLst>
            <a:ext uri="{FF2B5EF4-FFF2-40B4-BE49-F238E27FC236}">
              <a16:creationId xmlns:a16="http://schemas.microsoft.com/office/drawing/2014/main" id="{00000000-0008-0000-0600-0000A2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歳出決算総額は、住民一人当たり</a:t>
          </a:r>
          <a:r>
            <a:rPr kumimoji="1" lang="en-US" altLang="ja-JP" sz="1100" b="0" i="0" baseline="0">
              <a:solidFill>
                <a:schemeClr val="dk1"/>
              </a:solidFill>
              <a:effectLst/>
              <a:latin typeface="+mn-lt"/>
              <a:ea typeface="+mn-ea"/>
              <a:cs typeface="+mn-cs"/>
            </a:rPr>
            <a:t>3,766</a:t>
          </a:r>
          <a:r>
            <a:rPr kumimoji="1" lang="ja-JP" altLang="ja-JP" sz="1100" b="0" i="0" baseline="0">
              <a:solidFill>
                <a:schemeClr val="dk1"/>
              </a:solidFill>
              <a:effectLst/>
              <a:latin typeface="+mn-lt"/>
              <a:ea typeface="+mn-ea"/>
              <a:cs typeface="+mn-cs"/>
            </a:rPr>
            <a:t>千円となっている。主な構成項目である人件費については、住民一人当たり</a:t>
          </a:r>
          <a:r>
            <a:rPr kumimoji="1" lang="en-US" altLang="ja-JP" sz="1100" b="0" i="0" baseline="0">
              <a:solidFill>
                <a:schemeClr val="dk1"/>
              </a:solidFill>
              <a:effectLst/>
              <a:latin typeface="+mn-lt"/>
              <a:ea typeface="+mn-ea"/>
              <a:cs typeface="+mn-cs"/>
            </a:rPr>
            <a:t>446,691</a:t>
          </a:r>
          <a:r>
            <a:rPr kumimoji="1" lang="ja-JP" altLang="ja-JP" sz="1100" b="0" i="0" baseline="0">
              <a:solidFill>
                <a:schemeClr val="dk1"/>
              </a:solidFill>
              <a:effectLst/>
              <a:latin typeface="+mn-lt"/>
              <a:ea typeface="+mn-ea"/>
              <a:cs typeface="+mn-cs"/>
            </a:rPr>
            <a:t>円で、前年度と比較して</a:t>
          </a:r>
          <a:r>
            <a:rPr kumimoji="1" lang="en-US" altLang="ja-JP" sz="1100" b="0" i="0" baseline="0">
              <a:solidFill>
                <a:schemeClr val="dk1"/>
              </a:solidFill>
              <a:effectLst/>
              <a:latin typeface="+mn-lt"/>
              <a:ea typeface="+mn-ea"/>
              <a:cs typeface="+mn-cs"/>
            </a:rPr>
            <a:t>45,385</a:t>
          </a:r>
          <a:r>
            <a:rPr kumimoji="1" lang="ja-JP" altLang="ja-JP" sz="1100" b="0" i="0" baseline="0">
              <a:solidFill>
                <a:schemeClr val="dk1"/>
              </a:solidFill>
              <a:effectLst/>
              <a:latin typeface="+mn-lt"/>
              <a:ea typeface="+mn-ea"/>
              <a:cs typeface="+mn-cs"/>
            </a:rPr>
            <a:t>円の</a:t>
          </a:r>
          <a:r>
            <a:rPr kumimoji="1" lang="ja-JP" altLang="en-US" sz="1100" b="0" i="0" baseline="0">
              <a:solidFill>
                <a:schemeClr val="dk1"/>
              </a:solidFill>
              <a:effectLst/>
              <a:latin typeface="+mn-lt"/>
              <a:ea typeface="+mn-ea"/>
              <a:cs typeface="+mn-cs"/>
            </a:rPr>
            <a:t>増</a:t>
          </a:r>
          <a:r>
            <a:rPr kumimoji="1" lang="ja-JP" altLang="ja-JP" sz="1100" b="0" i="0" baseline="0">
              <a:solidFill>
                <a:schemeClr val="dk1"/>
              </a:solidFill>
              <a:effectLst/>
              <a:latin typeface="+mn-lt"/>
              <a:ea typeface="+mn-ea"/>
              <a:cs typeface="+mn-cs"/>
            </a:rPr>
            <a:t>となった。離島・過疎地域という特殊地域においても、他団体と変わらない充実した住民サービスを提供する必要があるため、類似団体と比較して高い値となっている。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普通建設事業費については、住民一人当たり</a:t>
          </a:r>
          <a:r>
            <a:rPr kumimoji="1" lang="en-US" altLang="ja-JP" sz="1100" b="0" i="0" baseline="0">
              <a:solidFill>
                <a:schemeClr val="dk1"/>
              </a:solidFill>
              <a:effectLst/>
              <a:latin typeface="+mn-lt"/>
              <a:ea typeface="+mn-ea"/>
              <a:cs typeface="+mn-cs"/>
            </a:rPr>
            <a:t>2,046,031</a:t>
          </a:r>
          <a:r>
            <a:rPr kumimoji="1" lang="ja-JP" altLang="ja-JP" sz="1100" b="0" i="0" baseline="0">
              <a:solidFill>
                <a:schemeClr val="dk1"/>
              </a:solidFill>
              <a:effectLst/>
              <a:latin typeface="+mn-lt"/>
              <a:ea typeface="+mn-ea"/>
              <a:cs typeface="+mn-cs"/>
            </a:rPr>
            <a:t>円となっており、前年度と比較し、</a:t>
          </a:r>
          <a:r>
            <a:rPr kumimoji="1" lang="en-US" altLang="ja-JP" sz="1100" b="0" i="0" baseline="0">
              <a:solidFill>
                <a:schemeClr val="dk1"/>
              </a:solidFill>
              <a:effectLst/>
              <a:latin typeface="+mn-lt"/>
              <a:ea typeface="+mn-ea"/>
              <a:cs typeface="+mn-cs"/>
            </a:rPr>
            <a:t>191,352</a:t>
          </a:r>
          <a:r>
            <a:rPr kumimoji="1" lang="ja-JP" altLang="ja-JP" sz="1100" b="0" i="0" baseline="0">
              <a:solidFill>
                <a:schemeClr val="dk1"/>
              </a:solidFill>
              <a:effectLst/>
              <a:latin typeface="+mn-lt"/>
              <a:ea typeface="+mn-ea"/>
              <a:cs typeface="+mn-cs"/>
            </a:rPr>
            <a:t>円の増となっている。それは平成</a:t>
          </a:r>
          <a:r>
            <a:rPr kumimoji="1" lang="en-US" altLang="ja-JP" sz="1100" b="0" i="0" baseline="0">
              <a:solidFill>
                <a:schemeClr val="dk1"/>
              </a:solidFill>
              <a:effectLst/>
              <a:latin typeface="+mn-lt"/>
              <a:ea typeface="+mn-ea"/>
              <a:cs typeface="+mn-cs"/>
            </a:rPr>
            <a:t>29</a:t>
          </a:r>
          <a:r>
            <a:rPr kumimoji="1" lang="ja-JP" altLang="ja-JP" sz="1100" b="0" i="0" baseline="0">
              <a:solidFill>
                <a:schemeClr val="dk1"/>
              </a:solidFill>
              <a:effectLst/>
              <a:latin typeface="+mn-lt"/>
              <a:ea typeface="+mn-ea"/>
              <a:cs typeface="+mn-cs"/>
            </a:rPr>
            <a:t>年度より着手している製糖工場の建て替え工事が</a:t>
          </a:r>
          <a:r>
            <a:rPr kumimoji="1" lang="ja-JP" altLang="en-US" sz="1100" b="0" i="0" baseline="0">
              <a:solidFill>
                <a:schemeClr val="dk1"/>
              </a:solidFill>
              <a:effectLst/>
              <a:latin typeface="+mn-lt"/>
              <a:ea typeface="+mn-ea"/>
              <a:cs typeface="+mn-cs"/>
            </a:rPr>
            <a:t>継続している</a:t>
          </a:r>
          <a:r>
            <a:rPr kumimoji="1" lang="ja-JP" altLang="ja-JP" sz="1100" b="0" i="0" baseline="0">
              <a:solidFill>
                <a:schemeClr val="dk1"/>
              </a:solidFill>
              <a:effectLst/>
              <a:latin typeface="+mn-lt"/>
              <a:ea typeface="+mn-ea"/>
              <a:cs typeface="+mn-cs"/>
            </a:rPr>
            <a:t>ことにより普通建設事業費が</a:t>
          </a:r>
          <a:r>
            <a:rPr kumimoji="1" lang="ja-JP" altLang="en-US" sz="1100" b="0" i="0" baseline="0">
              <a:solidFill>
                <a:schemeClr val="dk1"/>
              </a:solidFill>
              <a:effectLst/>
              <a:latin typeface="+mn-lt"/>
              <a:ea typeface="+mn-ea"/>
              <a:cs typeface="+mn-cs"/>
            </a:rPr>
            <a:t>高止まりしている</a:t>
          </a:r>
          <a:r>
            <a:rPr kumimoji="1" lang="ja-JP" altLang="ja-JP" sz="1100" b="0" i="0" baseline="0">
              <a:solidFill>
                <a:schemeClr val="dk1"/>
              </a:solidFill>
              <a:effectLst/>
              <a:latin typeface="+mn-lt"/>
              <a:ea typeface="+mn-ea"/>
              <a:cs typeface="+mn-cs"/>
            </a:rPr>
            <a:t>ことが要因となっている。類似団体と比較しても最も高い数値となっている。今後も</a:t>
          </a:r>
          <a:r>
            <a:rPr kumimoji="1" lang="ja-JP" altLang="en-US" sz="1100" b="0" i="0" baseline="0">
              <a:solidFill>
                <a:schemeClr val="dk1"/>
              </a:solidFill>
              <a:effectLst/>
              <a:latin typeface="+mn-lt"/>
              <a:ea typeface="+mn-ea"/>
              <a:cs typeface="+mn-cs"/>
            </a:rPr>
            <a:t>製糖業体制強化事業や</a:t>
          </a:r>
          <a:r>
            <a:rPr kumimoji="1" lang="ja-JP" altLang="ja-JP" sz="1100" b="0" i="0" baseline="0">
              <a:solidFill>
                <a:schemeClr val="dk1"/>
              </a:solidFill>
              <a:effectLst/>
              <a:latin typeface="+mn-lt"/>
              <a:ea typeface="+mn-ea"/>
              <a:cs typeface="+mn-cs"/>
            </a:rPr>
            <a:t>公園修景工事等が計画されていることや、公共施設の更新時期に備えるため、公共施設等総合管理計画に沿って施設の長寿命化や廃止、統合等検討していく必要がある。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沖縄県伊平屋村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1,231
1,219
21.82
4,804,582
4,635,037
149,294
1,092,569
3,084,786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4.6
82.5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98878</xdr:rowOff>
    </xdr:from>
    <xdr:to>
      <xdr:col>28</xdr:col>
      <xdr:colOff>114300</xdr:colOff>
      <xdr:row>39</xdr:row>
      <xdr:rowOff>98878</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128105</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5" name="テキスト ボックス 54">
          <a:extLst>
            <a:ext uri="{FF2B5EF4-FFF2-40B4-BE49-F238E27FC236}">
              <a16:creationId xmlns:a16="http://schemas.microsoft.com/office/drawing/2014/main" id="{00000000-0008-0000-0700-000037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6" name="議会費グラフ枠">
          <a:extLst>
            <a:ext uri="{FF2B5EF4-FFF2-40B4-BE49-F238E27FC236}">
              <a16:creationId xmlns:a16="http://schemas.microsoft.com/office/drawing/2014/main" id="{00000000-0008-0000-0700-000038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53877</xdr:rowOff>
    </xdr:from>
    <xdr:to>
      <xdr:col>24</xdr:col>
      <xdr:colOff>62865</xdr:colOff>
      <xdr:row>38</xdr:row>
      <xdr:rowOff>142018</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flipV="1">
          <a:off x="4633595" y="5368827"/>
          <a:ext cx="1270" cy="1288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145845</xdr:rowOff>
    </xdr:from>
    <xdr:ext cx="469744" cy="259045"/>
    <xdr:sp macro="" textlink="">
      <xdr:nvSpPr>
        <xdr:cNvPr id="58" name="議会費最小値テキスト">
          <a:extLst>
            <a:ext uri="{FF2B5EF4-FFF2-40B4-BE49-F238E27FC236}">
              <a16:creationId xmlns:a16="http://schemas.microsoft.com/office/drawing/2014/main" id="{00000000-0008-0000-0700-00003A000000}"/>
            </a:ext>
          </a:extLst>
        </xdr:cNvPr>
        <xdr:cNvSpPr txBox="1"/>
      </xdr:nvSpPr>
      <xdr:spPr>
        <a:xfrm>
          <a:off x="4686300" y="6660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142018</xdr:rowOff>
    </xdr:from>
    <xdr:to>
      <xdr:col>24</xdr:col>
      <xdr:colOff>152400</xdr:colOff>
      <xdr:row>38</xdr:row>
      <xdr:rowOff>142018</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66571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554</xdr:rowOff>
    </xdr:from>
    <xdr:ext cx="534377" cy="259045"/>
    <xdr:sp macro="" textlink="">
      <xdr:nvSpPr>
        <xdr:cNvPr id="60" name="議会費最大値テキスト">
          <a:extLst>
            <a:ext uri="{FF2B5EF4-FFF2-40B4-BE49-F238E27FC236}">
              <a16:creationId xmlns:a16="http://schemas.microsoft.com/office/drawing/2014/main" id="{00000000-0008-0000-0700-00003C000000}"/>
            </a:ext>
          </a:extLst>
        </xdr:cNvPr>
        <xdr:cNvSpPr txBox="1"/>
      </xdr:nvSpPr>
      <xdr:spPr>
        <a:xfrm>
          <a:off x="4686300" y="5144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86,756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53877</xdr:rowOff>
    </xdr:from>
    <xdr:to>
      <xdr:col>24</xdr:col>
      <xdr:colOff>152400</xdr:colOff>
      <xdr:row>31</xdr:row>
      <xdr:rowOff>53877</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4546600" y="53688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116383</xdr:rowOff>
    </xdr:from>
    <xdr:to>
      <xdr:col>24</xdr:col>
      <xdr:colOff>63500</xdr:colOff>
      <xdr:row>35</xdr:row>
      <xdr:rowOff>125053</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flipV="1">
          <a:off x="3797300" y="6117133"/>
          <a:ext cx="838200" cy="8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92048</xdr:rowOff>
    </xdr:from>
    <xdr:ext cx="534377" cy="259045"/>
    <xdr:sp macro="" textlink="">
      <xdr:nvSpPr>
        <xdr:cNvPr id="63" name="議会費平均値テキスト">
          <a:extLst>
            <a:ext uri="{FF2B5EF4-FFF2-40B4-BE49-F238E27FC236}">
              <a16:creationId xmlns:a16="http://schemas.microsoft.com/office/drawing/2014/main" id="{00000000-0008-0000-0700-00003F000000}"/>
            </a:ext>
          </a:extLst>
        </xdr:cNvPr>
        <xdr:cNvSpPr txBox="1"/>
      </xdr:nvSpPr>
      <xdr:spPr>
        <a:xfrm>
          <a:off x="4686300" y="64356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113621</xdr:rowOff>
    </xdr:from>
    <xdr:to>
      <xdr:col>24</xdr:col>
      <xdr:colOff>114300</xdr:colOff>
      <xdr:row>38</xdr:row>
      <xdr:rowOff>43771</xdr:rowOff>
    </xdr:to>
    <xdr:sp macro="" textlink="">
      <xdr:nvSpPr>
        <xdr:cNvPr id="64" name="フローチャート: 判断 63">
          <a:extLst>
            <a:ext uri="{FF2B5EF4-FFF2-40B4-BE49-F238E27FC236}">
              <a16:creationId xmlns:a16="http://schemas.microsoft.com/office/drawing/2014/main" id="{00000000-0008-0000-0700-000040000000}"/>
            </a:ext>
          </a:extLst>
        </xdr:cNvPr>
        <xdr:cNvSpPr/>
      </xdr:nvSpPr>
      <xdr:spPr>
        <a:xfrm>
          <a:off x="4584700" y="6457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125053</xdr:rowOff>
    </xdr:from>
    <xdr:to>
      <xdr:col>19</xdr:col>
      <xdr:colOff>177800</xdr:colOff>
      <xdr:row>35</xdr:row>
      <xdr:rowOff>140206</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flipV="1">
          <a:off x="2908300" y="6125803"/>
          <a:ext cx="889000" cy="15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118242</xdr:rowOff>
    </xdr:from>
    <xdr:to>
      <xdr:col>20</xdr:col>
      <xdr:colOff>38100</xdr:colOff>
      <xdr:row>38</xdr:row>
      <xdr:rowOff>48392</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3746500" y="6461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39519</xdr:rowOff>
    </xdr:from>
    <xdr:ext cx="534377"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3530111" y="6554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140206</xdr:rowOff>
    </xdr:from>
    <xdr:to>
      <xdr:col>15</xdr:col>
      <xdr:colOff>50800</xdr:colOff>
      <xdr:row>35</xdr:row>
      <xdr:rowOff>155718</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flipV="1">
          <a:off x="2019300" y="6140956"/>
          <a:ext cx="889000" cy="15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125215</xdr:rowOff>
    </xdr:from>
    <xdr:to>
      <xdr:col>15</xdr:col>
      <xdr:colOff>101600</xdr:colOff>
      <xdr:row>38</xdr:row>
      <xdr:rowOff>55365</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2857500" y="6468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46492</xdr:rowOff>
    </xdr:from>
    <xdr:ext cx="534377"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2641111" y="6561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155718</xdr:rowOff>
    </xdr:from>
    <xdr:to>
      <xdr:col>10</xdr:col>
      <xdr:colOff>114300</xdr:colOff>
      <xdr:row>36</xdr:row>
      <xdr:rowOff>27408</xdr:rowOff>
    </xdr:to>
    <xdr:cxnSp macro="">
      <xdr:nvCxnSpPr>
        <xdr:cNvPr id="71" name="直線コネクタ 70">
          <a:extLst>
            <a:ext uri="{FF2B5EF4-FFF2-40B4-BE49-F238E27FC236}">
              <a16:creationId xmlns:a16="http://schemas.microsoft.com/office/drawing/2014/main" id="{00000000-0008-0000-0700-000047000000}"/>
            </a:ext>
          </a:extLst>
        </xdr:cNvPr>
        <xdr:cNvCxnSpPr/>
      </xdr:nvCxnSpPr>
      <xdr:spPr>
        <a:xfrm flipV="1">
          <a:off x="1130300" y="6156468"/>
          <a:ext cx="889000" cy="43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129297</xdr:rowOff>
    </xdr:from>
    <xdr:to>
      <xdr:col>10</xdr:col>
      <xdr:colOff>165100</xdr:colOff>
      <xdr:row>38</xdr:row>
      <xdr:rowOff>59447</xdr:rowOff>
    </xdr:to>
    <xdr:sp macro="" textlink="">
      <xdr:nvSpPr>
        <xdr:cNvPr id="72" name="フローチャート: 判断 71">
          <a:extLst>
            <a:ext uri="{FF2B5EF4-FFF2-40B4-BE49-F238E27FC236}">
              <a16:creationId xmlns:a16="http://schemas.microsoft.com/office/drawing/2014/main" id="{00000000-0008-0000-0700-000048000000}"/>
            </a:ext>
          </a:extLst>
        </xdr:cNvPr>
        <xdr:cNvSpPr/>
      </xdr:nvSpPr>
      <xdr:spPr>
        <a:xfrm>
          <a:off x="1968500" y="647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50574</xdr:rowOff>
    </xdr:from>
    <xdr:ext cx="534377"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1752111" y="6565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91790</xdr:rowOff>
    </xdr:from>
    <xdr:to>
      <xdr:col>6</xdr:col>
      <xdr:colOff>38100</xdr:colOff>
      <xdr:row>38</xdr:row>
      <xdr:rowOff>21940</xdr:rowOff>
    </xdr:to>
    <xdr:sp macro="" textlink="">
      <xdr:nvSpPr>
        <xdr:cNvPr id="74" name="フローチャート: 判断 73">
          <a:extLst>
            <a:ext uri="{FF2B5EF4-FFF2-40B4-BE49-F238E27FC236}">
              <a16:creationId xmlns:a16="http://schemas.microsoft.com/office/drawing/2014/main" id="{00000000-0008-0000-0700-00004A000000}"/>
            </a:ext>
          </a:extLst>
        </xdr:cNvPr>
        <xdr:cNvSpPr/>
      </xdr:nvSpPr>
      <xdr:spPr>
        <a:xfrm>
          <a:off x="1079500" y="6435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13068</xdr:rowOff>
    </xdr:from>
    <xdr:ext cx="534377"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863111" y="6528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65583</xdr:rowOff>
    </xdr:from>
    <xdr:to>
      <xdr:col>24</xdr:col>
      <xdr:colOff>114300</xdr:colOff>
      <xdr:row>35</xdr:row>
      <xdr:rowOff>167183</xdr:rowOff>
    </xdr:to>
    <xdr:sp macro="" textlink="">
      <xdr:nvSpPr>
        <xdr:cNvPr id="81" name="楕円 80">
          <a:extLst>
            <a:ext uri="{FF2B5EF4-FFF2-40B4-BE49-F238E27FC236}">
              <a16:creationId xmlns:a16="http://schemas.microsoft.com/office/drawing/2014/main" id="{00000000-0008-0000-0700-000051000000}"/>
            </a:ext>
          </a:extLst>
        </xdr:cNvPr>
        <xdr:cNvSpPr/>
      </xdr:nvSpPr>
      <xdr:spPr>
        <a:xfrm>
          <a:off x="4584700" y="6066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88460</xdr:rowOff>
    </xdr:from>
    <xdr:ext cx="534377" cy="259045"/>
    <xdr:sp macro="" textlink="">
      <xdr:nvSpPr>
        <xdr:cNvPr id="82" name="議会費該当値テキスト">
          <a:extLst>
            <a:ext uri="{FF2B5EF4-FFF2-40B4-BE49-F238E27FC236}">
              <a16:creationId xmlns:a16="http://schemas.microsoft.com/office/drawing/2014/main" id="{00000000-0008-0000-0700-000052000000}"/>
            </a:ext>
          </a:extLst>
        </xdr:cNvPr>
        <xdr:cNvSpPr txBox="1"/>
      </xdr:nvSpPr>
      <xdr:spPr>
        <a:xfrm>
          <a:off x="4686300" y="5917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74253</xdr:rowOff>
    </xdr:from>
    <xdr:to>
      <xdr:col>20</xdr:col>
      <xdr:colOff>38100</xdr:colOff>
      <xdr:row>36</xdr:row>
      <xdr:rowOff>4403</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3746500" y="6075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20930</xdr:rowOff>
    </xdr:from>
    <xdr:ext cx="534377"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3530111" y="5850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89406</xdr:rowOff>
    </xdr:from>
    <xdr:to>
      <xdr:col>15</xdr:col>
      <xdr:colOff>101600</xdr:colOff>
      <xdr:row>36</xdr:row>
      <xdr:rowOff>19556</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2857500" y="6090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36083</xdr:rowOff>
    </xdr:from>
    <xdr:ext cx="534377"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2641111" y="5865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104918</xdr:rowOff>
    </xdr:from>
    <xdr:to>
      <xdr:col>10</xdr:col>
      <xdr:colOff>165100</xdr:colOff>
      <xdr:row>36</xdr:row>
      <xdr:rowOff>35068</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1968500" y="6105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51595</xdr:rowOff>
    </xdr:from>
    <xdr:ext cx="534377"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1752111" y="5880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148058</xdr:rowOff>
    </xdr:from>
    <xdr:to>
      <xdr:col>6</xdr:col>
      <xdr:colOff>38100</xdr:colOff>
      <xdr:row>36</xdr:row>
      <xdr:rowOff>78208</xdr:rowOff>
    </xdr:to>
    <xdr:sp macro="" textlink="">
      <xdr:nvSpPr>
        <xdr:cNvPr id="89" name="楕円 88">
          <a:extLst>
            <a:ext uri="{FF2B5EF4-FFF2-40B4-BE49-F238E27FC236}">
              <a16:creationId xmlns:a16="http://schemas.microsoft.com/office/drawing/2014/main" id="{00000000-0008-0000-0700-000059000000}"/>
            </a:ext>
          </a:extLst>
        </xdr:cNvPr>
        <xdr:cNvSpPr/>
      </xdr:nvSpPr>
      <xdr:spPr>
        <a:xfrm>
          <a:off x="1079500" y="6148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94735</xdr:rowOff>
    </xdr:from>
    <xdr:ext cx="534377" cy="259045"/>
    <xdr:sp macro="" textlink="">
      <xdr:nvSpPr>
        <xdr:cNvPr id="90" name="テキスト ボックス 89">
          <a:extLst>
            <a:ext uri="{FF2B5EF4-FFF2-40B4-BE49-F238E27FC236}">
              <a16:creationId xmlns:a16="http://schemas.microsoft.com/office/drawing/2014/main" id="{00000000-0008-0000-0700-00005A000000}"/>
            </a:ext>
          </a:extLst>
        </xdr:cNvPr>
        <xdr:cNvSpPr txBox="1"/>
      </xdr:nvSpPr>
      <xdr:spPr>
        <a:xfrm>
          <a:off x="863111" y="5924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86,418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a:extLst>
            <a:ext uri="{FF2B5EF4-FFF2-40B4-BE49-F238E27FC236}">
              <a16:creationId xmlns:a16="http://schemas.microsoft.com/office/drawing/2014/main" id="{00000000-0008-0000-07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86121</xdr:rowOff>
    </xdr:from>
    <xdr:to>
      <xdr:col>24</xdr:col>
      <xdr:colOff>62865</xdr:colOff>
      <xdr:row>58</xdr:row>
      <xdr:rowOff>104815</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flipV="1">
          <a:off x="4633595" y="8658621"/>
          <a:ext cx="1270" cy="13902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108642</xdr:rowOff>
    </xdr:from>
    <xdr:ext cx="534377" cy="259045"/>
    <xdr:sp macro="" textlink="">
      <xdr:nvSpPr>
        <xdr:cNvPr id="115" name="総務費最小値テキスト">
          <a:extLst>
            <a:ext uri="{FF2B5EF4-FFF2-40B4-BE49-F238E27FC236}">
              <a16:creationId xmlns:a16="http://schemas.microsoft.com/office/drawing/2014/main" id="{00000000-0008-0000-0700-000073000000}"/>
            </a:ext>
          </a:extLst>
        </xdr:cNvPr>
        <xdr:cNvSpPr txBox="1"/>
      </xdr:nvSpPr>
      <xdr:spPr>
        <a:xfrm>
          <a:off x="4686300" y="10052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87,468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104815</xdr:rowOff>
    </xdr:from>
    <xdr:to>
      <xdr:col>24</xdr:col>
      <xdr:colOff>152400</xdr:colOff>
      <xdr:row>58</xdr:row>
      <xdr:rowOff>104815</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10048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32798</xdr:rowOff>
    </xdr:from>
    <xdr:ext cx="690189" cy="259045"/>
    <xdr:sp macro="" textlink="">
      <xdr:nvSpPr>
        <xdr:cNvPr id="117" name="総務費最大値テキスト">
          <a:extLst>
            <a:ext uri="{FF2B5EF4-FFF2-40B4-BE49-F238E27FC236}">
              <a16:creationId xmlns:a16="http://schemas.microsoft.com/office/drawing/2014/main" id="{00000000-0008-0000-0700-000075000000}"/>
            </a:ext>
          </a:extLst>
        </xdr:cNvPr>
        <xdr:cNvSpPr txBox="1"/>
      </xdr:nvSpPr>
      <xdr:spPr>
        <a:xfrm>
          <a:off x="4686300" y="843384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1,182,188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86121</xdr:rowOff>
    </xdr:from>
    <xdr:to>
      <xdr:col>24</xdr:col>
      <xdr:colOff>152400</xdr:colOff>
      <xdr:row>50</xdr:row>
      <xdr:rowOff>86121</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4546600" y="86586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3280</xdr:rowOff>
    </xdr:from>
    <xdr:to>
      <xdr:col>24</xdr:col>
      <xdr:colOff>63500</xdr:colOff>
      <xdr:row>56</xdr:row>
      <xdr:rowOff>52863</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3797300" y="9604480"/>
          <a:ext cx="838200" cy="49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6006</xdr:rowOff>
    </xdr:from>
    <xdr:ext cx="599010" cy="259045"/>
    <xdr:sp macro="" textlink="">
      <xdr:nvSpPr>
        <xdr:cNvPr id="120" name="総務費平均値テキスト">
          <a:extLst>
            <a:ext uri="{FF2B5EF4-FFF2-40B4-BE49-F238E27FC236}">
              <a16:creationId xmlns:a16="http://schemas.microsoft.com/office/drawing/2014/main" id="{00000000-0008-0000-0700-000078000000}"/>
            </a:ext>
          </a:extLst>
        </xdr:cNvPr>
        <xdr:cNvSpPr txBox="1"/>
      </xdr:nvSpPr>
      <xdr:spPr>
        <a:xfrm>
          <a:off x="4686300" y="977865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27579</xdr:rowOff>
    </xdr:from>
    <xdr:to>
      <xdr:col>24</xdr:col>
      <xdr:colOff>114300</xdr:colOff>
      <xdr:row>57</xdr:row>
      <xdr:rowOff>129179</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4584700" y="9800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165052</xdr:rowOff>
    </xdr:from>
    <xdr:to>
      <xdr:col>19</xdr:col>
      <xdr:colOff>177800</xdr:colOff>
      <xdr:row>56</xdr:row>
      <xdr:rowOff>3280</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a:off x="2908300" y="9594802"/>
          <a:ext cx="889000" cy="9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137440</xdr:rowOff>
    </xdr:from>
    <xdr:to>
      <xdr:col>20</xdr:col>
      <xdr:colOff>38100</xdr:colOff>
      <xdr:row>57</xdr:row>
      <xdr:rowOff>67590</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3746500" y="9738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58717</xdr:rowOff>
    </xdr:from>
    <xdr:ext cx="599010"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3497795" y="98313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165052</xdr:rowOff>
    </xdr:from>
    <xdr:to>
      <xdr:col>15</xdr:col>
      <xdr:colOff>50800</xdr:colOff>
      <xdr:row>56</xdr:row>
      <xdr:rowOff>70255</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flipV="1">
          <a:off x="2019300" y="9594802"/>
          <a:ext cx="889000" cy="76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135290</xdr:rowOff>
    </xdr:from>
    <xdr:to>
      <xdr:col>15</xdr:col>
      <xdr:colOff>101600</xdr:colOff>
      <xdr:row>57</xdr:row>
      <xdr:rowOff>65440</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2857500" y="9736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56567</xdr:rowOff>
    </xdr:from>
    <xdr:ext cx="599010"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2608795" y="98292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43831</xdr:rowOff>
    </xdr:from>
    <xdr:to>
      <xdr:col>10</xdr:col>
      <xdr:colOff>114300</xdr:colOff>
      <xdr:row>56</xdr:row>
      <xdr:rowOff>70255</xdr:rowOff>
    </xdr:to>
    <xdr:cxnSp macro="">
      <xdr:nvCxnSpPr>
        <xdr:cNvPr id="128" name="直線コネクタ 127">
          <a:extLst>
            <a:ext uri="{FF2B5EF4-FFF2-40B4-BE49-F238E27FC236}">
              <a16:creationId xmlns:a16="http://schemas.microsoft.com/office/drawing/2014/main" id="{00000000-0008-0000-0700-000080000000}"/>
            </a:ext>
          </a:extLst>
        </xdr:cNvPr>
        <xdr:cNvCxnSpPr/>
      </xdr:nvCxnSpPr>
      <xdr:spPr>
        <a:xfrm>
          <a:off x="1130300" y="9473581"/>
          <a:ext cx="889000" cy="197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36900</xdr:rowOff>
    </xdr:from>
    <xdr:to>
      <xdr:col>10</xdr:col>
      <xdr:colOff>165100</xdr:colOff>
      <xdr:row>57</xdr:row>
      <xdr:rowOff>138500</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968500" y="980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129627</xdr:rowOff>
    </xdr:from>
    <xdr:ext cx="59901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1719795" y="99022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170760</xdr:rowOff>
    </xdr:from>
    <xdr:to>
      <xdr:col>6</xdr:col>
      <xdr:colOff>38100</xdr:colOff>
      <xdr:row>57</xdr:row>
      <xdr:rowOff>100910</xdr:rowOff>
    </xdr:to>
    <xdr:sp macro="" textlink="">
      <xdr:nvSpPr>
        <xdr:cNvPr id="131" name="フローチャート: 判断 130">
          <a:extLst>
            <a:ext uri="{FF2B5EF4-FFF2-40B4-BE49-F238E27FC236}">
              <a16:creationId xmlns:a16="http://schemas.microsoft.com/office/drawing/2014/main" id="{00000000-0008-0000-0700-000083000000}"/>
            </a:ext>
          </a:extLst>
        </xdr:cNvPr>
        <xdr:cNvSpPr/>
      </xdr:nvSpPr>
      <xdr:spPr>
        <a:xfrm>
          <a:off x="1079500" y="9771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92037</xdr:rowOff>
    </xdr:from>
    <xdr:ext cx="59901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830795" y="9864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2063</xdr:rowOff>
    </xdr:from>
    <xdr:to>
      <xdr:col>24</xdr:col>
      <xdr:colOff>114300</xdr:colOff>
      <xdr:row>56</xdr:row>
      <xdr:rowOff>103663</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4584700" y="9603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24940</xdr:rowOff>
    </xdr:from>
    <xdr:ext cx="599010" cy="259045"/>
    <xdr:sp macro="" textlink="">
      <xdr:nvSpPr>
        <xdr:cNvPr id="139" name="総務費該当値テキスト">
          <a:extLst>
            <a:ext uri="{FF2B5EF4-FFF2-40B4-BE49-F238E27FC236}">
              <a16:creationId xmlns:a16="http://schemas.microsoft.com/office/drawing/2014/main" id="{00000000-0008-0000-0700-00008B000000}"/>
            </a:ext>
          </a:extLst>
        </xdr:cNvPr>
        <xdr:cNvSpPr txBox="1"/>
      </xdr:nvSpPr>
      <xdr:spPr>
        <a:xfrm>
          <a:off x="4686300" y="94546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398,375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123930</xdr:rowOff>
    </xdr:from>
    <xdr:to>
      <xdr:col>20</xdr:col>
      <xdr:colOff>38100</xdr:colOff>
      <xdr:row>56</xdr:row>
      <xdr:rowOff>54080</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3746500" y="955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70607</xdr:rowOff>
    </xdr:from>
    <xdr:ext cx="59901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3497795" y="93289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114252</xdr:rowOff>
    </xdr:from>
    <xdr:to>
      <xdr:col>15</xdr:col>
      <xdr:colOff>101600</xdr:colOff>
      <xdr:row>56</xdr:row>
      <xdr:rowOff>44402</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2857500" y="9544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60929</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2608795" y="93192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19455</xdr:rowOff>
    </xdr:from>
    <xdr:to>
      <xdr:col>10</xdr:col>
      <xdr:colOff>165100</xdr:colOff>
      <xdr:row>56</xdr:row>
      <xdr:rowOff>121055</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968500" y="9620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137582</xdr:rowOff>
    </xdr:from>
    <xdr:ext cx="599010"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1719795" y="93958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164481</xdr:rowOff>
    </xdr:from>
    <xdr:to>
      <xdr:col>6</xdr:col>
      <xdr:colOff>38100</xdr:colOff>
      <xdr:row>55</xdr:row>
      <xdr:rowOff>94631</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1079500" y="9422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53</xdr:row>
      <xdr:rowOff>111158</xdr:rowOff>
    </xdr:from>
    <xdr:ext cx="599010"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830795" y="91980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a:extLst>
            <a:ext uri="{FF2B5EF4-FFF2-40B4-BE49-F238E27FC236}">
              <a16:creationId xmlns:a16="http://schemas.microsoft.com/office/drawing/2014/main" id="{00000000-0008-0000-0700-0000AC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民生費グラフ枠">
          <a:extLst>
            <a:ext uri="{FF2B5EF4-FFF2-40B4-BE49-F238E27FC236}">
              <a16:creationId xmlns:a16="http://schemas.microsoft.com/office/drawing/2014/main" id="{00000000-0008-0000-0700-0000AD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26667</xdr:rowOff>
    </xdr:from>
    <xdr:to>
      <xdr:col>24</xdr:col>
      <xdr:colOff>62865</xdr:colOff>
      <xdr:row>78</xdr:row>
      <xdr:rowOff>69233</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flipV="1">
          <a:off x="4633595" y="12199617"/>
          <a:ext cx="1270" cy="1242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73060</xdr:rowOff>
    </xdr:from>
    <xdr:ext cx="599010" cy="259045"/>
    <xdr:sp macro="" textlink="">
      <xdr:nvSpPr>
        <xdr:cNvPr id="175" name="民生費最小値テキスト">
          <a:extLst>
            <a:ext uri="{FF2B5EF4-FFF2-40B4-BE49-F238E27FC236}">
              <a16:creationId xmlns:a16="http://schemas.microsoft.com/office/drawing/2014/main" id="{00000000-0008-0000-0700-0000AF000000}"/>
            </a:ext>
          </a:extLst>
        </xdr:cNvPr>
        <xdr:cNvSpPr txBox="1"/>
      </xdr:nvSpPr>
      <xdr:spPr>
        <a:xfrm>
          <a:off x="4686300" y="134461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130,789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69233</xdr:rowOff>
    </xdr:from>
    <xdr:to>
      <xdr:col>24</xdr:col>
      <xdr:colOff>152400</xdr:colOff>
      <xdr:row>78</xdr:row>
      <xdr:rowOff>69233</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4546600" y="13442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144794</xdr:rowOff>
    </xdr:from>
    <xdr:ext cx="599010" cy="259045"/>
    <xdr:sp macro="" textlink="">
      <xdr:nvSpPr>
        <xdr:cNvPr id="177" name="民生費最大値テキスト">
          <a:extLst>
            <a:ext uri="{FF2B5EF4-FFF2-40B4-BE49-F238E27FC236}">
              <a16:creationId xmlns:a16="http://schemas.microsoft.com/office/drawing/2014/main" id="{00000000-0008-0000-0700-0000B1000000}"/>
            </a:ext>
          </a:extLst>
        </xdr:cNvPr>
        <xdr:cNvSpPr txBox="1"/>
      </xdr:nvSpPr>
      <xdr:spPr>
        <a:xfrm>
          <a:off x="4686300" y="11974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321,056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26667</xdr:rowOff>
    </xdr:from>
    <xdr:to>
      <xdr:col>24</xdr:col>
      <xdr:colOff>152400</xdr:colOff>
      <xdr:row>71</xdr:row>
      <xdr:rowOff>26667</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a:off x="4546600" y="12199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96116</xdr:rowOff>
    </xdr:from>
    <xdr:to>
      <xdr:col>24</xdr:col>
      <xdr:colOff>63500</xdr:colOff>
      <xdr:row>73</xdr:row>
      <xdr:rowOff>112379</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3797300" y="12611966"/>
          <a:ext cx="838200" cy="16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26943</xdr:rowOff>
    </xdr:from>
    <xdr:ext cx="599010" cy="259045"/>
    <xdr:sp macro="" textlink="">
      <xdr:nvSpPr>
        <xdr:cNvPr id="180" name="民生費平均値テキスト">
          <a:extLst>
            <a:ext uri="{FF2B5EF4-FFF2-40B4-BE49-F238E27FC236}">
              <a16:creationId xmlns:a16="http://schemas.microsoft.com/office/drawing/2014/main" id="{00000000-0008-0000-0700-0000B4000000}"/>
            </a:ext>
          </a:extLst>
        </xdr:cNvPr>
        <xdr:cNvSpPr txBox="1"/>
      </xdr:nvSpPr>
      <xdr:spPr>
        <a:xfrm>
          <a:off x="4686300" y="1288569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204,933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48516</xdr:rowOff>
    </xdr:from>
    <xdr:to>
      <xdr:col>24</xdr:col>
      <xdr:colOff>114300</xdr:colOff>
      <xdr:row>75</xdr:row>
      <xdr:rowOff>150116</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4584700" y="12907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73</xdr:row>
      <xdr:rowOff>97</xdr:rowOff>
    </xdr:from>
    <xdr:to>
      <xdr:col>19</xdr:col>
      <xdr:colOff>177800</xdr:colOff>
      <xdr:row>73</xdr:row>
      <xdr:rowOff>112379</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a:off x="2908300" y="12515947"/>
          <a:ext cx="889000" cy="112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164364</xdr:rowOff>
    </xdr:from>
    <xdr:to>
      <xdr:col>20</xdr:col>
      <xdr:colOff>38100</xdr:colOff>
      <xdr:row>76</xdr:row>
      <xdr:rowOff>94514</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3746500" y="13023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85641</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3497795" y="131158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73</xdr:row>
      <xdr:rowOff>97</xdr:rowOff>
    </xdr:from>
    <xdr:to>
      <xdr:col>15</xdr:col>
      <xdr:colOff>50800</xdr:colOff>
      <xdr:row>73</xdr:row>
      <xdr:rowOff>2285</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2019300" y="12515947"/>
          <a:ext cx="889000" cy="2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106339</xdr:rowOff>
    </xdr:from>
    <xdr:to>
      <xdr:col>15</xdr:col>
      <xdr:colOff>101600</xdr:colOff>
      <xdr:row>76</xdr:row>
      <xdr:rowOff>36489</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2857500" y="12965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27616</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2608795" y="13057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71</xdr:row>
      <xdr:rowOff>145500</xdr:rowOff>
    </xdr:from>
    <xdr:to>
      <xdr:col>10</xdr:col>
      <xdr:colOff>114300</xdr:colOff>
      <xdr:row>73</xdr:row>
      <xdr:rowOff>2285</xdr:rowOff>
    </xdr:to>
    <xdr:cxnSp macro="">
      <xdr:nvCxnSpPr>
        <xdr:cNvPr id="188" name="直線コネクタ 187">
          <a:extLst>
            <a:ext uri="{FF2B5EF4-FFF2-40B4-BE49-F238E27FC236}">
              <a16:creationId xmlns:a16="http://schemas.microsoft.com/office/drawing/2014/main" id="{00000000-0008-0000-0700-0000BC000000}"/>
            </a:ext>
          </a:extLst>
        </xdr:cNvPr>
        <xdr:cNvCxnSpPr/>
      </xdr:nvCxnSpPr>
      <xdr:spPr>
        <a:xfrm>
          <a:off x="1130300" y="12318450"/>
          <a:ext cx="889000" cy="199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139943</xdr:rowOff>
    </xdr:from>
    <xdr:to>
      <xdr:col>10</xdr:col>
      <xdr:colOff>165100</xdr:colOff>
      <xdr:row>76</xdr:row>
      <xdr:rowOff>70093</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1968500" y="12998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61220</xdr:rowOff>
    </xdr:from>
    <xdr:ext cx="59901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1719795" y="130914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32246</xdr:rowOff>
    </xdr:from>
    <xdr:to>
      <xdr:col>6</xdr:col>
      <xdr:colOff>38100</xdr:colOff>
      <xdr:row>75</xdr:row>
      <xdr:rowOff>133846</xdr:rowOff>
    </xdr:to>
    <xdr:sp macro="" textlink="">
      <xdr:nvSpPr>
        <xdr:cNvPr id="191" name="フローチャート: 判断 190">
          <a:extLst>
            <a:ext uri="{FF2B5EF4-FFF2-40B4-BE49-F238E27FC236}">
              <a16:creationId xmlns:a16="http://schemas.microsoft.com/office/drawing/2014/main" id="{00000000-0008-0000-0700-0000BF000000}"/>
            </a:ext>
          </a:extLst>
        </xdr:cNvPr>
        <xdr:cNvSpPr/>
      </xdr:nvSpPr>
      <xdr:spPr>
        <a:xfrm>
          <a:off x="1079500" y="12890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124973</xdr:rowOff>
    </xdr:from>
    <xdr:ext cx="59901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830795" y="129837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45316</xdr:rowOff>
    </xdr:from>
    <xdr:to>
      <xdr:col>24</xdr:col>
      <xdr:colOff>114300</xdr:colOff>
      <xdr:row>73</xdr:row>
      <xdr:rowOff>146916</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4584700" y="12561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68193</xdr:rowOff>
    </xdr:from>
    <xdr:ext cx="599010" cy="259045"/>
    <xdr:sp macro="" textlink="">
      <xdr:nvSpPr>
        <xdr:cNvPr id="199" name="民生費該当値テキスト">
          <a:extLst>
            <a:ext uri="{FF2B5EF4-FFF2-40B4-BE49-F238E27FC236}">
              <a16:creationId xmlns:a16="http://schemas.microsoft.com/office/drawing/2014/main" id="{00000000-0008-0000-0700-0000C7000000}"/>
            </a:ext>
          </a:extLst>
        </xdr:cNvPr>
        <xdr:cNvSpPr txBox="1"/>
      </xdr:nvSpPr>
      <xdr:spPr>
        <a:xfrm>
          <a:off x="4686300" y="124125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257,923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73</xdr:row>
      <xdr:rowOff>61579</xdr:rowOff>
    </xdr:from>
    <xdr:to>
      <xdr:col>20</xdr:col>
      <xdr:colOff>38100</xdr:colOff>
      <xdr:row>73</xdr:row>
      <xdr:rowOff>163179</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3746500" y="12577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72</xdr:row>
      <xdr:rowOff>8256</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3497795" y="123526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72</xdr:row>
      <xdr:rowOff>120747</xdr:rowOff>
    </xdr:from>
    <xdr:to>
      <xdr:col>15</xdr:col>
      <xdr:colOff>101600</xdr:colOff>
      <xdr:row>73</xdr:row>
      <xdr:rowOff>50897</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2857500" y="12465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71</xdr:row>
      <xdr:rowOff>67424</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2608795" y="122403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72</xdr:row>
      <xdr:rowOff>122935</xdr:rowOff>
    </xdr:from>
    <xdr:to>
      <xdr:col>10</xdr:col>
      <xdr:colOff>165100</xdr:colOff>
      <xdr:row>73</xdr:row>
      <xdr:rowOff>53085</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1968500" y="12467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71</xdr:row>
      <xdr:rowOff>69612</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1719795" y="122425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71</xdr:row>
      <xdr:rowOff>94700</xdr:rowOff>
    </xdr:from>
    <xdr:to>
      <xdr:col>6</xdr:col>
      <xdr:colOff>38100</xdr:colOff>
      <xdr:row>72</xdr:row>
      <xdr:rowOff>24850</xdr:rowOff>
    </xdr:to>
    <xdr:sp macro="" textlink="">
      <xdr:nvSpPr>
        <xdr:cNvPr id="206" name="楕円 205">
          <a:extLst>
            <a:ext uri="{FF2B5EF4-FFF2-40B4-BE49-F238E27FC236}">
              <a16:creationId xmlns:a16="http://schemas.microsoft.com/office/drawing/2014/main" id="{00000000-0008-0000-0700-0000CE000000}"/>
            </a:ext>
          </a:extLst>
        </xdr:cNvPr>
        <xdr:cNvSpPr/>
      </xdr:nvSpPr>
      <xdr:spPr>
        <a:xfrm>
          <a:off x="1079500" y="1226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70</xdr:row>
      <xdr:rowOff>41377</xdr:rowOff>
    </xdr:from>
    <xdr:ext cx="599010" cy="259045"/>
    <xdr:sp macro="" textlink="">
      <xdr:nvSpPr>
        <xdr:cNvPr id="207" name="テキスト ボックス 206">
          <a:extLst>
            <a:ext uri="{FF2B5EF4-FFF2-40B4-BE49-F238E27FC236}">
              <a16:creationId xmlns:a16="http://schemas.microsoft.com/office/drawing/2014/main" id="{00000000-0008-0000-0700-0000CF000000}"/>
            </a:ext>
          </a:extLst>
        </xdr:cNvPr>
        <xdr:cNvSpPr txBox="1"/>
      </xdr:nvSpPr>
      <xdr:spPr>
        <a:xfrm>
          <a:off x="830795" y="12042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a:extLst>
            <a:ext uri="{FF2B5EF4-FFF2-40B4-BE49-F238E27FC236}">
              <a16:creationId xmlns:a16="http://schemas.microsoft.com/office/drawing/2014/main" id="{00000000-0008-0000-0700-0000D7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89</xdr:row>
      <xdr:rowOff>92727</xdr:rowOff>
    </xdr:from>
    <xdr:ext cx="685572"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76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9" name="テキスト ボックス 228">
          <a:extLst>
            <a:ext uri="{FF2B5EF4-FFF2-40B4-BE49-F238E27FC236}">
              <a16:creationId xmlns:a16="http://schemas.microsoft.com/office/drawing/2014/main" id="{00000000-0008-0000-0700-0000E5000000}"/>
            </a:ext>
          </a:extLst>
        </xdr:cNvPr>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a:extLst>
            <a:ext uri="{FF2B5EF4-FFF2-40B4-BE49-F238E27FC236}">
              <a16:creationId xmlns:a16="http://schemas.microsoft.com/office/drawing/2014/main" id="{00000000-0008-0000-07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37667</xdr:rowOff>
    </xdr:from>
    <xdr:to>
      <xdr:col>24</xdr:col>
      <xdr:colOff>62865</xdr:colOff>
      <xdr:row>99</xdr:row>
      <xdr:rowOff>2305</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4633595" y="15639617"/>
          <a:ext cx="1270" cy="13362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6132</xdr:rowOff>
    </xdr:from>
    <xdr:ext cx="534377" cy="259045"/>
    <xdr:sp macro="" textlink="">
      <xdr:nvSpPr>
        <xdr:cNvPr id="232" name="衛生費最小値テキスト">
          <a:extLst>
            <a:ext uri="{FF2B5EF4-FFF2-40B4-BE49-F238E27FC236}">
              <a16:creationId xmlns:a16="http://schemas.microsoft.com/office/drawing/2014/main" id="{00000000-0008-0000-0700-0000E8000000}"/>
            </a:ext>
          </a:extLst>
        </xdr:cNvPr>
        <xdr:cNvSpPr txBox="1"/>
      </xdr:nvSpPr>
      <xdr:spPr>
        <a:xfrm>
          <a:off x="4686300" y="16979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2305</xdr:rowOff>
    </xdr:from>
    <xdr:to>
      <xdr:col>24</xdr:col>
      <xdr:colOff>152400</xdr:colOff>
      <xdr:row>99</xdr:row>
      <xdr:rowOff>2305</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6975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155794</xdr:rowOff>
    </xdr:from>
    <xdr:ext cx="690189" cy="259045"/>
    <xdr:sp macro="" textlink="">
      <xdr:nvSpPr>
        <xdr:cNvPr id="234" name="衛生費最大値テキスト">
          <a:extLst>
            <a:ext uri="{FF2B5EF4-FFF2-40B4-BE49-F238E27FC236}">
              <a16:creationId xmlns:a16="http://schemas.microsoft.com/office/drawing/2014/main" id="{00000000-0008-0000-0700-0000EA000000}"/>
            </a:ext>
          </a:extLst>
        </xdr:cNvPr>
        <xdr:cNvSpPr txBox="1"/>
      </xdr:nvSpPr>
      <xdr:spPr>
        <a:xfrm>
          <a:off x="4686300" y="1541484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1,085,340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37667</xdr:rowOff>
    </xdr:from>
    <xdr:to>
      <xdr:col>24</xdr:col>
      <xdr:colOff>152400</xdr:colOff>
      <xdr:row>91</xdr:row>
      <xdr:rowOff>37667</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4546600" y="15639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67328</xdr:rowOff>
    </xdr:from>
    <xdr:to>
      <xdr:col>24</xdr:col>
      <xdr:colOff>63500</xdr:colOff>
      <xdr:row>98</xdr:row>
      <xdr:rowOff>74916</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flipV="1">
          <a:off x="3797300" y="16869428"/>
          <a:ext cx="838200" cy="7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25861</xdr:rowOff>
    </xdr:from>
    <xdr:ext cx="534377" cy="259045"/>
    <xdr:sp macro="" textlink="">
      <xdr:nvSpPr>
        <xdr:cNvPr id="237" name="衛生費平均値テキスト">
          <a:extLst>
            <a:ext uri="{FF2B5EF4-FFF2-40B4-BE49-F238E27FC236}">
              <a16:creationId xmlns:a16="http://schemas.microsoft.com/office/drawing/2014/main" id="{00000000-0008-0000-0700-0000ED000000}"/>
            </a:ext>
          </a:extLst>
        </xdr:cNvPr>
        <xdr:cNvSpPr txBox="1"/>
      </xdr:nvSpPr>
      <xdr:spPr>
        <a:xfrm>
          <a:off x="4686300" y="168279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47434</xdr:rowOff>
    </xdr:from>
    <xdr:to>
      <xdr:col>24</xdr:col>
      <xdr:colOff>114300</xdr:colOff>
      <xdr:row>98</xdr:row>
      <xdr:rowOff>149034</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4584700" y="16849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37240</xdr:rowOff>
    </xdr:from>
    <xdr:to>
      <xdr:col>19</xdr:col>
      <xdr:colOff>177800</xdr:colOff>
      <xdr:row>98</xdr:row>
      <xdr:rowOff>74916</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a:off x="2908300" y="16839340"/>
          <a:ext cx="889000" cy="37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58227</xdr:rowOff>
    </xdr:from>
    <xdr:to>
      <xdr:col>20</xdr:col>
      <xdr:colOff>38100</xdr:colOff>
      <xdr:row>98</xdr:row>
      <xdr:rowOff>159827</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3746500" y="16860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150954</xdr:rowOff>
    </xdr:from>
    <xdr:ext cx="534377"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3530111" y="16953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77183</xdr:rowOff>
    </xdr:from>
    <xdr:to>
      <xdr:col>15</xdr:col>
      <xdr:colOff>50800</xdr:colOff>
      <xdr:row>98</xdr:row>
      <xdr:rowOff>37240</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a:off x="2019300" y="16707833"/>
          <a:ext cx="889000" cy="131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58606</xdr:rowOff>
    </xdr:from>
    <xdr:to>
      <xdr:col>15</xdr:col>
      <xdr:colOff>101600</xdr:colOff>
      <xdr:row>98</xdr:row>
      <xdr:rowOff>160206</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2857500" y="16860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151333</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2641111" y="16953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77183</xdr:rowOff>
    </xdr:from>
    <xdr:to>
      <xdr:col>10</xdr:col>
      <xdr:colOff>114300</xdr:colOff>
      <xdr:row>98</xdr:row>
      <xdr:rowOff>18224</xdr:rowOff>
    </xdr:to>
    <xdr:cxnSp macro="">
      <xdr:nvCxnSpPr>
        <xdr:cNvPr id="245" name="直線コネクタ 244">
          <a:extLst>
            <a:ext uri="{FF2B5EF4-FFF2-40B4-BE49-F238E27FC236}">
              <a16:creationId xmlns:a16="http://schemas.microsoft.com/office/drawing/2014/main" id="{00000000-0008-0000-0700-0000F5000000}"/>
            </a:ext>
          </a:extLst>
        </xdr:cNvPr>
        <xdr:cNvCxnSpPr/>
      </xdr:nvCxnSpPr>
      <xdr:spPr>
        <a:xfrm flipV="1">
          <a:off x="1130300" y="16707833"/>
          <a:ext cx="889000" cy="112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55919</xdr:rowOff>
    </xdr:from>
    <xdr:to>
      <xdr:col>10</xdr:col>
      <xdr:colOff>165100</xdr:colOff>
      <xdr:row>98</xdr:row>
      <xdr:rowOff>157519</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968500" y="16858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148646</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1752111" y="16950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35037</xdr:rowOff>
    </xdr:from>
    <xdr:to>
      <xdr:col>6</xdr:col>
      <xdr:colOff>38100</xdr:colOff>
      <xdr:row>98</xdr:row>
      <xdr:rowOff>136637</xdr:rowOff>
    </xdr:to>
    <xdr:sp macro="" textlink="">
      <xdr:nvSpPr>
        <xdr:cNvPr id="248" name="フローチャート: 判断 247">
          <a:extLst>
            <a:ext uri="{FF2B5EF4-FFF2-40B4-BE49-F238E27FC236}">
              <a16:creationId xmlns:a16="http://schemas.microsoft.com/office/drawing/2014/main" id="{00000000-0008-0000-0700-0000F8000000}"/>
            </a:ext>
          </a:extLst>
        </xdr:cNvPr>
        <xdr:cNvSpPr/>
      </xdr:nvSpPr>
      <xdr:spPr>
        <a:xfrm>
          <a:off x="1079500" y="16837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98</xdr:row>
      <xdr:rowOff>127764</xdr:rowOff>
    </xdr:from>
    <xdr:ext cx="59901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830795" y="169298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16528</xdr:rowOff>
    </xdr:from>
    <xdr:to>
      <xdr:col>24</xdr:col>
      <xdr:colOff>114300</xdr:colOff>
      <xdr:row>98</xdr:row>
      <xdr:rowOff>118128</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4584700" y="16818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147355</xdr:rowOff>
    </xdr:from>
    <xdr:ext cx="599010" cy="259045"/>
    <xdr:sp macro="" textlink="">
      <xdr:nvSpPr>
        <xdr:cNvPr id="256" name="衛生費該当値テキスト">
          <a:extLst>
            <a:ext uri="{FF2B5EF4-FFF2-40B4-BE49-F238E27FC236}">
              <a16:creationId xmlns:a16="http://schemas.microsoft.com/office/drawing/2014/main" id="{00000000-0008-0000-0700-000000010000}"/>
            </a:ext>
          </a:extLst>
        </xdr:cNvPr>
        <xdr:cNvSpPr txBox="1"/>
      </xdr:nvSpPr>
      <xdr:spPr>
        <a:xfrm>
          <a:off x="4686300" y="166065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24116</xdr:rowOff>
    </xdr:from>
    <xdr:to>
      <xdr:col>20</xdr:col>
      <xdr:colOff>38100</xdr:colOff>
      <xdr:row>98</xdr:row>
      <xdr:rowOff>125716</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3746500" y="16826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142243</xdr:rowOff>
    </xdr:from>
    <xdr:ext cx="599010"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3497795" y="166014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157890</xdr:rowOff>
    </xdr:from>
    <xdr:to>
      <xdr:col>15</xdr:col>
      <xdr:colOff>101600</xdr:colOff>
      <xdr:row>98</xdr:row>
      <xdr:rowOff>88040</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2857500" y="1678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96</xdr:row>
      <xdr:rowOff>104567</xdr:rowOff>
    </xdr:from>
    <xdr:ext cx="599010"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2608795" y="165637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26383</xdr:rowOff>
    </xdr:from>
    <xdr:to>
      <xdr:col>10</xdr:col>
      <xdr:colOff>165100</xdr:colOff>
      <xdr:row>97</xdr:row>
      <xdr:rowOff>127983</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968500" y="16657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144510</xdr:rowOff>
    </xdr:from>
    <xdr:ext cx="599010"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1719795" y="164322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138874</xdr:rowOff>
    </xdr:from>
    <xdr:to>
      <xdr:col>6</xdr:col>
      <xdr:colOff>38100</xdr:colOff>
      <xdr:row>98</xdr:row>
      <xdr:rowOff>69024</xdr:rowOff>
    </xdr:to>
    <xdr:sp macro="" textlink="">
      <xdr:nvSpPr>
        <xdr:cNvPr id="263" name="楕円 262">
          <a:extLst>
            <a:ext uri="{FF2B5EF4-FFF2-40B4-BE49-F238E27FC236}">
              <a16:creationId xmlns:a16="http://schemas.microsoft.com/office/drawing/2014/main" id="{00000000-0008-0000-0700-000007010000}"/>
            </a:ext>
          </a:extLst>
        </xdr:cNvPr>
        <xdr:cNvSpPr/>
      </xdr:nvSpPr>
      <xdr:spPr>
        <a:xfrm>
          <a:off x="1079500" y="16769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96</xdr:row>
      <xdr:rowOff>85551</xdr:rowOff>
    </xdr:from>
    <xdr:ext cx="599010" cy="259045"/>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830795" y="16544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6" name="テキスト ボックス 285">
          <a:extLst>
            <a:ext uri="{FF2B5EF4-FFF2-40B4-BE49-F238E27FC236}">
              <a16:creationId xmlns:a16="http://schemas.microsoft.com/office/drawing/2014/main" id="{00000000-0008-0000-0700-00001E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労働費グラフ枠">
          <a:extLst>
            <a:ext uri="{FF2B5EF4-FFF2-40B4-BE49-F238E27FC236}">
              <a16:creationId xmlns:a16="http://schemas.microsoft.com/office/drawing/2014/main" id="{00000000-0008-0000-0700-00001F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114808</xdr:rowOff>
    </xdr:from>
    <xdr:to>
      <xdr:col>54</xdr:col>
      <xdr:colOff>189865</xdr:colOff>
      <xdr:row>39</xdr:row>
      <xdr:rowOff>44450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flipV="1">
          <a:off x="10475595" y="5429758"/>
          <a:ext cx="1270" cy="13012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9" name="労働費最小値テキスト">
          <a:extLst>
            <a:ext uri="{FF2B5EF4-FFF2-40B4-BE49-F238E27FC236}">
              <a16:creationId xmlns:a16="http://schemas.microsoft.com/office/drawing/2014/main" id="{00000000-0008-0000-0700-000021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61485</xdr:rowOff>
    </xdr:from>
    <xdr:ext cx="534377" cy="259045"/>
    <xdr:sp macro="" textlink="">
      <xdr:nvSpPr>
        <xdr:cNvPr id="291" name="労働費最大値テキスト">
          <a:extLst>
            <a:ext uri="{FF2B5EF4-FFF2-40B4-BE49-F238E27FC236}">
              <a16:creationId xmlns:a16="http://schemas.microsoft.com/office/drawing/2014/main" id="{00000000-0008-0000-0700-000023010000}"/>
            </a:ext>
          </a:extLst>
        </xdr:cNvPr>
        <xdr:cNvSpPr txBox="1"/>
      </xdr:nvSpPr>
      <xdr:spPr>
        <a:xfrm>
          <a:off x="10528300" y="5204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10,246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114808</xdr:rowOff>
    </xdr:from>
    <xdr:to>
      <xdr:col>55</xdr:col>
      <xdr:colOff>88900</xdr:colOff>
      <xdr:row>31</xdr:row>
      <xdr:rowOff>114808</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10388600" y="5429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54754</xdr:rowOff>
    </xdr:from>
    <xdr:ext cx="469744" cy="259045"/>
    <xdr:sp macro="" textlink="">
      <xdr:nvSpPr>
        <xdr:cNvPr id="294" name="労働費平均値テキスト">
          <a:extLst>
            <a:ext uri="{FF2B5EF4-FFF2-40B4-BE49-F238E27FC236}">
              <a16:creationId xmlns:a16="http://schemas.microsoft.com/office/drawing/2014/main" id="{00000000-0008-0000-0700-000026010000}"/>
            </a:ext>
          </a:extLst>
        </xdr:cNvPr>
        <xdr:cNvSpPr txBox="1"/>
      </xdr:nvSpPr>
      <xdr:spPr>
        <a:xfrm>
          <a:off x="10528300" y="63984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31877</xdr:rowOff>
    </xdr:from>
    <xdr:to>
      <xdr:col>55</xdr:col>
      <xdr:colOff>50800</xdr:colOff>
      <xdr:row>38</xdr:row>
      <xdr:rowOff>133477</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10426700" y="6546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32893</xdr:rowOff>
    </xdr:from>
    <xdr:to>
      <xdr:col>50</xdr:col>
      <xdr:colOff>165100</xdr:colOff>
      <xdr:row>38</xdr:row>
      <xdr:rowOff>134493</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9588500" y="6547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151020</xdr:rowOff>
    </xdr:from>
    <xdr:ext cx="469744"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9404428" y="6323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3556</xdr:rowOff>
    </xdr:from>
    <xdr:to>
      <xdr:col>46</xdr:col>
      <xdr:colOff>38100</xdr:colOff>
      <xdr:row>38</xdr:row>
      <xdr:rowOff>105156</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8699500" y="6518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121683</xdr:rowOff>
    </xdr:from>
    <xdr:ext cx="469744"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8515428" y="6293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101473</xdr:rowOff>
    </xdr:from>
    <xdr:to>
      <xdr:col>41</xdr:col>
      <xdr:colOff>50800</xdr:colOff>
      <xdr:row>39</xdr:row>
      <xdr:rowOff>44450</xdr:rowOff>
    </xdr:to>
    <xdr:cxnSp macro="">
      <xdr:nvCxnSpPr>
        <xdr:cNvPr id="302" name="直線コネクタ 301">
          <a:extLst>
            <a:ext uri="{FF2B5EF4-FFF2-40B4-BE49-F238E27FC236}">
              <a16:creationId xmlns:a16="http://schemas.microsoft.com/office/drawing/2014/main" id="{00000000-0008-0000-0700-00002E010000}"/>
            </a:ext>
          </a:extLst>
        </xdr:cNvPr>
        <xdr:cNvCxnSpPr/>
      </xdr:nvCxnSpPr>
      <xdr:spPr>
        <a:xfrm>
          <a:off x="6972300" y="6616573"/>
          <a:ext cx="889000" cy="114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140843</xdr:rowOff>
    </xdr:from>
    <xdr:to>
      <xdr:col>41</xdr:col>
      <xdr:colOff>101600</xdr:colOff>
      <xdr:row>38</xdr:row>
      <xdr:rowOff>70993</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7810500" y="6484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87520</xdr:rowOff>
    </xdr:from>
    <xdr:ext cx="469744"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7626428" y="62597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39878</xdr:rowOff>
    </xdr:from>
    <xdr:to>
      <xdr:col>36</xdr:col>
      <xdr:colOff>165100</xdr:colOff>
      <xdr:row>38</xdr:row>
      <xdr:rowOff>141478</xdr:rowOff>
    </xdr:to>
    <xdr:sp macro="" textlink="">
      <xdr:nvSpPr>
        <xdr:cNvPr id="305" name="フローチャート: 判断 304">
          <a:extLst>
            <a:ext uri="{FF2B5EF4-FFF2-40B4-BE49-F238E27FC236}">
              <a16:creationId xmlns:a16="http://schemas.microsoft.com/office/drawing/2014/main" id="{00000000-0008-0000-0700-000031010000}"/>
            </a:ext>
          </a:extLst>
        </xdr:cNvPr>
        <xdr:cNvSpPr/>
      </xdr:nvSpPr>
      <xdr:spPr>
        <a:xfrm>
          <a:off x="6921500" y="6554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158005</xdr:rowOff>
    </xdr:from>
    <xdr:ext cx="378565"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6783017" y="63302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13" name="労働費該当値テキスト">
          <a:extLst>
            <a:ext uri="{FF2B5EF4-FFF2-40B4-BE49-F238E27FC236}">
              <a16:creationId xmlns:a16="http://schemas.microsoft.com/office/drawing/2014/main" id="{00000000-0008-0000-0700-000039010000}"/>
            </a:ext>
          </a:extLst>
        </xdr:cNvPr>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50673</xdr:rowOff>
    </xdr:from>
    <xdr:to>
      <xdr:col>36</xdr:col>
      <xdr:colOff>165100</xdr:colOff>
      <xdr:row>38</xdr:row>
      <xdr:rowOff>152273</xdr:rowOff>
    </xdr:to>
    <xdr:sp macro="" textlink="">
      <xdr:nvSpPr>
        <xdr:cNvPr id="320" name="楕円 319">
          <a:extLst>
            <a:ext uri="{FF2B5EF4-FFF2-40B4-BE49-F238E27FC236}">
              <a16:creationId xmlns:a16="http://schemas.microsoft.com/office/drawing/2014/main" id="{00000000-0008-0000-0700-000040010000}"/>
            </a:ext>
          </a:extLst>
        </xdr:cNvPr>
        <xdr:cNvSpPr/>
      </xdr:nvSpPr>
      <xdr:spPr>
        <a:xfrm>
          <a:off x="6921500" y="6565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143400</xdr:rowOff>
    </xdr:from>
    <xdr:ext cx="378565" cy="259045"/>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6783017" y="66585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50</xdr:row>
      <xdr:rowOff>111777</xdr:rowOff>
    </xdr:from>
    <xdr:ext cx="685572"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5918428" y="8684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農林水産業費グラフ枠">
          <a:extLst>
            <a:ext uri="{FF2B5EF4-FFF2-40B4-BE49-F238E27FC236}">
              <a16:creationId xmlns:a16="http://schemas.microsoft.com/office/drawing/2014/main" id="{00000000-0008-0000-0700-000054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41373</xdr:rowOff>
    </xdr:from>
    <xdr:to>
      <xdr:col>54</xdr:col>
      <xdr:colOff>189865</xdr:colOff>
      <xdr:row>58</xdr:row>
      <xdr:rowOff>19100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flipV="1">
          <a:off x="10475595" y="8785323"/>
          <a:ext cx="1270" cy="11778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22927</xdr:rowOff>
    </xdr:from>
    <xdr:ext cx="534377" cy="259045"/>
    <xdr:sp macro="" textlink="">
      <xdr:nvSpPr>
        <xdr:cNvPr id="342" name="農林水産業費最小値テキスト">
          <a:extLst>
            <a:ext uri="{FF2B5EF4-FFF2-40B4-BE49-F238E27FC236}">
              <a16:creationId xmlns:a16="http://schemas.microsoft.com/office/drawing/2014/main" id="{00000000-0008-0000-0700-000056010000}"/>
            </a:ext>
          </a:extLst>
        </xdr:cNvPr>
        <xdr:cNvSpPr txBox="1"/>
      </xdr:nvSpPr>
      <xdr:spPr>
        <a:xfrm>
          <a:off x="10528300" y="9967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19100</xdr:rowOff>
    </xdr:from>
    <xdr:to>
      <xdr:col>55</xdr:col>
      <xdr:colOff>88900</xdr:colOff>
      <xdr:row>58</xdr:row>
      <xdr:rowOff>19100</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10388600" y="9963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159500</xdr:rowOff>
    </xdr:from>
    <xdr:ext cx="690189" cy="259045"/>
    <xdr:sp macro="" textlink="">
      <xdr:nvSpPr>
        <xdr:cNvPr id="344" name="農林水産業費最大値テキスト">
          <a:extLst>
            <a:ext uri="{FF2B5EF4-FFF2-40B4-BE49-F238E27FC236}">
              <a16:creationId xmlns:a16="http://schemas.microsoft.com/office/drawing/2014/main" id="{00000000-0008-0000-0700-000058010000}"/>
            </a:ext>
          </a:extLst>
        </xdr:cNvPr>
        <xdr:cNvSpPr txBox="1"/>
      </xdr:nvSpPr>
      <xdr:spPr>
        <a:xfrm>
          <a:off x="10528300" y="856055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2,072,050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41373</xdr:rowOff>
    </xdr:from>
    <xdr:to>
      <xdr:col>55</xdr:col>
      <xdr:colOff>88900</xdr:colOff>
      <xdr:row>51</xdr:row>
      <xdr:rowOff>41373</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8785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51</xdr:row>
      <xdr:rowOff>41373</xdr:rowOff>
    </xdr:from>
    <xdr:to>
      <xdr:col>55</xdr:col>
      <xdr:colOff>0</xdr:colOff>
      <xdr:row>52</xdr:row>
      <xdr:rowOff>99416</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flipV="1">
          <a:off x="9639300" y="8785323"/>
          <a:ext cx="838200" cy="229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56332</xdr:rowOff>
    </xdr:from>
    <xdr:ext cx="599010" cy="259045"/>
    <xdr:sp macro="" textlink="">
      <xdr:nvSpPr>
        <xdr:cNvPr id="347" name="農林水産業費平均値テキスト">
          <a:extLst>
            <a:ext uri="{FF2B5EF4-FFF2-40B4-BE49-F238E27FC236}">
              <a16:creationId xmlns:a16="http://schemas.microsoft.com/office/drawing/2014/main" id="{00000000-0008-0000-0700-00005B010000}"/>
            </a:ext>
          </a:extLst>
        </xdr:cNvPr>
        <xdr:cNvSpPr txBox="1"/>
      </xdr:nvSpPr>
      <xdr:spPr>
        <a:xfrm>
          <a:off x="10528300" y="982898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77905</xdr:rowOff>
    </xdr:from>
    <xdr:to>
      <xdr:col>55</xdr:col>
      <xdr:colOff>50800</xdr:colOff>
      <xdr:row>58</xdr:row>
      <xdr:rowOff>8055</xdr:rowOff>
    </xdr:to>
    <xdr:sp macro=""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10426700" y="9850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52</xdr:row>
      <xdr:rowOff>99416</xdr:rowOff>
    </xdr:from>
    <xdr:to>
      <xdr:col>50</xdr:col>
      <xdr:colOff>114300</xdr:colOff>
      <xdr:row>55</xdr:row>
      <xdr:rowOff>151721</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8750300" y="9014816"/>
          <a:ext cx="889000" cy="566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84951</xdr:rowOff>
    </xdr:from>
    <xdr:to>
      <xdr:col>50</xdr:col>
      <xdr:colOff>165100</xdr:colOff>
      <xdr:row>58</xdr:row>
      <xdr:rowOff>15101</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9588500" y="9857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6228</xdr:rowOff>
    </xdr:from>
    <xdr:ext cx="599010" cy="259045"/>
    <xdr:sp macro="" textlink="">
      <xdr:nvSpPr>
        <xdr:cNvPr id="351" name="テキスト ボックス 350">
          <a:extLst>
            <a:ext uri="{FF2B5EF4-FFF2-40B4-BE49-F238E27FC236}">
              <a16:creationId xmlns:a16="http://schemas.microsoft.com/office/drawing/2014/main" id="{00000000-0008-0000-0700-00005F010000}"/>
            </a:ext>
          </a:extLst>
        </xdr:cNvPr>
        <xdr:cNvSpPr txBox="1"/>
      </xdr:nvSpPr>
      <xdr:spPr>
        <a:xfrm>
          <a:off x="9339795" y="9950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151721</xdr:rowOff>
    </xdr:from>
    <xdr:to>
      <xdr:col>45</xdr:col>
      <xdr:colOff>177800</xdr:colOff>
      <xdr:row>57</xdr:row>
      <xdr:rowOff>7900</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flipV="1">
          <a:off x="7861300" y="9581471"/>
          <a:ext cx="889000" cy="199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83524</xdr:rowOff>
    </xdr:from>
    <xdr:to>
      <xdr:col>46</xdr:col>
      <xdr:colOff>38100</xdr:colOff>
      <xdr:row>58</xdr:row>
      <xdr:rowOff>13674</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8699500" y="9856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4801</xdr:rowOff>
    </xdr:from>
    <xdr:ext cx="599010"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8450795" y="9948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35296</xdr:rowOff>
    </xdr:from>
    <xdr:to>
      <xdr:col>41</xdr:col>
      <xdr:colOff>50800</xdr:colOff>
      <xdr:row>57</xdr:row>
      <xdr:rowOff>7900</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a:off x="6972300" y="9636496"/>
          <a:ext cx="889000" cy="144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87439</xdr:rowOff>
    </xdr:from>
    <xdr:to>
      <xdr:col>41</xdr:col>
      <xdr:colOff>101600</xdr:colOff>
      <xdr:row>58</xdr:row>
      <xdr:rowOff>17589</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7810500" y="9860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8716</xdr:rowOff>
    </xdr:from>
    <xdr:ext cx="59901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7561795" y="9952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56766</xdr:rowOff>
    </xdr:from>
    <xdr:to>
      <xdr:col>36</xdr:col>
      <xdr:colOff>165100</xdr:colOff>
      <xdr:row>57</xdr:row>
      <xdr:rowOff>158366</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6921500" y="9829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149493</xdr:rowOff>
    </xdr:from>
    <xdr:ext cx="59901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6672795" y="99221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50</xdr:row>
      <xdr:rowOff>162023</xdr:rowOff>
    </xdr:from>
    <xdr:to>
      <xdr:col>55</xdr:col>
      <xdr:colOff>50800</xdr:colOff>
      <xdr:row>51</xdr:row>
      <xdr:rowOff>92173</xdr:rowOff>
    </xdr:to>
    <xdr:sp macro="" textlink="">
      <xdr:nvSpPr>
        <xdr:cNvPr id="365" name="楕円 364">
          <a:extLst>
            <a:ext uri="{FF2B5EF4-FFF2-40B4-BE49-F238E27FC236}">
              <a16:creationId xmlns:a16="http://schemas.microsoft.com/office/drawing/2014/main" id="{00000000-0008-0000-0700-00006D010000}"/>
            </a:ext>
          </a:extLst>
        </xdr:cNvPr>
        <xdr:cNvSpPr/>
      </xdr:nvSpPr>
      <xdr:spPr>
        <a:xfrm>
          <a:off x="10426700" y="8734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50</xdr:row>
      <xdr:rowOff>115050</xdr:rowOff>
    </xdr:from>
    <xdr:ext cx="690189" cy="259045"/>
    <xdr:sp macro="" textlink="">
      <xdr:nvSpPr>
        <xdr:cNvPr id="366" name="農林水産業費該当値テキスト">
          <a:extLst>
            <a:ext uri="{FF2B5EF4-FFF2-40B4-BE49-F238E27FC236}">
              <a16:creationId xmlns:a16="http://schemas.microsoft.com/office/drawing/2014/main" id="{00000000-0008-0000-0700-00006E010000}"/>
            </a:ext>
          </a:extLst>
        </xdr:cNvPr>
        <xdr:cNvSpPr txBox="1"/>
      </xdr:nvSpPr>
      <xdr:spPr>
        <a:xfrm>
          <a:off x="10528300" y="868755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2,072,050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52</xdr:row>
      <xdr:rowOff>48616</xdr:rowOff>
    </xdr:from>
    <xdr:to>
      <xdr:col>50</xdr:col>
      <xdr:colOff>165100</xdr:colOff>
      <xdr:row>52</xdr:row>
      <xdr:rowOff>150216</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9588500" y="8964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150205</xdr:colOff>
      <xdr:row>50</xdr:row>
      <xdr:rowOff>166743</xdr:rowOff>
    </xdr:from>
    <xdr:ext cx="690189"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9294205" y="873924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1,670,487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100921</xdr:rowOff>
    </xdr:from>
    <xdr:to>
      <xdr:col>46</xdr:col>
      <xdr:colOff>38100</xdr:colOff>
      <xdr:row>56</xdr:row>
      <xdr:rowOff>31071</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8699500" y="9530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54</xdr:row>
      <xdr:rowOff>47598</xdr:rowOff>
    </xdr:from>
    <xdr:ext cx="599010"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8450795" y="93058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128550</xdr:rowOff>
    </xdr:from>
    <xdr:to>
      <xdr:col>41</xdr:col>
      <xdr:colOff>101600</xdr:colOff>
      <xdr:row>57</xdr:row>
      <xdr:rowOff>58700</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7810500" y="9729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75227</xdr:rowOff>
    </xdr:from>
    <xdr:ext cx="599010"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7561795" y="95049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155946</xdr:rowOff>
    </xdr:from>
    <xdr:to>
      <xdr:col>36</xdr:col>
      <xdr:colOff>165100</xdr:colOff>
      <xdr:row>56</xdr:row>
      <xdr:rowOff>86096</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6921500" y="9585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54</xdr:row>
      <xdr:rowOff>102623</xdr:rowOff>
    </xdr:from>
    <xdr:ext cx="599010"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6672795" y="9360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商工費グラフ枠">
          <a:extLst>
            <a:ext uri="{FF2B5EF4-FFF2-40B4-BE49-F238E27FC236}">
              <a16:creationId xmlns:a16="http://schemas.microsoft.com/office/drawing/2014/main" id="{00000000-0008-0000-0700-00008B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166940</xdr:rowOff>
    </xdr:from>
    <xdr:to>
      <xdr:col>54</xdr:col>
      <xdr:colOff>189865</xdr:colOff>
      <xdr:row>78</xdr:row>
      <xdr:rowOff>134652</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flipV="1">
          <a:off x="10475595" y="12339890"/>
          <a:ext cx="1270" cy="1167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138479</xdr:rowOff>
    </xdr:from>
    <xdr:ext cx="469744" cy="259045"/>
    <xdr:sp macro="" textlink="">
      <xdr:nvSpPr>
        <xdr:cNvPr id="397" name="商工費最小値テキスト">
          <a:extLst>
            <a:ext uri="{FF2B5EF4-FFF2-40B4-BE49-F238E27FC236}">
              <a16:creationId xmlns:a16="http://schemas.microsoft.com/office/drawing/2014/main" id="{00000000-0008-0000-0700-00008D010000}"/>
            </a:ext>
          </a:extLst>
        </xdr:cNvPr>
        <xdr:cNvSpPr txBox="1"/>
      </xdr:nvSpPr>
      <xdr:spPr>
        <a:xfrm>
          <a:off x="10528300" y="13511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134652</xdr:rowOff>
    </xdr:from>
    <xdr:to>
      <xdr:col>55</xdr:col>
      <xdr:colOff>88900</xdr:colOff>
      <xdr:row>78</xdr:row>
      <xdr:rowOff>134652</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10388600" y="13507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113617</xdr:rowOff>
    </xdr:from>
    <xdr:ext cx="599010" cy="259045"/>
    <xdr:sp macro="" textlink="">
      <xdr:nvSpPr>
        <xdr:cNvPr id="399" name="商工費最大値テキスト">
          <a:extLst>
            <a:ext uri="{FF2B5EF4-FFF2-40B4-BE49-F238E27FC236}">
              <a16:creationId xmlns:a16="http://schemas.microsoft.com/office/drawing/2014/main" id="{00000000-0008-0000-0700-00008F010000}"/>
            </a:ext>
          </a:extLst>
        </xdr:cNvPr>
        <xdr:cNvSpPr txBox="1"/>
      </xdr:nvSpPr>
      <xdr:spPr>
        <a:xfrm>
          <a:off x="10528300" y="12115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513,084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166940</xdr:rowOff>
    </xdr:from>
    <xdr:to>
      <xdr:col>55</xdr:col>
      <xdr:colOff>88900</xdr:colOff>
      <xdr:row>71</xdr:row>
      <xdr:rowOff>166940</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10388600" y="12339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85412</xdr:rowOff>
    </xdr:from>
    <xdr:to>
      <xdr:col>55</xdr:col>
      <xdr:colOff>0</xdr:colOff>
      <xdr:row>77</xdr:row>
      <xdr:rowOff>86894</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9639300" y="13287062"/>
          <a:ext cx="838200" cy="1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135013</xdr:rowOff>
    </xdr:from>
    <xdr:ext cx="534377" cy="259045"/>
    <xdr:sp macro="" textlink="">
      <xdr:nvSpPr>
        <xdr:cNvPr id="402" name="商工費平均値テキスト">
          <a:extLst>
            <a:ext uri="{FF2B5EF4-FFF2-40B4-BE49-F238E27FC236}">
              <a16:creationId xmlns:a16="http://schemas.microsoft.com/office/drawing/2014/main" id="{00000000-0008-0000-0700-000092010000}"/>
            </a:ext>
          </a:extLst>
        </xdr:cNvPr>
        <xdr:cNvSpPr txBox="1"/>
      </xdr:nvSpPr>
      <xdr:spPr>
        <a:xfrm>
          <a:off x="10528300" y="133366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156586</xdr:rowOff>
    </xdr:from>
    <xdr:to>
      <xdr:col>55</xdr:col>
      <xdr:colOff>50800</xdr:colOff>
      <xdr:row>78</xdr:row>
      <xdr:rowOff>86736</xdr:rowOff>
    </xdr:to>
    <xdr:sp macro="" textlink="">
      <xdr:nvSpPr>
        <xdr:cNvPr id="403" name="フローチャート: 判断 402">
          <a:extLst>
            <a:ext uri="{FF2B5EF4-FFF2-40B4-BE49-F238E27FC236}">
              <a16:creationId xmlns:a16="http://schemas.microsoft.com/office/drawing/2014/main" id="{00000000-0008-0000-0700-000093010000}"/>
            </a:ext>
          </a:extLst>
        </xdr:cNvPr>
        <xdr:cNvSpPr/>
      </xdr:nvSpPr>
      <xdr:spPr>
        <a:xfrm>
          <a:off x="10426700" y="13358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7939</xdr:rowOff>
    </xdr:from>
    <xdr:to>
      <xdr:col>50</xdr:col>
      <xdr:colOff>114300</xdr:colOff>
      <xdr:row>77</xdr:row>
      <xdr:rowOff>86894</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8750300" y="13209589"/>
          <a:ext cx="889000" cy="78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148960</xdr:rowOff>
    </xdr:from>
    <xdr:to>
      <xdr:col>50</xdr:col>
      <xdr:colOff>165100</xdr:colOff>
      <xdr:row>78</xdr:row>
      <xdr:rowOff>79110</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9588500" y="13350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70237</xdr:rowOff>
    </xdr:from>
    <xdr:ext cx="534377" cy="259045"/>
    <xdr:sp macro="" textlink="">
      <xdr:nvSpPr>
        <xdr:cNvPr id="406" name="テキスト ボックス 405">
          <a:extLst>
            <a:ext uri="{FF2B5EF4-FFF2-40B4-BE49-F238E27FC236}">
              <a16:creationId xmlns:a16="http://schemas.microsoft.com/office/drawing/2014/main" id="{00000000-0008-0000-0700-000096010000}"/>
            </a:ext>
          </a:extLst>
        </xdr:cNvPr>
        <xdr:cNvSpPr txBox="1"/>
      </xdr:nvSpPr>
      <xdr:spPr>
        <a:xfrm>
          <a:off x="9372111" y="13443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7939</xdr:rowOff>
    </xdr:from>
    <xdr:to>
      <xdr:col>45</xdr:col>
      <xdr:colOff>177800</xdr:colOff>
      <xdr:row>77</xdr:row>
      <xdr:rowOff>132685</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flipV="1">
          <a:off x="7861300" y="13209589"/>
          <a:ext cx="889000" cy="124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126589</xdr:rowOff>
    </xdr:from>
    <xdr:to>
      <xdr:col>46</xdr:col>
      <xdr:colOff>38100</xdr:colOff>
      <xdr:row>78</xdr:row>
      <xdr:rowOff>56739</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8699500" y="13328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47866</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8483111" y="13420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132685</xdr:rowOff>
    </xdr:from>
    <xdr:to>
      <xdr:col>41</xdr:col>
      <xdr:colOff>50800</xdr:colOff>
      <xdr:row>77</xdr:row>
      <xdr:rowOff>142056</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flipV="1">
          <a:off x="6972300" y="13334335"/>
          <a:ext cx="889000" cy="9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162226</xdr:rowOff>
    </xdr:from>
    <xdr:to>
      <xdr:col>41</xdr:col>
      <xdr:colOff>101600</xdr:colOff>
      <xdr:row>78</xdr:row>
      <xdr:rowOff>92376</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7810500" y="13363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83503</xdr:rowOff>
    </xdr:from>
    <xdr:ext cx="534377"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7594111" y="13456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150194</xdr:rowOff>
    </xdr:from>
    <xdr:to>
      <xdr:col>36</xdr:col>
      <xdr:colOff>165100</xdr:colOff>
      <xdr:row>78</xdr:row>
      <xdr:rowOff>80344</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6921500" y="13351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71471</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6705111" y="13444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34612</xdr:rowOff>
    </xdr:from>
    <xdr:to>
      <xdr:col>55</xdr:col>
      <xdr:colOff>50800</xdr:colOff>
      <xdr:row>77</xdr:row>
      <xdr:rowOff>136212</xdr:rowOff>
    </xdr:to>
    <xdr:sp macro="" textlink="">
      <xdr:nvSpPr>
        <xdr:cNvPr id="420" name="楕円 419">
          <a:extLst>
            <a:ext uri="{FF2B5EF4-FFF2-40B4-BE49-F238E27FC236}">
              <a16:creationId xmlns:a16="http://schemas.microsoft.com/office/drawing/2014/main" id="{00000000-0008-0000-0700-0000A4010000}"/>
            </a:ext>
          </a:extLst>
        </xdr:cNvPr>
        <xdr:cNvSpPr/>
      </xdr:nvSpPr>
      <xdr:spPr>
        <a:xfrm>
          <a:off x="10426700" y="13236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57489</xdr:rowOff>
    </xdr:from>
    <xdr:ext cx="534377" cy="259045"/>
    <xdr:sp macro="" textlink="">
      <xdr:nvSpPr>
        <xdr:cNvPr id="421" name="商工費該当値テキスト">
          <a:extLst>
            <a:ext uri="{FF2B5EF4-FFF2-40B4-BE49-F238E27FC236}">
              <a16:creationId xmlns:a16="http://schemas.microsoft.com/office/drawing/2014/main" id="{00000000-0008-0000-0700-0000A5010000}"/>
            </a:ext>
          </a:extLst>
        </xdr:cNvPr>
        <xdr:cNvSpPr txBox="1"/>
      </xdr:nvSpPr>
      <xdr:spPr>
        <a:xfrm>
          <a:off x="10528300" y="13087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36094</xdr:rowOff>
    </xdr:from>
    <xdr:to>
      <xdr:col>50</xdr:col>
      <xdr:colOff>165100</xdr:colOff>
      <xdr:row>77</xdr:row>
      <xdr:rowOff>137694</xdr:rowOff>
    </xdr:to>
    <xdr:sp macro="" textlink="">
      <xdr:nvSpPr>
        <xdr:cNvPr id="422" name="楕円 421">
          <a:extLst>
            <a:ext uri="{FF2B5EF4-FFF2-40B4-BE49-F238E27FC236}">
              <a16:creationId xmlns:a16="http://schemas.microsoft.com/office/drawing/2014/main" id="{00000000-0008-0000-0700-0000A6010000}"/>
            </a:ext>
          </a:extLst>
        </xdr:cNvPr>
        <xdr:cNvSpPr/>
      </xdr:nvSpPr>
      <xdr:spPr>
        <a:xfrm>
          <a:off x="9588500" y="13237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154221</xdr:rowOff>
    </xdr:from>
    <xdr:ext cx="534377"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9372111" y="13012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128589</xdr:rowOff>
    </xdr:from>
    <xdr:to>
      <xdr:col>46</xdr:col>
      <xdr:colOff>38100</xdr:colOff>
      <xdr:row>77</xdr:row>
      <xdr:rowOff>58739</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8699500" y="13158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75</xdr:row>
      <xdr:rowOff>75267</xdr:rowOff>
    </xdr:from>
    <xdr:ext cx="59901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8450795" y="12934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81885</xdr:rowOff>
    </xdr:from>
    <xdr:to>
      <xdr:col>41</xdr:col>
      <xdr:colOff>101600</xdr:colOff>
      <xdr:row>78</xdr:row>
      <xdr:rowOff>12035</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7810500" y="13283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28562</xdr:rowOff>
    </xdr:from>
    <xdr:ext cx="534377"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7594111" y="13058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91256</xdr:rowOff>
    </xdr:from>
    <xdr:to>
      <xdr:col>36</xdr:col>
      <xdr:colOff>165100</xdr:colOff>
      <xdr:row>78</xdr:row>
      <xdr:rowOff>21406</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6921500" y="13292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37933</xdr:rowOff>
    </xdr:from>
    <xdr:ext cx="534377"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6705111" y="13068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土木費グラフ枠">
          <a:extLst>
            <a:ext uri="{FF2B5EF4-FFF2-40B4-BE49-F238E27FC236}">
              <a16:creationId xmlns:a16="http://schemas.microsoft.com/office/drawing/2014/main" id="{00000000-0008-0000-0700-0000C4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80707</xdr:rowOff>
    </xdr:from>
    <xdr:to>
      <xdr:col>54</xdr:col>
      <xdr:colOff>189865</xdr:colOff>
      <xdr:row>98</xdr:row>
      <xdr:rowOff>65199</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flipV="1">
          <a:off x="10475595" y="15682657"/>
          <a:ext cx="1270" cy="11846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69026</xdr:rowOff>
    </xdr:from>
    <xdr:ext cx="534377" cy="259045"/>
    <xdr:sp macro="" textlink="">
      <xdr:nvSpPr>
        <xdr:cNvPr id="454" name="土木費最小値テキスト">
          <a:extLst>
            <a:ext uri="{FF2B5EF4-FFF2-40B4-BE49-F238E27FC236}">
              <a16:creationId xmlns:a16="http://schemas.microsoft.com/office/drawing/2014/main" id="{00000000-0008-0000-0700-0000C6010000}"/>
            </a:ext>
          </a:extLst>
        </xdr:cNvPr>
        <xdr:cNvSpPr txBox="1"/>
      </xdr:nvSpPr>
      <xdr:spPr>
        <a:xfrm>
          <a:off x="10528300" y="16871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39,554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65199</xdr:rowOff>
    </xdr:from>
    <xdr:to>
      <xdr:col>55</xdr:col>
      <xdr:colOff>88900</xdr:colOff>
      <xdr:row>98</xdr:row>
      <xdr:rowOff>65199</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10388600" y="16867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27384</xdr:rowOff>
    </xdr:from>
    <xdr:ext cx="599010" cy="259045"/>
    <xdr:sp macro="" textlink="">
      <xdr:nvSpPr>
        <xdr:cNvPr id="456" name="土木費最大値テキスト">
          <a:extLst>
            <a:ext uri="{FF2B5EF4-FFF2-40B4-BE49-F238E27FC236}">
              <a16:creationId xmlns:a16="http://schemas.microsoft.com/office/drawing/2014/main" id="{00000000-0008-0000-0700-0000C8010000}"/>
            </a:ext>
          </a:extLst>
        </xdr:cNvPr>
        <xdr:cNvSpPr txBox="1"/>
      </xdr:nvSpPr>
      <xdr:spPr>
        <a:xfrm>
          <a:off x="10528300" y="154578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350,484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80707</xdr:rowOff>
    </xdr:from>
    <xdr:to>
      <xdr:col>55</xdr:col>
      <xdr:colOff>88900</xdr:colOff>
      <xdr:row>91</xdr:row>
      <xdr:rowOff>80707</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10388600" y="15682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97031</xdr:rowOff>
    </xdr:from>
    <xdr:to>
      <xdr:col>55</xdr:col>
      <xdr:colOff>0</xdr:colOff>
      <xdr:row>96</xdr:row>
      <xdr:rowOff>142481</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9639300" y="16384781"/>
          <a:ext cx="838200" cy="216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70438</xdr:rowOff>
    </xdr:from>
    <xdr:ext cx="599010" cy="259045"/>
    <xdr:sp macro="" textlink="">
      <xdr:nvSpPr>
        <xdr:cNvPr id="459" name="土木費平均値テキスト">
          <a:extLst>
            <a:ext uri="{FF2B5EF4-FFF2-40B4-BE49-F238E27FC236}">
              <a16:creationId xmlns:a16="http://schemas.microsoft.com/office/drawing/2014/main" id="{00000000-0008-0000-0700-0000CB010000}"/>
            </a:ext>
          </a:extLst>
        </xdr:cNvPr>
        <xdr:cNvSpPr txBox="1"/>
      </xdr:nvSpPr>
      <xdr:spPr>
        <a:xfrm>
          <a:off x="10528300" y="1635818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47561</xdr:rowOff>
    </xdr:from>
    <xdr:to>
      <xdr:col>55</xdr:col>
      <xdr:colOff>50800</xdr:colOff>
      <xdr:row>96</xdr:row>
      <xdr:rowOff>149161</xdr:rowOff>
    </xdr:to>
    <xdr:sp macro="" textlink="">
      <xdr:nvSpPr>
        <xdr:cNvPr id="460" name="フローチャート: 判断 459">
          <a:extLst>
            <a:ext uri="{FF2B5EF4-FFF2-40B4-BE49-F238E27FC236}">
              <a16:creationId xmlns:a16="http://schemas.microsoft.com/office/drawing/2014/main" id="{00000000-0008-0000-0700-0000CC010000}"/>
            </a:ext>
          </a:extLst>
        </xdr:cNvPr>
        <xdr:cNvSpPr/>
      </xdr:nvSpPr>
      <xdr:spPr>
        <a:xfrm>
          <a:off x="10426700" y="16506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97031</xdr:rowOff>
    </xdr:from>
    <xdr:to>
      <xdr:col>50</xdr:col>
      <xdr:colOff>114300</xdr:colOff>
      <xdr:row>96</xdr:row>
      <xdr:rowOff>62162</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flipV="1">
          <a:off x="8750300" y="16384781"/>
          <a:ext cx="889000" cy="136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24343</xdr:rowOff>
    </xdr:from>
    <xdr:to>
      <xdr:col>50</xdr:col>
      <xdr:colOff>165100</xdr:colOff>
      <xdr:row>96</xdr:row>
      <xdr:rowOff>125943</xdr:rowOff>
    </xdr:to>
    <xdr:sp macro="" textlink="">
      <xdr:nvSpPr>
        <xdr:cNvPr id="462" name="フローチャート: 判断 461">
          <a:extLst>
            <a:ext uri="{FF2B5EF4-FFF2-40B4-BE49-F238E27FC236}">
              <a16:creationId xmlns:a16="http://schemas.microsoft.com/office/drawing/2014/main" id="{00000000-0008-0000-0700-0000CE010000}"/>
            </a:ext>
          </a:extLst>
        </xdr:cNvPr>
        <xdr:cNvSpPr/>
      </xdr:nvSpPr>
      <xdr:spPr>
        <a:xfrm>
          <a:off x="9588500" y="1648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117070</xdr:rowOff>
    </xdr:from>
    <xdr:ext cx="599010" cy="259045"/>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9339795" y="165762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30497</xdr:rowOff>
    </xdr:from>
    <xdr:to>
      <xdr:col>45</xdr:col>
      <xdr:colOff>177800</xdr:colOff>
      <xdr:row>96</xdr:row>
      <xdr:rowOff>62162</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7861300" y="16489697"/>
          <a:ext cx="889000" cy="31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106311</xdr:rowOff>
    </xdr:from>
    <xdr:to>
      <xdr:col>46</xdr:col>
      <xdr:colOff>38100</xdr:colOff>
      <xdr:row>96</xdr:row>
      <xdr:rowOff>36461</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8699500" y="16394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94</xdr:row>
      <xdr:rowOff>52988</xdr:rowOff>
    </xdr:from>
    <xdr:ext cx="599010"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8450795" y="16169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7485</xdr:rowOff>
    </xdr:from>
    <xdr:to>
      <xdr:col>41</xdr:col>
      <xdr:colOff>50800</xdr:colOff>
      <xdr:row>96</xdr:row>
      <xdr:rowOff>30497</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a:off x="6972300" y="16466685"/>
          <a:ext cx="889000" cy="23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9705</xdr:rowOff>
    </xdr:from>
    <xdr:to>
      <xdr:col>41</xdr:col>
      <xdr:colOff>101600</xdr:colOff>
      <xdr:row>96</xdr:row>
      <xdr:rowOff>111305</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7810500" y="16468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102432</xdr:rowOff>
    </xdr:from>
    <xdr:ext cx="59901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7561795" y="165616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166670</xdr:rowOff>
    </xdr:from>
    <xdr:to>
      <xdr:col>36</xdr:col>
      <xdr:colOff>165100</xdr:colOff>
      <xdr:row>96</xdr:row>
      <xdr:rowOff>96820</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6921500" y="16454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87947</xdr:rowOff>
    </xdr:from>
    <xdr:ext cx="59901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6672795" y="165471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91681</xdr:rowOff>
    </xdr:from>
    <xdr:to>
      <xdr:col>55</xdr:col>
      <xdr:colOff>50800</xdr:colOff>
      <xdr:row>97</xdr:row>
      <xdr:rowOff>21831</xdr:rowOff>
    </xdr:to>
    <xdr:sp macro="" textlink="">
      <xdr:nvSpPr>
        <xdr:cNvPr id="477" name="楕円 476">
          <a:extLst>
            <a:ext uri="{FF2B5EF4-FFF2-40B4-BE49-F238E27FC236}">
              <a16:creationId xmlns:a16="http://schemas.microsoft.com/office/drawing/2014/main" id="{00000000-0008-0000-0700-0000DD010000}"/>
            </a:ext>
          </a:extLst>
        </xdr:cNvPr>
        <xdr:cNvSpPr/>
      </xdr:nvSpPr>
      <xdr:spPr>
        <a:xfrm>
          <a:off x="10426700" y="16550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70108</xdr:rowOff>
    </xdr:from>
    <xdr:ext cx="599010" cy="259045"/>
    <xdr:sp macro="" textlink="">
      <xdr:nvSpPr>
        <xdr:cNvPr id="478" name="土木費該当値テキスト">
          <a:extLst>
            <a:ext uri="{FF2B5EF4-FFF2-40B4-BE49-F238E27FC236}">
              <a16:creationId xmlns:a16="http://schemas.microsoft.com/office/drawing/2014/main" id="{00000000-0008-0000-0700-0000DE010000}"/>
            </a:ext>
          </a:extLst>
        </xdr:cNvPr>
        <xdr:cNvSpPr txBox="1"/>
      </xdr:nvSpPr>
      <xdr:spPr>
        <a:xfrm>
          <a:off x="10528300" y="165293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46231</xdr:rowOff>
    </xdr:from>
    <xdr:to>
      <xdr:col>50</xdr:col>
      <xdr:colOff>165100</xdr:colOff>
      <xdr:row>95</xdr:row>
      <xdr:rowOff>147831</xdr:rowOff>
    </xdr:to>
    <xdr:sp macro="" textlink="">
      <xdr:nvSpPr>
        <xdr:cNvPr id="479" name="楕円 478">
          <a:extLst>
            <a:ext uri="{FF2B5EF4-FFF2-40B4-BE49-F238E27FC236}">
              <a16:creationId xmlns:a16="http://schemas.microsoft.com/office/drawing/2014/main" id="{00000000-0008-0000-0700-0000DF010000}"/>
            </a:ext>
          </a:extLst>
        </xdr:cNvPr>
        <xdr:cNvSpPr/>
      </xdr:nvSpPr>
      <xdr:spPr>
        <a:xfrm>
          <a:off x="9588500" y="16333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93</xdr:row>
      <xdr:rowOff>164358</xdr:rowOff>
    </xdr:from>
    <xdr:ext cx="59901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9339795" y="161092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11362</xdr:rowOff>
    </xdr:from>
    <xdr:to>
      <xdr:col>46</xdr:col>
      <xdr:colOff>38100</xdr:colOff>
      <xdr:row>96</xdr:row>
      <xdr:rowOff>112962</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8699500" y="16470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104089</xdr:rowOff>
    </xdr:from>
    <xdr:ext cx="59901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8450795" y="165632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151147</xdr:rowOff>
    </xdr:from>
    <xdr:to>
      <xdr:col>41</xdr:col>
      <xdr:colOff>101600</xdr:colOff>
      <xdr:row>96</xdr:row>
      <xdr:rowOff>81297</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7810500" y="16438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94</xdr:row>
      <xdr:rowOff>97824</xdr:rowOff>
    </xdr:from>
    <xdr:ext cx="59901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7561795" y="162141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128135</xdr:rowOff>
    </xdr:from>
    <xdr:to>
      <xdr:col>36</xdr:col>
      <xdr:colOff>165100</xdr:colOff>
      <xdr:row>96</xdr:row>
      <xdr:rowOff>58285</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6921500" y="16415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94</xdr:row>
      <xdr:rowOff>74812</xdr:rowOff>
    </xdr:from>
    <xdr:ext cx="599010"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6672795" y="161911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7" name="消防費グラフ枠">
          <a:extLst>
            <a:ext uri="{FF2B5EF4-FFF2-40B4-BE49-F238E27FC236}">
              <a16:creationId xmlns:a16="http://schemas.microsoft.com/office/drawing/2014/main" id="{00000000-0008-0000-0700-0000FB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68445</xdr:rowOff>
    </xdr:from>
    <xdr:to>
      <xdr:col>85</xdr:col>
      <xdr:colOff>126364</xdr:colOff>
      <xdr:row>38</xdr:row>
      <xdr:rowOff>102955</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flipV="1">
          <a:off x="16317595" y="5211945"/>
          <a:ext cx="1269" cy="14061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106782</xdr:rowOff>
    </xdr:from>
    <xdr:ext cx="469744" cy="259045"/>
    <xdr:sp macro="" textlink="">
      <xdr:nvSpPr>
        <xdr:cNvPr id="509" name="消防費最小値テキスト">
          <a:extLst>
            <a:ext uri="{FF2B5EF4-FFF2-40B4-BE49-F238E27FC236}">
              <a16:creationId xmlns:a16="http://schemas.microsoft.com/office/drawing/2014/main" id="{00000000-0008-0000-0700-0000FD010000}"/>
            </a:ext>
          </a:extLst>
        </xdr:cNvPr>
        <xdr:cNvSpPr txBox="1"/>
      </xdr:nvSpPr>
      <xdr:spPr>
        <a:xfrm>
          <a:off x="16370300" y="6621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102955</xdr:rowOff>
    </xdr:from>
    <xdr:to>
      <xdr:col>86</xdr:col>
      <xdr:colOff>25400</xdr:colOff>
      <xdr:row>38</xdr:row>
      <xdr:rowOff>102955</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6230600" y="66180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15122</xdr:rowOff>
    </xdr:from>
    <xdr:ext cx="599010" cy="259045"/>
    <xdr:sp macro="" textlink="">
      <xdr:nvSpPr>
        <xdr:cNvPr id="511" name="消防費最大値テキスト">
          <a:extLst>
            <a:ext uri="{FF2B5EF4-FFF2-40B4-BE49-F238E27FC236}">
              <a16:creationId xmlns:a16="http://schemas.microsoft.com/office/drawing/2014/main" id="{00000000-0008-0000-0700-0000FF010000}"/>
            </a:ext>
          </a:extLst>
        </xdr:cNvPr>
        <xdr:cNvSpPr txBox="1"/>
      </xdr:nvSpPr>
      <xdr:spPr>
        <a:xfrm>
          <a:off x="16370300" y="4987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315,585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68445</xdr:rowOff>
    </xdr:from>
    <xdr:to>
      <xdr:col>86</xdr:col>
      <xdr:colOff>25400</xdr:colOff>
      <xdr:row>30</xdr:row>
      <xdr:rowOff>68445</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6230600" y="5211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98383</xdr:rowOff>
    </xdr:from>
    <xdr:to>
      <xdr:col>85</xdr:col>
      <xdr:colOff>127000</xdr:colOff>
      <xdr:row>38</xdr:row>
      <xdr:rowOff>102955</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5481300" y="6613483"/>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137097</xdr:rowOff>
    </xdr:from>
    <xdr:ext cx="534377" cy="259045"/>
    <xdr:sp macro="" textlink="">
      <xdr:nvSpPr>
        <xdr:cNvPr id="514" name="消防費平均値テキスト">
          <a:extLst>
            <a:ext uri="{FF2B5EF4-FFF2-40B4-BE49-F238E27FC236}">
              <a16:creationId xmlns:a16="http://schemas.microsoft.com/office/drawing/2014/main" id="{00000000-0008-0000-0700-000002020000}"/>
            </a:ext>
          </a:extLst>
        </xdr:cNvPr>
        <xdr:cNvSpPr txBox="1"/>
      </xdr:nvSpPr>
      <xdr:spPr>
        <a:xfrm>
          <a:off x="16370300" y="61378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114220</xdr:rowOff>
    </xdr:from>
    <xdr:to>
      <xdr:col>85</xdr:col>
      <xdr:colOff>177800</xdr:colOff>
      <xdr:row>37</xdr:row>
      <xdr:rowOff>44370</xdr:rowOff>
    </xdr:to>
    <xdr:sp macro="" textlink="">
      <xdr:nvSpPr>
        <xdr:cNvPr id="515" name="フローチャート: 判断 514">
          <a:extLst>
            <a:ext uri="{FF2B5EF4-FFF2-40B4-BE49-F238E27FC236}">
              <a16:creationId xmlns:a16="http://schemas.microsoft.com/office/drawing/2014/main" id="{00000000-0008-0000-0700-000003020000}"/>
            </a:ext>
          </a:extLst>
        </xdr:cNvPr>
        <xdr:cNvSpPr/>
      </xdr:nvSpPr>
      <xdr:spPr>
        <a:xfrm>
          <a:off x="16268700" y="628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7286</xdr:rowOff>
    </xdr:from>
    <xdr:to>
      <xdr:col>81</xdr:col>
      <xdr:colOff>50800</xdr:colOff>
      <xdr:row>38</xdr:row>
      <xdr:rowOff>98383</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4592300" y="6522386"/>
          <a:ext cx="889000" cy="91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10056</xdr:rowOff>
    </xdr:from>
    <xdr:to>
      <xdr:col>81</xdr:col>
      <xdr:colOff>101600</xdr:colOff>
      <xdr:row>37</xdr:row>
      <xdr:rowOff>111656</xdr:rowOff>
    </xdr:to>
    <xdr:sp macro="" textlink="">
      <xdr:nvSpPr>
        <xdr:cNvPr id="517" name="フローチャート: 判断 516">
          <a:extLst>
            <a:ext uri="{FF2B5EF4-FFF2-40B4-BE49-F238E27FC236}">
              <a16:creationId xmlns:a16="http://schemas.microsoft.com/office/drawing/2014/main" id="{00000000-0008-0000-0700-000005020000}"/>
            </a:ext>
          </a:extLst>
        </xdr:cNvPr>
        <xdr:cNvSpPr/>
      </xdr:nvSpPr>
      <xdr:spPr>
        <a:xfrm>
          <a:off x="15430500" y="6353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128183</xdr:rowOff>
    </xdr:from>
    <xdr:ext cx="534377" cy="259045"/>
    <xdr:sp macro="" textlink="">
      <xdr:nvSpPr>
        <xdr:cNvPr id="518" name="テキスト ボックス 517">
          <a:extLst>
            <a:ext uri="{FF2B5EF4-FFF2-40B4-BE49-F238E27FC236}">
              <a16:creationId xmlns:a16="http://schemas.microsoft.com/office/drawing/2014/main" id="{00000000-0008-0000-0700-000006020000}"/>
            </a:ext>
          </a:extLst>
        </xdr:cNvPr>
        <xdr:cNvSpPr txBox="1"/>
      </xdr:nvSpPr>
      <xdr:spPr>
        <a:xfrm>
          <a:off x="15214111" y="6128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4209</xdr:rowOff>
    </xdr:from>
    <xdr:to>
      <xdr:col>76</xdr:col>
      <xdr:colOff>114300</xdr:colOff>
      <xdr:row>38</xdr:row>
      <xdr:rowOff>7286</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3703300" y="6519309"/>
          <a:ext cx="889000" cy="3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61025</xdr:rowOff>
    </xdr:from>
    <xdr:to>
      <xdr:col>76</xdr:col>
      <xdr:colOff>165100</xdr:colOff>
      <xdr:row>37</xdr:row>
      <xdr:rowOff>162624</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4541500" y="640467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7702</xdr:rowOff>
    </xdr:from>
    <xdr:ext cx="534377" cy="259045"/>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4325111" y="6179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165760</xdr:rowOff>
    </xdr:from>
    <xdr:to>
      <xdr:col>71</xdr:col>
      <xdr:colOff>177800</xdr:colOff>
      <xdr:row>38</xdr:row>
      <xdr:rowOff>4209</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2814300" y="6509410"/>
          <a:ext cx="889000" cy="9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37397</xdr:rowOff>
    </xdr:from>
    <xdr:to>
      <xdr:col>72</xdr:col>
      <xdr:colOff>38100</xdr:colOff>
      <xdr:row>37</xdr:row>
      <xdr:rowOff>138997</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3652500" y="6381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155524</xdr:rowOff>
    </xdr:from>
    <xdr:ext cx="534377"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3436111" y="6156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25884</xdr:rowOff>
    </xdr:from>
    <xdr:to>
      <xdr:col>67</xdr:col>
      <xdr:colOff>101600</xdr:colOff>
      <xdr:row>37</xdr:row>
      <xdr:rowOff>127484</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2763500" y="6369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144011</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2547111" y="6144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52155</xdr:rowOff>
    </xdr:from>
    <xdr:to>
      <xdr:col>85</xdr:col>
      <xdr:colOff>177800</xdr:colOff>
      <xdr:row>38</xdr:row>
      <xdr:rowOff>153755</xdr:rowOff>
    </xdr:to>
    <xdr:sp macro="" textlink="">
      <xdr:nvSpPr>
        <xdr:cNvPr id="532" name="楕円 531">
          <a:extLst>
            <a:ext uri="{FF2B5EF4-FFF2-40B4-BE49-F238E27FC236}">
              <a16:creationId xmlns:a16="http://schemas.microsoft.com/office/drawing/2014/main" id="{00000000-0008-0000-0700-000014020000}"/>
            </a:ext>
          </a:extLst>
        </xdr:cNvPr>
        <xdr:cNvSpPr/>
      </xdr:nvSpPr>
      <xdr:spPr>
        <a:xfrm>
          <a:off x="16268700" y="6567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138532</xdr:rowOff>
    </xdr:from>
    <xdr:ext cx="469744" cy="259045"/>
    <xdr:sp macro="" textlink="">
      <xdr:nvSpPr>
        <xdr:cNvPr id="533" name="消防費該当値テキスト">
          <a:extLst>
            <a:ext uri="{FF2B5EF4-FFF2-40B4-BE49-F238E27FC236}">
              <a16:creationId xmlns:a16="http://schemas.microsoft.com/office/drawing/2014/main" id="{00000000-0008-0000-0700-000015020000}"/>
            </a:ext>
          </a:extLst>
        </xdr:cNvPr>
        <xdr:cNvSpPr txBox="1"/>
      </xdr:nvSpPr>
      <xdr:spPr>
        <a:xfrm>
          <a:off x="16370300" y="6482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47583</xdr:rowOff>
    </xdr:from>
    <xdr:to>
      <xdr:col>81</xdr:col>
      <xdr:colOff>101600</xdr:colOff>
      <xdr:row>38</xdr:row>
      <xdr:rowOff>149183</xdr:rowOff>
    </xdr:to>
    <xdr:sp macro="" textlink="">
      <xdr:nvSpPr>
        <xdr:cNvPr id="534" name="楕円 533">
          <a:extLst>
            <a:ext uri="{FF2B5EF4-FFF2-40B4-BE49-F238E27FC236}">
              <a16:creationId xmlns:a16="http://schemas.microsoft.com/office/drawing/2014/main" id="{00000000-0008-0000-0700-000016020000}"/>
            </a:ext>
          </a:extLst>
        </xdr:cNvPr>
        <xdr:cNvSpPr/>
      </xdr:nvSpPr>
      <xdr:spPr>
        <a:xfrm>
          <a:off x="15430500" y="6562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140310</xdr:rowOff>
    </xdr:from>
    <xdr:ext cx="469744"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5246428" y="6655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127936</xdr:rowOff>
    </xdr:from>
    <xdr:to>
      <xdr:col>76</xdr:col>
      <xdr:colOff>165100</xdr:colOff>
      <xdr:row>38</xdr:row>
      <xdr:rowOff>58086</xdr:rowOff>
    </xdr:to>
    <xdr:sp macro="" textlink="">
      <xdr:nvSpPr>
        <xdr:cNvPr id="536" name="楕円 535">
          <a:extLst>
            <a:ext uri="{FF2B5EF4-FFF2-40B4-BE49-F238E27FC236}">
              <a16:creationId xmlns:a16="http://schemas.microsoft.com/office/drawing/2014/main" id="{00000000-0008-0000-0700-000018020000}"/>
            </a:ext>
          </a:extLst>
        </xdr:cNvPr>
        <xdr:cNvSpPr/>
      </xdr:nvSpPr>
      <xdr:spPr>
        <a:xfrm>
          <a:off x="14541500" y="6471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49213</xdr:rowOff>
    </xdr:from>
    <xdr:ext cx="534377"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4325111" y="6564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124859</xdr:rowOff>
    </xdr:from>
    <xdr:to>
      <xdr:col>72</xdr:col>
      <xdr:colOff>38100</xdr:colOff>
      <xdr:row>38</xdr:row>
      <xdr:rowOff>55009</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3652500" y="6468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46136</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3436111" y="6561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114960</xdr:rowOff>
    </xdr:from>
    <xdr:to>
      <xdr:col>67</xdr:col>
      <xdr:colOff>101600</xdr:colOff>
      <xdr:row>38</xdr:row>
      <xdr:rowOff>45110</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2763500" y="6458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36237</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2547111" y="6551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2" name="正方形/長方形 541">
          <a:extLst>
            <a:ext uri="{FF2B5EF4-FFF2-40B4-BE49-F238E27FC236}">
              <a16:creationId xmlns:a16="http://schemas.microsoft.com/office/drawing/2014/main" id="{00000000-0008-0000-0700-00001E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1" name="直線コネクタ 550">
          <a:extLst>
            <a:ext uri="{FF2B5EF4-FFF2-40B4-BE49-F238E27FC236}">
              <a16:creationId xmlns:a16="http://schemas.microsoft.com/office/drawing/2014/main" id="{00000000-0008-0000-0700-000027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52" name="直線コネクタ 551">
          <a:extLst>
            <a:ext uri="{FF2B5EF4-FFF2-40B4-BE49-F238E27FC236}">
              <a16:creationId xmlns:a16="http://schemas.microsoft.com/office/drawing/2014/main" id="{00000000-0008-0000-0700-000028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144434</xdr:rowOff>
    </xdr:from>
    <xdr:ext cx="595419"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1850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54</xdr:row>
      <xdr:rowOff>160762</xdr:rowOff>
    </xdr:from>
    <xdr:ext cx="595419"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49</xdr:row>
      <xdr:rowOff>38299</xdr:rowOff>
    </xdr:from>
    <xdr:ext cx="685572"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760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教育費グラフ枠">
          <a:extLst>
            <a:ext uri="{FF2B5EF4-FFF2-40B4-BE49-F238E27FC236}">
              <a16:creationId xmlns:a16="http://schemas.microsoft.com/office/drawing/2014/main" id="{00000000-0008-0000-0700-000036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55</xdr:row>
      <xdr:rowOff>83451</xdr:rowOff>
    </xdr:from>
    <xdr:to>
      <xdr:col>85</xdr:col>
      <xdr:colOff>126364</xdr:colOff>
      <xdr:row>59</xdr:row>
      <xdr:rowOff>11843</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flipV="1">
          <a:off x="16317595" y="9513201"/>
          <a:ext cx="1269" cy="6141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15670</xdr:rowOff>
    </xdr:from>
    <xdr:ext cx="534377" cy="259045"/>
    <xdr:sp macro="" textlink="">
      <xdr:nvSpPr>
        <xdr:cNvPr id="568" name="教育費最小値テキスト">
          <a:extLst>
            <a:ext uri="{FF2B5EF4-FFF2-40B4-BE49-F238E27FC236}">
              <a16:creationId xmlns:a16="http://schemas.microsoft.com/office/drawing/2014/main" id="{00000000-0008-0000-0700-000038020000}"/>
            </a:ext>
          </a:extLst>
        </xdr:cNvPr>
        <xdr:cNvSpPr txBox="1"/>
      </xdr:nvSpPr>
      <xdr:spPr>
        <a:xfrm>
          <a:off x="16370300" y="10131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11843</xdr:rowOff>
    </xdr:from>
    <xdr:to>
      <xdr:col>86</xdr:col>
      <xdr:colOff>25400</xdr:colOff>
      <xdr:row>59</xdr:row>
      <xdr:rowOff>11843</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6230600" y="10127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30128</xdr:rowOff>
    </xdr:from>
    <xdr:ext cx="599010" cy="259045"/>
    <xdr:sp macro="" textlink="">
      <xdr:nvSpPr>
        <xdr:cNvPr id="570" name="教育費最大値テキスト">
          <a:extLst>
            <a:ext uri="{FF2B5EF4-FFF2-40B4-BE49-F238E27FC236}">
              <a16:creationId xmlns:a16="http://schemas.microsoft.com/office/drawing/2014/main" id="{00000000-0008-0000-0700-00003A020000}"/>
            </a:ext>
          </a:extLst>
        </xdr:cNvPr>
        <xdr:cNvSpPr txBox="1"/>
      </xdr:nvSpPr>
      <xdr:spPr>
        <a:xfrm>
          <a:off x="16370300" y="92884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429,448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55</xdr:row>
      <xdr:rowOff>83451</xdr:rowOff>
    </xdr:from>
    <xdr:to>
      <xdr:col>86</xdr:col>
      <xdr:colOff>25400</xdr:colOff>
      <xdr:row>55</xdr:row>
      <xdr:rowOff>83451</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6230600" y="95132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52</xdr:row>
      <xdr:rowOff>28899</xdr:rowOff>
    </xdr:from>
    <xdr:to>
      <xdr:col>85</xdr:col>
      <xdr:colOff>127000</xdr:colOff>
      <xdr:row>56</xdr:row>
      <xdr:rowOff>78401</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5481300" y="8944299"/>
          <a:ext cx="838200" cy="735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17394</xdr:rowOff>
    </xdr:from>
    <xdr:ext cx="599010" cy="259045"/>
    <xdr:sp macro="" textlink="">
      <xdr:nvSpPr>
        <xdr:cNvPr id="573" name="教育費平均値テキスト">
          <a:extLst>
            <a:ext uri="{FF2B5EF4-FFF2-40B4-BE49-F238E27FC236}">
              <a16:creationId xmlns:a16="http://schemas.microsoft.com/office/drawing/2014/main" id="{00000000-0008-0000-0700-00003D020000}"/>
            </a:ext>
          </a:extLst>
        </xdr:cNvPr>
        <xdr:cNvSpPr txBox="1"/>
      </xdr:nvSpPr>
      <xdr:spPr>
        <a:xfrm>
          <a:off x="16370300" y="996149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38967</xdr:rowOff>
    </xdr:from>
    <xdr:to>
      <xdr:col>85</xdr:col>
      <xdr:colOff>177800</xdr:colOff>
      <xdr:row>58</xdr:row>
      <xdr:rowOff>140567</xdr:rowOff>
    </xdr:to>
    <xdr:sp macro="" textlink="">
      <xdr:nvSpPr>
        <xdr:cNvPr id="574" name="フローチャート: 判断 573">
          <a:extLst>
            <a:ext uri="{FF2B5EF4-FFF2-40B4-BE49-F238E27FC236}">
              <a16:creationId xmlns:a16="http://schemas.microsoft.com/office/drawing/2014/main" id="{00000000-0008-0000-0700-00003E020000}"/>
            </a:ext>
          </a:extLst>
        </xdr:cNvPr>
        <xdr:cNvSpPr/>
      </xdr:nvSpPr>
      <xdr:spPr>
        <a:xfrm>
          <a:off x="16268700" y="9983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52</xdr:row>
      <xdr:rowOff>28899</xdr:rowOff>
    </xdr:from>
    <xdr:to>
      <xdr:col>81</xdr:col>
      <xdr:colOff>50800</xdr:colOff>
      <xdr:row>53</xdr:row>
      <xdr:rowOff>166792</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flipV="1">
          <a:off x="14592300" y="8944299"/>
          <a:ext cx="889000" cy="309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39993</xdr:rowOff>
    </xdr:from>
    <xdr:to>
      <xdr:col>81</xdr:col>
      <xdr:colOff>101600</xdr:colOff>
      <xdr:row>58</xdr:row>
      <xdr:rowOff>141593</xdr:rowOff>
    </xdr:to>
    <xdr:sp macro="" textlink="">
      <xdr:nvSpPr>
        <xdr:cNvPr id="576" name="フローチャート: 判断 575">
          <a:extLst>
            <a:ext uri="{FF2B5EF4-FFF2-40B4-BE49-F238E27FC236}">
              <a16:creationId xmlns:a16="http://schemas.microsoft.com/office/drawing/2014/main" id="{00000000-0008-0000-0700-000040020000}"/>
            </a:ext>
          </a:extLst>
        </xdr:cNvPr>
        <xdr:cNvSpPr/>
      </xdr:nvSpPr>
      <xdr:spPr>
        <a:xfrm>
          <a:off x="15430500" y="9984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58</xdr:row>
      <xdr:rowOff>132720</xdr:rowOff>
    </xdr:from>
    <xdr:ext cx="599010" cy="25904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5181795" y="10076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51</xdr:row>
      <xdr:rowOff>13261</xdr:rowOff>
    </xdr:from>
    <xdr:to>
      <xdr:col>76</xdr:col>
      <xdr:colOff>114300</xdr:colOff>
      <xdr:row>53</xdr:row>
      <xdr:rowOff>166792</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3703300" y="8757211"/>
          <a:ext cx="889000" cy="496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19314</xdr:rowOff>
    </xdr:from>
    <xdr:to>
      <xdr:col>76</xdr:col>
      <xdr:colOff>165100</xdr:colOff>
      <xdr:row>58</xdr:row>
      <xdr:rowOff>120914</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4541500" y="9963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58</xdr:row>
      <xdr:rowOff>112041</xdr:rowOff>
    </xdr:from>
    <xdr:ext cx="599010"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4292795" y="100561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51</xdr:row>
      <xdr:rowOff>13261</xdr:rowOff>
    </xdr:from>
    <xdr:to>
      <xdr:col>71</xdr:col>
      <xdr:colOff>177800</xdr:colOff>
      <xdr:row>56</xdr:row>
      <xdr:rowOff>104148</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flipV="1">
          <a:off x="12814300" y="8757211"/>
          <a:ext cx="889000" cy="948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45118</xdr:rowOff>
    </xdr:from>
    <xdr:to>
      <xdr:col>72</xdr:col>
      <xdr:colOff>38100</xdr:colOff>
      <xdr:row>58</xdr:row>
      <xdr:rowOff>146718</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3652500" y="9989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58</xdr:row>
      <xdr:rowOff>137845</xdr:rowOff>
    </xdr:from>
    <xdr:ext cx="599010"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3403795" y="100819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3547</xdr:rowOff>
    </xdr:from>
    <xdr:to>
      <xdr:col>67</xdr:col>
      <xdr:colOff>101600</xdr:colOff>
      <xdr:row>58</xdr:row>
      <xdr:rowOff>105147</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2763500" y="9947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58</xdr:row>
      <xdr:rowOff>96274</xdr:rowOff>
    </xdr:from>
    <xdr:ext cx="59901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2514795" y="100403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27601</xdr:rowOff>
    </xdr:from>
    <xdr:to>
      <xdr:col>85</xdr:col>
      <xdr:colOff>177800</xdr:colOff>
      <xdr:row>56</xdr:row>
      <xdr:rowOff>129201</xdr:rowOff>
    </xdr:to>
    <xdr:sp macro="" textlink="">
      <xdr:nvSpPr>
        <xdr:cNvPr id="591" name="楕円 590">
          <a:extLst>
            <a:ext uri="{FF2B5EF4-FFF2-40B4-BE49-F238E27FC236}">
              <a16:creationId xmlns:a16="http://schemas.microsoft.com/office/drawing/2014/main" id="{00000000-0008-0000-0700-00004F020000}"/>
            </a:ext>
          </a:extLst>
        </xdr:cNvPr>
        <xdr:cNvSpPr/>
      </xdr:nvSpPr>
      <xdr:spPr>
        <a:xfrm>
          <a:off x="16268700" y="9628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50478</xdr:rowOff>
    </xdr:from>
    <xdr:ext cx="599010" cy="259045"/>
    <xdr:sp macro="" textlink="">
      <xdr:nvSpPr>
        <xdr:cNvPr id="592" name="教育費該当値テキスト">
          <a:extLst>
            <a:ext uri="{FF2B5EF4-FFF2-40B4-BE49-F238E27FC236}">
              <a16:creationId xmlns:a16="http://schemas.microsoft.com/office/drawing/2014/main" id="{00000000-0008-0000-0700-000050020000}"/>
            </a:ext>
          </a:extLst>
        </xdr:cNvPr>
        <xdr:cNvSpPr txBox="1"/>
      </xdr:nvSpPr>
      <xdr:spPr>
        <a:xfrm>
          <a:off x="16370300" y="94802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327,541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51</xdr:row>
      <xdr:rowOff>149549</xdr:rowOff>
    </xdr:from>
    <xdr:to>
      <xdr:col>81</xdr:col>
      <xdr:colOff>101600</xdr:colOff>
      <xdr:row>52</xdr:row>
      <xdr:rowOff>79699</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5430500" y="8893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50</xdr:row>
      <xdr:rowOff>96226</xdr:rowOff>
    </xdr:from>
    <xdr:ext cx="59901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5181795" y="8668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53</xdr:row>
      <xdr:rowOff>115992</xdr:rowOff>
    </xdr:from>
    <xdr:to>
      <xdr:col>76</xdr:col>
      <xdr:colOff>165100</xdr:colOff>
      <xdr:row>54</xdr:row>
      <xdr:rowOff>46142</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4541500" y="9202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52</xdr:row>
      <xdr:rowOff>62669</xdr:rowOff>
    </xdr:from>
    <xdr:ext cx="59901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4292795" y="89780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50</xdr:row>
      <xdr:rowOff>133911</xdr:rowOff>
    </xdr:from>
    <xdr:to>
      <xdr:col>72</xdr:col>
      <xdr:colOff>38100</xdr:colOff>
      <xdr:row>51</xdr:row>
      <xdr:rowOff>64061</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3652500" y="8706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49</xdr:row>
      <xdr:rowOff>80588</xdr:rowOff>
    </xdr:from>
    <xdr:ext cx="59901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3403795" y="84816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53348</xdr:rowOff>
    </xdr:from>
    <xdr:to>
      <xdr:col>67</xdr:col>
      <xdr:colOff>101600</xdr:colOff>
      <xdr:row>56</xdr:row>
      <xdr:rowOff>154948</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2763500" y="965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55</xdr:row>
      <xdr:rowOff>25</xdr:rowOff>
    </xdr:from>
    <xdr:ext cx="599010"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2514795" y="94297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a:extLst>
            <a:ext uri="{FF2B5EF4-FFF2-40B4-BE49-F238E27FC236}">
              <a16:creationId xmlns:a16="http://schemas.microsoft.com/office/drawing/2014/main" id="{00000000-0008-0000-0700-000062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災害復旧費グラフ枠">
          <a:extLst>
            <a:ext uri="{FF2B5EF4-FFF2-40B4-BE49-F238E27FC236}">
              <a16:creationId xmlns:a16="http://schemas.microsoft.com/office/drawing/2014/main" id="{00000000-0008-0000-0700-00006F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158146</xdr:rowOff>
    </xdr:from>
    <xdr:to>
      <xdr:col>85</xdr:col>
      <xdr:colOff>126364</xdr:colOff>
      <xdr:row>79</xdr:row>
      <xdr:rowOff>44450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flipV="1">
          <a:off x="16317595" y="11988196"/>
          <a:ext cx="1269" cy="16008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72308</xdr:rowOff>
    </xdr:from>
    <xdr:ext cx="249299" cy="259045"/>
    <xdr:sp macro="" textlink="">
      <xdr:nvSpPr>
        <xdr:cNvPr id="625" name="災害復旧費最小値テキスト">
          <a:extLst>
            <a:ext uri="{FF2B5EF4-FFF2-40B4-BE49-F238E27FC236}">
              <a16:creationId xmlns:a16="http://schemas.microsoft.com/office/drawing/2014/main" id="{00000000-0008-0000-0700-000071020000}"/>
            </a:ext>
          </a:extLst>
        </xdr:cNvPr>
        <xdr:cNvSpPr txBox="1"/>
      </xdr:nvSpPr>
      <xdr:spPr>
        <a:xfrm>
          <a:off x="16370300" y="136168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104823</xdr:rowOff>
    </xdr:from>
    <xdr:ext cx="599010" cy="259045"/>
    <xdr:sp macro="" textlink="">
      <xdr:nvSpPr>
        <xdr:cNvPr id="627" name="災害復旧費最大値テキスト">
          <a:extLst>
            <a:ext uri="{FF2B5EF4-FFF2-40B4-BE49-F238E27FC236}">
              <a16:creationId xmlns:a16="http://schemas.microsoft.com/office/drawing/2014/main" id="{00000000-0008-0000-0700-000073020000}"/>
            </a:ext>
          </a:extLst>
        </xdr:cNvPr>
        <xdr:cNvSpPr txBox="1"/>
      </xdr:nvSpPr>
      <xdr:spPr>
        <a:xfrm>
          <a:off x="16370300" y="117634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840,317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69</xdr:row>
      <xdr:rowOff>158146</xdr:rowOff>
    </xdr:from>
    <xdr:to>
      <xdr:col>86</xdr:col>
      <xdr:colOff>25400</xdr:colOff>
      <xdr:row>69</xdr:row>
      <xdr:rowOff>158146</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6230600" y="11988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76544</xdr:rowOff>
    </xdr:from>
    <xdr:to>
      <xdr:col>85</xdr:col>
      <xdr:colOff>127000</xdr:colOff>
      <xdr:row>78</xdr:row>
      <xdr:rowOff>122258</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flipV="1">
          <a:off x="15481300" y="13278194"/>
          <a:ext cx="838200" cy="217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116758</xdr:rowOff>
    </xdr:from>
    <xdr:ext cx="534377" cy="259045"/>
    <xdr:sp macro="" textlink="">
      <xdr:nvSpPr>
        <xdr:cNvPr id="630" name="災害復旧費平均値テキスト">
          <a:extLst>
            <a:ext uri="{FF2B5EF4-FFF2-40B4-BE49-F238E27FC236}">
              <a16:creationId xmlns:a16="http://schemas.microsoft.com/office/drawing/2014/main" id="{00000000-0008-0000-0700-000076020000}"/>
            </a:ext>
          </a:extLst>
        </xdr:cNvPr>
        <xdr:cNvSpPr txBox="1"/>
      </xdr:nvSpPr>
      <xdr:spPr>
        <a:xfrm>
          <a:off x="16370300" y="134898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138331</xdr:rowOff>
    </xdr:from>
    <xdr:to>
      <xdr:col>85</xdr:col>
      <xdr:colOff>177800</xdr:colOff>
      <xdr:row>79</xdr:row>
      <xdr:rowOff>68481</xdr:rowOff>
    </xdr:to>
    <xdr:sp macro="" textlink="">
      <xdr:nvSpPr>
        <xdr:cNvPr id="631" name="フローチャート: 判断 630">
          <a:extLst>
            <a:ext uri="{FF2B5EF4-FFF2-40B4-BE49-F238E27FC236}">
              <a16:creationId xmlns:a16="http://schemas.microsoft.com/office/drawing/2014/main" id="{00000000-0008-0000-0700-000077020000}"/>
            </a:ext>
          </a:extLst>
        </xdr:cNvPr>
        <xdr:cNvSpPr/>
      </xdr:nvSpPr>
      <xdr:spPr>
        <a:xfrm>
          <a:off x="16268700" y="13511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122258</xdr:rowOff>
    </xdr:from>
    <xdr:to>
      <xdr:col>81</xdr:col>
      <xdr:colOff>50800</xdr:colOff>
      <xdr:row>79</xdr:row>
      <xdr:rowOff>35689</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flipV="1">
          <a:off x="14592300" y="13495358"/>
          <a:ext cx="889000" cy="84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141585</xdr:rowOff>
    </xdr:from>
    <xdr:to>
      <xdr:col>81</xdr:col>
      <xdr:colOff>101600</xdr:colOff>
      <xdr:row>79</xdr:row>
      <xdr:rowOff>71735</xdr:rowOff>
    </xdr:to>
    <xdr:sp macro="" textlink="">
      <xdr:nvSpPr>
        <xdr:cNvPr id="633" name="フローチャート: 判断 632">
          <a:extLst>
            <a:ext uri="{FF2B5EF4-FFF2-40B4-BE49-F238E27FC236}">
              <a16:creationId xmlns:a16="http://schemas.microsoft.com/office/drawing/2014/main" id="{00000000-0008-0000-0700-000079020000}"/>
            </a:ext>
          </a:extLst>
        </xdr:cNvPr>
        <xdr:cNvSpPr/>
      </xdr:nvSpPr>
      <xdr:spPr>
        <a:xfrm>
          <a:off x="15430500" y="13514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79</xdr:row>
      <xdr:rowOff>62862</xdr:rowOff>
    </xdr:from>
    <xdr:ext cx="534377"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5214111" y="13607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35689</xdr:rowOff>
    </xdr:from>
    <xdr:to>
      <xdr:col>76</xdr:col>
      <xdr:colOff>114300</xdr:colOff>
      <xdr:row>79</xdr:row>
      <xdr:rowOff>43152</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flipV="1">
          <a:off x="13703300" y="13580239"/>
          <a:ext cx="889000" cy="7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144042</xdr:rowOff>
    </xdr:from>
    <xdr:to>
      <xdr:col>76</xdr:col>
      <xdr:colOff>165100</xdr:colOff>
      <xdr:row>79</xdr:row>
      <xdr:rowOff>74192</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4541500" y="13517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90719</xdr:rowOff>
    </xdr:from>
    <xdr:ext cx="534377"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4325111" y="13292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43152</xdr:rowOff>
    </xdr:from>
    <xdr:to>
      <xdr:col>71</xdr:col>
      <xdr:colOff>177800</xdr:colOff>
      <xdr:row>79</xdr:row>
      <xdr:rowOff>44450</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flipV="1">
          <a:off x="12814300" y="13587702"/>
          <a:ext cx="889000" cy="1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148416</xdr:rowOff>
    </xdr:from>
    <xdr:to>
      <xdr:col>72</xdr:col>
      <xdr:colOff>38100</xdr:colOff>
      <xdr:row>79</xdr:row>
      <xdr:rowOff>78566</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3652500" y="13521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95093</xdr:rowOff>
    </xdr:from>
    <xdr:ext cx="469744"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3468428" y="13296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137410</xdr:rowOff>
    </xdr:from>
    <xdr:to>
      <xdr:col>67</xdr:col>
      <xdr:colOff>101600</xdr:colOff>
      <xdr:row>79</xdr:row>
      <xdr:rowOff>67560</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2763500" y="1351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84087</xdr:rowOff>
    </xdr:from>
    <xdr:ext cx="534377"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2547111" y="13285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25744</xdr:rowOff>
    </xdr:from>
    <xdr:to>
      <xdr:col>85</xdr:col>
      <xdr:colOff>177800</xdr:colOff>
      <xdr:row>77</xdr:row>
      <xdr:rowOff>127344</xdr:rowOff>
    </xdr:to>
    <xdr:sp macro="" textlink="">
      <xdr:nvSpPr>
        <xdr:cNvPr id="648" name="楕円 647">
          <a:extLst>
            <a:ext uri="{FF2B5EF4-FFF2-40B4-BE49-F238E27FC236}">
              <a16:creationId xmlns:a16="http://schemas.microsoft.com/office/drawing/2014/main" id="{00000000-0008-0000-0700-000088020000}"/>
            </a:ext>
          </a:extLst>
        </xdr:cNvPr>
        <xdr:cNvSpPr/>
      </xdr:nvSpPr>
      <xdr:spPr>
        <a:xfrm>
          <a:off x="16268700" y="13227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48621</xdr:rowOff>
    </xdr:from>
    <xdr:ext cx="599010" cy="259045"/>
    <xdr:sp macro="" textlink="">
      <xdr:nvSpPr>
        <xdr:cNvPr id="649" name="災害復旧費該当値テキスト">
          <a:extLst>
            <a:ext uri="{FF2B5EF4-FFF2-40B4-BE49-F238E27FC236}">
              <a16:creationId xmlns:a16="http://schemas.microsoft.com/office/drawing/2014/main" id="{00000000-0008-0000-0700-000089020000}"/>
            </a:ext>
          </a:extLst>
        </xdr:cNvPr>
        <xdr:cNvSpPr txBox="1"/>
      </xdr:nvSpPr>
      <xdr:spPr>
        <a:xfrm>
          <a:off x="16370300" y="130788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71458</xdr:rowOff>
    </xdr:from>
    <xdr:to>
      <xdr:col>81</xdr:col>
      <xdr:colOff>101600</xdr:colOff>
      <xdr:row>79</xdr:row>
      <xdr:rowOff>1608</xdr:rowOff>
    </xdr:to>
    <xdr:sp macro="" textlink="">
      <xdr:nvSpPr>
        <xdr:cNvPr id="650" name="楕円 649">
          <a:extLst>
            <a:ext uri="{FF2B5EF4-FFF2-40B4-BE49-F238E27FC236}">
              <a16:creationId xmlns:a16="http://schemas.microsoft.com/office/drawing/2014/main" id="{00000000-0008-0000-0700-00008A020000}"/>
            </a:ext>
          </a:extLst>
        </xdr:cNvPr>
        <xdr:cNvSpPr/>
      </xdr:nvSpPr>
      <xdr:spPr>
        <a:xfrm>
          <a:off x="15430500" y="13444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18135</xdr:rowOff>
    </xdr:from>
    <xdr:ext cx="534377"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5214111" y="13219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156339</xdr:rowOff>
    </xdr:from>
    <xdr:to>
      <xdr:col>76</xdr:col>
      <xdr:colOff>165100</xdr:colOff>
      <xdr:row>79</xdr:row>
      <xdr:rowOff>86489</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4541500" y="13529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77616</xdr:rowOff>
    </xdr:from>
    <xdr:ext cx="469744"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4357428" y="13622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163802</xdr:rowOff>
    </xdr:from>
    <xdr:to>
      <xdr:col>72</xdr:col>
      <xdr:colOff>38100</xdr:colOff>
      <xdr:row>79</xdr:row>
      <xdr:rowOff>93952</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3652500" y="13536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85079</xdr:rowOff>
    </xdr:from>
    <xdr:ext cx="378565"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3514017" y="136296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2" name="公債費グラフ枠">
          <a:extLst>
            <a:ext uri="{FF2B5EF4-FFF2-40B4-BE49-F238E27FC236}">
              <a16:creationId xmlns:a16="http://schemas.microsoft.com/office/drawing/2014/main" id="{00000000-0008-0000-0700-0000AA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80963</xdr:rowOff>
    </xdr:from>
    <xdr:to>
      <xdr:col>85</xdr:col>
      <xdr:colOff>126364</xdr:colOff>
      <xdr:row>99</xdr:row>
      <xdr:rowOff>96713</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flipV="1">
          <a:off x="16317595" y="15511463"/>
          <a:ext cx="1269" cy="1558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100540</xdr:rowOff>
    </xdr:from>
    <xdr:ext cx="378565" cy="259045"/>
    <xdr:sp macro="" textlink="">
      <xdr:nvSpPr>
        <xdr:cNvPr id="684" name="公債費最小値テキスト">
          <a:extLst>
            <a:ext uri="{FF2B5EF4-FFF2-40B4-BE49-F238E27FC236}">
              <a16:creationId xmlns:a16="http://schemas.microsoft.com/office/drawing/2014/main" id="{00000000-0008-0000-0700-0000AC020000}"/>
            </a:ext>
          </a:extLst>
        </xdr:cNvPr>
        <xdr:cNvSpPr txBox="1"/>
      </xdr:nvSpPr>
      <xdr:spPr>
        <a:xfrm>
          <a:off x="16370300" y="170740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96713</xdr:rowOff>
    </xdr:from>
    <xdr:to>
      <xdr:col>86</xdr:col>
      <xdr:colOff>25400</xdr:colOff>
      <xdr:row>99</xdr:row>
      <xdr:rowOff>96713</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6230600" y="17070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27640</xdr:rowOff>
    </xdr:from>
    <xdr:ext cx="599010" cy="259045"/>
    <xdr:sp macro="" textlink="">
      <xdr:nvSpPr>
        <xdr:cNvPr id="686" name="公債費最大値テキスト">
          <a:extLst>
            <a:ext uri="{FF2B5EF4-FFF2-40B4-BE49-F238E27FC236}">
              <a16:creationId xmlns:a16="http://schemas.microsoft.com/office/drawing/2014/main" id="{00000000-0008-0000-0700-0000AE020000}"/>
            </a:ext>
          </a:extLst>
        </xdr:cNvPr>
        <xdr:cNvSpPr txBox="1"/>
      </xdr:nvSpPr>
      <xdr:spPr>
        <a:xfrm>
          <a:off x="16370300" y="152866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477,986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80963</xdr:rowOff>
    </xdr:from>
    <xdr:to>
      <xdr:col>86</xdr:col>
      <xdr:colOff>25400</xdr:colOff>
      <xdr:row>90</xdr:row>
      <xdr:rowOff>80963</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6230600" y="15511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22036</xdr:rowOff>
    </xdr:from>
    <xdr:to>
      <xdr:col>85</xdr:col>
      <xdr:colOff>127000</xdr:colOff>
      <xdr:row>96</xdr:row>
      <xdr:rowOff>50705</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5481300" y="16481236"/>
          <a:ext cx="838200" cy="28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165854</xdr:rowOff>
    </xdr:from>
    <xdr:ext cx="599010" cy="259045"/>
    <xdr:sp macro="" textlink="">
      <xdr:nvSpPr>
        <xdr:cNvPr id="689" name="公債費平均値テキスト">
          <a:extLst>
            <a:ext uri="{FF2B5EF4-FFF2-40B4-BE49-F238E27FC236}">
              <a16:creationId xmlns:a16="http://schemas.microsoft.com/office/drawing/2014/main" id="{00000000-0008-0000-0700-0000B1020000}"/>
            </a:ext>
          </a:extLst>
        </xdr:cNvPr>
        <xdr:cNvSpPr txBox="1"/>
      </xdr:nvSpPr>
      <xdr:spPr>
        <a:xfrm>
          <a:off x="16370300" y="1662505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15977</xdr:rowOff>
    </xdr:from>
    <xdr:to>
      <xdr:col>85</xdr:col>
      <xdr:colOff>177800</xdr:colOff>
      <xdr:row>97</xdr:row>
      <xdr:rowOff>117577</xdr:rowOff>
    </xdr:to>
    <xdr:sp macro="" textlink="">
      <xdr:nvSpPr>
        <xdr:cNvPr id="690" name="フローチャート: 判断 689">
          <a:extLst>
            <a:ext uri="{FF2B5EF4-FFF2-40B4-BE49-F238E27FC236}">
              <a16:creationId xmlns:a16="http://schemas.microsoft.com/office/drawing/2014/main" id="{00000000-0008-0000-0700-0000B2020000}"/>
            </a:ext>
          </a:extLst>
        </xdr:cNvPr>
        <xdr:cNvSpPr/>
      </xdr:nvSpPr>
      <xdr:spPr>
        <a:xfrm>
          <a:off x="16268700" y="16646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159524</xdr:rowOff>
    </xdr:from>
    <xdr:to>
      <xdr:col>81</xdr:col>
      <xdr:colOff>50800</xdr:colOff>
      <xdr:row>96</xdr:row>
      <xdr:rowOff>22036</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4592300" y="16447274"/>
          <a:ext cx="889000" cy="33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42935</xdr:rowOff>
    </xdr:from>
    <xdr:to>
      <xdr:col>81</xdr:col>
      <xdr:colOff>101600</xdr:colOff>
      <xdr:row>97</xdr:row>
      <xdr:rowOff>144535</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5430500" y="16673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97</xdr:row>
      <xdr:rowOff>135662</xdr:rowOff>
    </xdr:from>
    <xdr:ext cx="599010"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5181795" y="167663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159524</xdr:rowOff>
    </xdr:from>
    <xdr:to>
      <xdr:col>76</xdr:col>
      <xdr:colOff>114300</xdr:colOff>
      <xdr:row>96</xdr:row>
      <xdr:rowOff>22470</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flipV="1">
          <a:off x="13703300" y="16447274"/>
          <a:ext cx="889000" cy="34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44914</xdr:rowOff>
    </xdr:from>
    <xdr:to>
      <xdr:col>76</xdr:col>
      <xdr:colOff>165100</xdr:colOff>
      <xdr:row>97</xdr:row>
      <xdr:rowOff>146514</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4541500" y="16675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97</xdr:row>
      <xdr:rowOff>137641</xdr:rowOff>
    </xdr:from>
    <xdr:ext cx="599010"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4292795" y="167682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166201</xdr:rowOff>
    </xdr:from>
    <xdr:to>
      <xdr:col>71</xdr:col>
      <xdr:colOff>177800</xdr:colOff>
      <xdr:row>96</xdr:row>
      <xdr:rowOff>22470</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a:off x="12814300" y="16453951"/>
          <a:ext cx="889000" cy="27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42968</xdr:rowOff>
    </xdr:from>
    <xdr:to>
      <xdr:col>72</xdr:col>
      <xdr:colOff>38100</xdr:colOff>
      <xdr:row>97</xdr:row>
      <xdr:rowOff>144568</xdr:rowOff>
    </xdr:to>
    <xdr:sp macro="" textlink="">
      <xdr:nvSpPr>
        <xdr:cNvPr id="698" name="フローチャート: 判断 697">
          <a:extLst>
            <a:ext uri="{FF2B5EF4-FFF2-40B4-BE49-F238E27FC236}">
              <a16:creationId xmlns:a16="http://schemas.microsoft.com/office/drawing/2014/main" id="{00000000-0008-0000-0700-0000BA020000}"/>
            </a:ext>
          </a:extLst>
        </xdr:cNvPr>
        <xdr:cNvSpPr/>
      </xdr:nvSpPr>
      <xdr:spPr>
        <a:xfrm>
          <a:off x="13652500" y="16673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97</xdr:row>
      <xdr:rowOff>135695</xdr:rowOff>
    </xdr:from>
    <xdr:ext cx="59901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3403795" y="16766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84768</xdr:rowOff>
    </xdr:from>
    <xdr:to>
      <xdr:col>67</xdr:col>
      <xdr:colOff>101600</xdr:colOff>
      <xdr:row>97</xdr:row>
      <xdr:rowOff>14918</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2763500" y="16543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97</xdr:row>
      <xdr:rowOff>6045</xdr:rowOff>
    </xdr:from>
    <xdr:ext cx="59901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2514795" y="166366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171355</xdr:rowOff>
    </xdr:from>
    <xdr:to>
      <xdr:col>85</xdr:col>
      <xdr:colOff>177800</xdr:colOff>
      <xdr:row>96</xdr:row>
      <xdr:rowOff>101505</xdr:rowOff>
    </xdr:to>
    <xdr:sp macro="" textlink="">
      <xdr:nvSpPr>
        <xdr:cNvPr id="707" name="楕円 706">
          <a:extLst>
            <a:ext uri="{FF2B5EF4-FFF2-40B4-BE49-F238E27FC236}">
              <a16:creationId xmlns:a16="http://schemas.microsoft.com/office/drawing/2014/main" id="{00000000-0008-0000-0700-0000C3020000}"/>
            </a:ext>
          </a:extLst>
        </xdr:cNvPr>
        <xdr:cNvSpPr/>
      </xdr:nvSpPr>
      <xdr:spPr>
        <a:xfrm>
          <a:off x="16268700" y="16459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22782</xdr:rowOff>
    </xdr:from>
    <xdr:ext cx="599010" cy="259045"/>
    <xdr:sp macro="" textlink="">
      <xdr:nvSpPr>
        <xdr:cNvPr id="708" name="公債費該当値テキスト">
          <a:extLst>
            <a:ext uri="{FF2B5EF4-FFF2-40B4-BE49-F238E27FC236}">
              <a16:creationId xmlns:a16="http://schemas.microsoft.com/office/drawing/2014/main" id="{00000000-0008-0000-0700-0000C4020000}"/>
            </a:ext>
          </a:extLst>
        </xdr:cNvPr>
        <xdr:cNvSpPr txBox="1"/>
      </xdr:nvSpPr>
      <xdr:spPr>
        <a:xfrm>
          <a:off x="16370300" y="163105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142686</xdr:rowOff>
    </xdr:from>
    <xdr:to>
      <xdr:col>81</xdr:col>
      <xdr:colOff>101600</xdr:colOff>
      <xdr:row>96</xdr:row>
      <xdr:rowOff>72836</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5430500" y="16430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94</xdr:row>
      <xdr:rowOff>89363</xdr:rowOff>
    </xdr:from>
    <xdr:ext cx="59901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5181795" y="16205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108724</xdr:rowOff>
    </xdr:from>
    <xdr:to>
      <xdr:col>76</xdr:col>
      <xdr:colOff>165100</xdr:colOff>
      <xdr:row>96</xdr:row>
      <xdr:rowOff>38874</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4541500" y="16396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94</xdr:row>
      <xdr:rowOff>55401</xdr:rowOff>
    </xdr:from>
    <xdr:ext cx="59901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4292795" y="161717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143120</xdr:rowOff>
    </xdr:from>
    <xdr:to>
      <xdr:col>72</xdr:col>
      <xdr:colOff>38100</xdr:colOff>
      <xdr:row>96</xdr:row>
      <xdr:rowOff>73270</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3652500" y="16430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94</xdr:row>
      <xdr:rowOff>89797</xdr:rowOff>
    </xdr:from>
    <xdr:ext cx="599010"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3403795" y="16206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115401</xdr:rowOff>
    </xdr:from>
    <xdr:to>
      <xdr:col>67</xdr:col>
      <xdr:colOff>101600</xdr:colOff>
      <xdr:row>96</xdr:row>
      <xdr:rowOff>45551</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2763500" y="16403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94</xdr:row>
      <xdr:rowOff>62078</xdr:rowOff>
    </xdr:from>
    <xdr:ext cx="599010"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2514795" y="161783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諸支出金グラフ枠">
          <a:extLst>
            <a:ext uri="{FF2B5EF4-FFF2-40B4-BE49-F238E27FC236}">
              <a16:creationId xmlns:a16="http://schemas.microsoft.com/office/drawing/2014/main" id="{00000000-0008-0000-0700-0000E1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35</xdr:row>
      <xdr:rowOff>59141</xdr:rowOff>
    </xdr:from>
    <xdr:to>
      <xdr:col>116</xdr:col>
      <xdr:colOff>62864</xdr:colOff>
      <xdr:row>38</xdr:row>
      <xdr:rowOff>139700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flipV="1">
          <a:off x="22159595" y="6059891"/>
          <a:ext cx="1269" cy="5949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22877</xdr:rowOff>
    </xdr:from>
    <xdr:ext cx="249299" cy="259045"/>
    <xdr:sp macro="" textlink="">
      <xdr:nvSpPr>
        <xdr:cNvPr id="739" name="諸支出金最小値テキスト">
          <a:extLst>
            <a:ext uri="{FF2B5EF4-FFF2-40B4-BE49-F238E27FC236}">
              <a16:creationId xmlns:a16="http://schemas.microsoft.com/office/drawing/2014/main" id="{00000000-0008-0000-0700-0000E3020000}"/>
            </a:ext>
          </a:extLst>
        </xdr:cNvPr>
        <xdr:cNvSpPr txBox="1"/>
      </xdr:nvSpPr>
      <xdr:spPr>
        <a:xfrm>
          <a:off x="22212300" y="670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34</xdr:row>
      <xdr:rowOff>5818</xdr:rowOff>
    </xdr:from>
    <xdr:ext cx="469744" cy="259045"/>
    <xdr:sp macro="" textlink="">
      <xdr:nvSpPr>
        <xdr:cNvPr id="741" name="諸支出金最大値テキスト">
          <a:extLst>
            <a:ext uri="{FF2B5EF4-FFF2-40B4-BE49-F238E27FC236}">
              <a16:creationId xmlns:a16="http://schemas.microsoft.com/office/drawing/2014/main" id="{00000000-0008-0000-0700-0000E5020000}"/>
            </a:ext>
          </a:extLst>
        </xdr:cNvPr>
        <xdr:cNvSpPr txBox="1"/>
      </xdr:nvSpPr>
      <xdr:spPr>
        <a:xfrm>
          <a:off x="22212300" y="58351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6,506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35</xdr:row>
      <xdr:rowOff>59141</xdr:rowOff>
    </xdr:from>
    <xdr:to>
      <xdr:col>116</xdr:col>
      <xdr:colOff>152400</xdr:colOff>
      <xdr:row>35</xdr:row>
      <xdr:rowOff>59141</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22072600" y="60598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31</xdr:row>
      <xdr:rowOff>137140</xdr:rowOff>
    </xdr:from>
    <xdr:to>
      <xdr:col>116</xdr:col>
      <xdr:colOff>63500</xdr:colOff>
      <xdr:row>38</xdr:row>
      <xdr:rowOff>139700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21323300" y="5452090"/>
          <a:ext cx="838200" cy="1202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111777</xdr:rowOff>
    </xdr:from>
    <xdr:ext cx="249299" cy="259045"/>
    <xdr:sp macro="" textlink="">
      <xdr:nvSpPr>
        <xdr:cNvPr id="744" name="諸支出金平均値テキスト">
          <a:extLst>
            <a:ext uri="{FF2B5EF4-FFF2-40B4-BE49-F238E27FC236}">
              <a16:creationId xmlns:a16="http://schemas.microsoft.com/office/drawing/2014/main" id="{00000000-0008-0000-0700-0000E8020000}"/>
            </a:ext>
          </a:extLst>
        </xdr:cNvPr>
        <xdr:cNvSpPr txBox="1"/>
      </xdr:nvSpPr>
      <xdr:spPr>
        <a:xfrm>
          <a:off x="22212300" y="6455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45" name="フローチャート: 判断 744">
          <a:extLst>
            <a:ext uri="{FF2B5EF4-FFF2-40B4-BE49-F238E27FC236}">
              <a16:creationId xmlns:a16="http://schemas.microsoft.com/office/drawing/2014/main" id="{00000000-0008-0000-0700-0000E9020000}"/>
            </a:ext>
          </a:extLst>
        </xdr:cNvPr>
        <xdr:cNvSpPr/>
      </xdr:nvSpPr>
      <xdr:spPr>
        <a:xfrm>
          <a:off x="221107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31</xdr:row>
      <xdr:rowOff>137140</xdr:rowOff>
    </xdr:from>
    <xdr:to>
      <xdr:col>111</xdr:col>
      <xdr:colOff>177800</xdr:colOff>
      <xdr:row>34</xdr:row>
      <xdr:rowOff>6564</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flipV="1">
          <a:off x="20434300" y="5452090"/>
          <a:ext cx="889000" cy="383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60371</xdr:rowOff>
    </xdr:from>
    <xdr:to>
      <xdr:col>112</xdr:col>
      <xdr:colOff>38100</xdr:colOff>
      <xdr:row>38</xdr:row>
      <xdr:rowOff>161971</xdr:rowOff>
    </xdr:to>
    <xdr:sp macro="" textlink="">
      <xdr:nvSpPr>
        <xdr:cNvPr id="747" name="フローチャート: 判断 746">
          <a:extLst>
            <a:ext uri="{FF2B5EF4-FFF2-40B4-BE49-F238E27FC236}">
              <a16:creationId xmlns:a16="http://schemas.microsoft.com/office/drawing/2014/main" id="{00000000-0008-0000-0700-0000EB020000}"/>
            </a:ext>
          </a:extLst>
        </xdr:cNvPr>
        <xdr:cNvSpPr/>
      </xdr:nvSpPr>
      <xdr:spPr>
        <a:xfrm>
          <a:off x="21272500" y="6575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38</xdr:row>
      <xdr:rowOff>153098</xdr:rowOff>
    </xdr:from>
    <xdr:ext cx="378565"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21134017" y="66681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30</xdr:row>
      <xdr:rowOff>49997</xdr:rowOff>
    </xdr:from>
    <xdr:to>
      <xdr:col>107</xdr:col>
      <xdr:colOff>50800</xdr:colOff>
      <xdr:row>34</xdr:row>
      <xdr:rowOff>6564</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19545300" y="5193497"/>
          <a:ext cx="889000" cy="642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149525</xdr:rowOff>
    </xdr:from>
    <xdr:to>
      <xdr:col>107</xdr:col>
      <xdr:colOff>101600</xdr:colOff>
      <xdr:row>38</xdr:row>
      <xdr:rowOff>79674</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20383500" y="649317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70802</xdr:rowOff>
    </xdr:from>
    <xdr:ext cx="469744"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20199428" y="6585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30</xdr:row>
      <xdr:rowOff>49997</xdr:rowOff>
    </xdr:from>
    <xdr:to>
      <xdr:col>102</xdr:col>
      <xdr:colOff>114300</xdr:colOff>
      <xdr:row>34</xdr:row>
      <xdr:rowOff>138877</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flipV="1">
          <a:off x="18656300" y="5193497"/>
          <a:ext cx="889000" cy="774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72258</xdr:rowOff>
    </xdr:from>
    <xdr:to>
      <xdr:col>102</xdr:col>
      <xdr:colOff>165100</xdr:colOff>
      <xdr:row>39</xdr:row>
      <xdr:rowOff>2408</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19494500" y="6587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164985</xdr:rowOff>
    </xdr:from>
    <xdr:ext cx="378565"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19356017" y="66800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38243</xdr:rowOff>
    </xdr:from>
    <xdr:to>
      <xdr:col>98</xdr:col>
      <xdr:colOff>38100</xdr:colOff>
      <xdr:row>38</xdr:row>
      <xdr:rowOff>139843</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18605500" y="6553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130970</xdr:rowOff>
    </xdr:from>
    <xdr:ext cx="378565"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8467017" y="66460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2" name="楕円 761">
          <a:extLst>
            <a:ext uri="{FF2B5EF4-FFF2-40B4-BE49-F238E27FC236}">
              <a16:creationId xmlns:a16="http://schemas.microsoft.com/office/drawing/2014/main" id="{00000000-0008-0000-0700-0000FA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67327</xdr:rowOff>
    </xdr:from>
    <xdr:ext cx="249299" cy="259045"/>
    <xdr:sp macro="" textlink="">
      <xdr:nvSpPr>
        <xdr:cNvPr id="763" name="諸支出金該当値テキスト">
          <a:extLst>
            <a:ext uri="{FF2B5EF4-FFF2-40B4-BE49-F238E27FC236}">
              <a16:creationId xmlns:a16="http://schemas.microsoft.com/office/drawing/2014/main" id="{00000000-0008-0000-0700-0000FB020000}"/>
            </a:ext>
          </a:extLst>
        </xdr:cNvPr>
        <xdr:cNvSpPr txBox="1"/>
      </xdr:nvSpPr>
      <xdr:spPr>
        <a:xfrm>
          <a:off x="2221230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31</xdr:row>
      <xdr:rowOff>86340</xdr:rowOff>
    </xdr:from>
    <xdr:to>
      <xdr:col>112</xdr:col>
      <xdr:colOff>38100</xdr:colOff>
      <xdr:row>32</xdr:row>
      <xdr:rowOff>16490</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21272500" y="5401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30</xdr:row>
      <xdr:rowOff>33017</xdr:rowOff>
    </xdr:from>
    <xdr:ext cx="534377"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1056111" y="5176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33</xdr:row>
      <xdr:rowOff>127214</xdr:rowOff>
    </xdr:from>
    <xdr:to>
      <xdr:col>107</xdr:col>
      <xdr:colOff>101600</xdr:colOff>
      <xdr:row>34</xdr:row>
      <xdr:rowOff>57364</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20383500" y="5785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32</xdr:row>
      <xdr:rowOff>73891</xdr:rowOff>
    </xdr:from>
    <xdr:ext cx="469744"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0199428" y="5560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29</xdr:row>
      <xdr:rowOff>170647</xdr:rowOff>
    </xdr:from>
    <xdr:to>
      <xdr:col>102</xdr:col>
      <xdr:colOff>165100</xdr:colOff>
      <xdr:row>30</xdr:row>
      <xdr:rowOff>100797</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19494500" y="5142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28</xdr:row>
      <xdr:rowOff>117324</xdr:rowOff>
    </xdr:from>
    <xdr:ext cx="534377"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9278111" y="4917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34</xdr:row>
      <xdr:rowOff>88077</xdr:rowOff>
    </xdr:from>
    <xdr:to>
      <xdr:col>98</xdr:col>
      <xdr:colOff>38100</xdr:colOff>
      <xdr:row>35</xdr:row>
      <xdr:rowOff>18227</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18605500" y="5917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33</xdr:row>
      <xdr:rowOff>34754</xdr:rowOff>
    </xdr:from>
    <xdr:ext cx="469744"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8421428" y="5692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a:extLst>
            <a:ext uri="{FF2B5EF4-FFF2-40B4-BE49-F238E27FC236}">
              <a16:creationId xmlns:a16="http://schemas.microsoft.com/office/drawing/2014/main" id="{00000000-0008-0000-0700-00000D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前年度繰上充用金グラフ枠">
          <a:extLst>
            <a:ext uri="{FF2B5EF4-FFF2-40B4-BE49-F238E27FC236}">
              <a16:creationId xmlns:a16="http://schemas.microsoft.com/office/drawing/2014/main" id="{00000000-0008-0000-0700-000012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8" name="前年度繰上充用金最小値テキスト">
          <a:extLst>
            <a:ext uri="{FF2B5EF4-FFF2-40B4-BE49-F238E27FC236}">
              <a16:creationId xmlns:a16="http://schemas.microsoft.com/office/drawing/2014/main" id="{00000000-0008-0000-0700-000014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0" name="前年度繰上充用金最大値テキスト">
          <a:extLst>
            <a:ext uri="{FF2B5EF4-FFF2-40B4-BE49-F238E27FC236}">
              <a16:creationId xmlns:a16="http://schemas.microsoft.com/office/drawing/2014/main" id="{00000000-0008-0000-0700-000016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3" name="前年度繰上充用金平均値テキスト">
          <a:extLst>
            <a:ext uri="{FF2B5EF4-FFF2-40B4-BE49-F238E27FC236}">
              <a16:creationId xmlns:a16="http://schemas.microsoft.com/office/drawing/2014/main" id="{00000000-0008-0000-0700-000019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4" name="フローチャート: 判断 793">
          <a:extLst>
            <a:ext uri="{FF2B5EF4-FFF2-40B4-BE49-F238E27FC236}">
              <a16:creationId xmlns:a16="http://schemas.microsoft.com/office/drawing/2014/main" id="{00000000-0008-0000-0700-00001A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6" name="フローチャート: 判断 795">
          <a:extLst>
            <a:ext uri="{FF2B5EF4-FFF2-40B4-BE49-F238E27FC236}">
              <a16:creationId xmlns:a16="http://schemas.microsoft.com/office/drawing/2014/main" id="{00000000-0008-0000-0700-00001C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9" name="フローチャート: 判断 798">
          <a:extLst>
            <a:ext uri="{FF2B5EF4-FFF2-40B4-BE49-F238E27FC236}">
              <a16:creationId xmlns:a16="http://schemas.microsoft.com/office/drawing/2014/main" id="{00000000-0008-0000-0700-00001F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1" name="楕円 810">
          <a:extLst>
            <a:ext uri="{FF2B5EF4-FFF2-40B4-BE49-F238E27FC236}">
              <a16:creationId xmlns:a16="http://schemas.microsoft.com/office/drawing/2014/main" id="{00000000-0008-0000-0700-00002B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2" name="前年度繰上充用金該当値テキスト">
          <a:extLst>
            <a:ext uri="{FF2B5EF4-FFF2-40B4-BE49-F238E27FC236}">
              <a16:creationId xmlns:a16="http://schemas.microsoft.com/office/drawing/2014/main" id="{00000000-0008-0000-0700-00002C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3" name="楕円 812">
          <a:extLst>
            <a:ext uri="{FF2B5EF4-FFF2-40B4-BE49-F238E27FC236}">
              <a16:creationId xmlns:a16="http://schemas.microsoft.com/office/drawing/2014/main" id="{00000000-0008-0000-0700-00002D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1" name="正方形/長方形 820">
          <a:extLst>
            <a:ext uri="{FF2B5EF4-FFF2-40B4-BE49-F238E27FC236}">
              <a16:creationId xmlns:a16="http://schemas.microsoft.com/office/drawing/2014/main" id="{00000000-0008-0000-0700-000035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2" name="正方形/長方形 821">
          <a:extLst>
            <a:ext uri="{FF2B5EF4-FFF2-40B4-BE49-F238E27FC236}">
              <a16:creationId xmlns:a16="http://schemas.microsoft.com/office/drawing/2014/main" id="{00000000-0008-0000-0700-000036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b="0" i="0" baseline="0">
              <a:solidFill>
                <a:schemeClr val="dk1"/>
              </a:solidFill>
              <a:effectLst/>
              <a:latin typeface="+mn-lt"/>
              <a:ea typeface="+mn-ea"/>
              <a:cs typeface="+mn-cs"/>
            </a:rPr>
            <a:t>・全般的に小規模離島、人口減少により高コストにならざるを得ない構造となっている。</a:t>
          </a:r>
          <a:endParaRPr kumimoji="1" lang="en-US" altLang="ja-JP" sz="1100" b="0" i="0" baseline="0">
            <a:solidFill>
              <a:schemeClr val="dk1"/>
            </a:solidFill>
            <a:effectLst/>
            <a:latin typeface="+mn-lt"/>
            <a:ea typeface="+mn-ea"/>
            <a:cs typeface="+mn-cs"/>
          </a:endParaRPr>
        </a:p>
        <a:p>
          <a:pPr eaLnBrk="1" fontAlgn="auto" latinLnBrk="0" hangingPunct="1"/>
          <a:r>
            <a:rPr kumimoji="1" lang="ja-JP" altLang="ja-JP" sz="1100" b="0" i="0" baseline="0">
              <a:solidFill>
                <a:schemeClr val="dk1"/>
              </a:solidFill>
              <a:effectLst/>
              <a:latin typeface="+mn-lt"/>
              <a:ea typeface="+mn-ea"/>
              <a:cs typeface="+mn-cs"/>
            </a:rPr>
            <a:t>・農林水産業費費は、住民一人当たり</a:t>
          </a:r>
          <a:r>
            <a:rPr kumimoji="1" lang="en-US" altLang="ja-JP" sz="1100" b="0" i="0" baseline="0">
              <a:solidFill>
                <a:schemeClr val="dk1"/>
              </a:solidFill>
              <a:effectLst/>
              <a:latin typeface="+mn-lt"/>
              <a:ea typeface="+mn-ea"/>
              <a:cs typeface="+mn-cs"/>
            </a:rPr>
            <a:t>2072,050</a:t>
          </a:r>
          <a:r>
            <a:rPr kumimoji="1" lang="ja-JP" altLang="ja-JP" sz="1100" b="0" i="0" baseline="0">
              <a:solidFill>
                <a:schemeClr val="dk1"/>
              </a:solidFill>
              <a:effectLst/>
              <a:latin typeface="+mn-lt"/>
              <a:ea typeface="+mn-ea"/>
              <a:cs typeface="+mn-cs"/>
            </a:rPr>
            <a:t>円となっており、類似団体と比較しても最も高い値となってる。それは、老朽化した製糖工場の建て替え工事が</a:t>
          </a:r>
          <a:r>
            <a:rPr kumimoji="1" lang="ja-JP" altLang="en-US" sz="1100" b="0" i="0" baseline="0">
              <a:solidFill>
                <a:schemeClr val="dk1"/>
              </a:solidFill>
              <a:effectLst/>
              <a:latin typeface="+mn-lt"/>
              <a:ea typeface="+mn-ea"/>
              <a:cs typeface="+mn-cs"/>
            </a:rPr>
            <a:t>継続している</a:t>
          </a:r>
          <a:r>
            <a:rPr kumimoji="1" lang="ja-JP" altLang="ja-JP" sz="1100" b="0" i="0" baseline="0">
              <a:solidFill>
                <a:schemeClr val="dk1"/>
              </a:solidFill>
              <a:effectLst/>
              <a:latin typeface="+mn-lt"/>
              <a:ea typeface="+mn-ea"/>
              <a:cs typeface="+mn-cs"/>
            </a:rPr>
            <a:t>ことにより普通建設事業費が</a:t>
          </a:r>
          <a:r>
            <a:rPr kumimoji="1" lang="ja-JP" altLang="en-US" sz="1100" b="0" i="0" baseline="0">
              <a:solidFill>
                <a:schemeClr val="dk1"/>
              </a:solidFill>
              <a:effectLst/>
              <a:latin typeface="+mn-lt"/>
              <a:ea typeface="+mn-ea"/>
              <a:cs typeface="+mn-cs"/>
            </a:rPr>
            <a:t>高止まりしている</a:t>
          </a:r>
          <a:r>
            <a:rPr kumimoji="1" lang="ja-JP" altLang="ja-JP" sz="1100" b="0" i="0" baseline="0">
              <a:solidFill>
                <a:schemeClr val="dk1"/>
              </a:solidFill>
              <a:effectLst/>
              <a:latin typeface="+mn-lt"/>
              <a:ea typeface="+mn-ea"/>
              <a:cs typeface="+mn-cs"/>
            </a:rPr>
            <a:t>ことが要因である。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a:t>
          </a:r>
          <a:r>
            <a:rPr kumimoji="1" lang="ja-JP" altLang="ja-JP" sz="1100">
              <a:solidFill>
                <a:schemeClr val="dk1"/>
              </a:solidFill>
              <a:effectLst/>
              <a:latin typeface="+mn-lt"/>
              <a:ea typeface="+mn-ea"/>
              <a:cs typeface="+mn-cs"/>
            </a:rPr>
            <a:t>教育費は、住民一人当たり</a:t>
          </a:r>
          <a:r>
            <a:rPr kumimoji="1" lang="en-US" altLang="ja-JP" sz="1100">
              <a:solidFill>
                <a:schemeClr val="dk1"/>
              </a:solidFill>
              <a:effectLst/>
              <a:latin typeface="+mn-lt"/>
              <a:ea typeface="+mn-ea"/>
              <a:cs typeface="+mn-cs"/>
            </a:rPr>
            <a:t>327,541</a:t>
          </a:r>
          <a:r>
            <a:rPr kumimoji="1" lang="ja-JP" altLang="ja-JP" sz="1100">
              <a:solidFill>
                <a:schemeClr val="dk1"/>
              </a:solidFill>
              <a:effectLst/>
              <a:latin typeface="+mn-lt"/>
              <a:ea typeface="+mn-ea"/>
              <a:cs typeface="+mn-cs"/>
            </a:rPr>
            <a:t>円となっており、類似団体と比較しても最も高い値となっている。それは、高校進学と同時に親元を離れて生活しなければならない等離島地域の特異性や不利益性を解消するため「１５の島発ち教育」に取り組んでいることによるものであ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・土木費は、類似団体と比較して</a:t>
          </a:r>
          <a:r>
            <a:rPr kumimoji="1" lang="ja-JP" altLang="en-US" sz="1100">
              <a:solidFill>
                <a:schemeClr val="dk1"/>
              </a:solidFill>
              <a:effectLst/>
              <a:latin typeface="+mn-lt"/>
              <a:ea typeface="+mn-ea"/>
              <a:cs typeface="+mn-cs"/>
            </a:rPr>
            <a:t>やや低い</a:t>
          </a:r>
          <a:r>
            <a:rPr kumimoji="1" lang="ja-JP" altLang="ja-JP" sz="1100">
              <a:solidFill>
                <a:schemeClr val="dk1"/>
              </a:solidFill>
              <a:effectLst/>
              <a:latin typeface="+mn-lt"/>
              <a:ea typeface="+mn-ea"/>
              <a:cs typeface="+mn-cs"/>
            </a:rPr>
            <a:t>値となっている</a:t>
          </a:r>
          <a:r>
            <a:rPr kumimoji="1" lang="ja-JP" altLang="en-US" sz="1100">
              <a:solidFill>
                <a:schemeClr val="dk1"/>
              </a:solidFill>
              <a:effectLst/>
              <a:latin typeface="+mn-lt"/>
              <a:ea typeface="+mn-ea"/>
              <a:cs typeface="+mn-cs"/>
            </a:rPr>
            <a:t>が、災害復旧費が増加し、</a:t>
          </a:r>
          <a:r>
            <a:rPr kumimoji="1" lang="en-US" altLang="ja-JP" sz="1100">
              <a:solidFill>
                <a:schemeClr val="dk1"/>
              </a:solidFill>
              <a:effectLst/>
              <a:latin typeface="+mn-lt"/>
              <a:ea typeface="+mn-ea"/>
              <a:cs typeface="+mn-cs"/>
            </a:rPr>
            <a:t>63,153</a:t>
          </a:r>
          <a:r>
            <a:rPr kumimoji="1" lang="ja-JP" altLang="en-US" sz="1100">
              <a:solidFill>
                <a:schemeClr val="dk1"/>
              </a:solidFill>
              <a:effectLst/>
              <a:latin typeface="+mn-lt"/>
              <a:ea typeface="+mn-ea"/>
              <a:cs typeface="+mn-cs"/>
            </a:rPr>
            <a:t>円となった。前々年度の台風による災害復旧工事が本格化したことによる</a:t>
          </a:r>
          <a:r>
            <a:rPr kumimoji="1" lang="ja-JP" altLang="ja-JP" sz="1100">
              <a:solidFill>
                <a:schemeClr val="dk1"/>
              </a:solidFill>
              <a:effectLst/>
              <a:latin typeface="+mn-lt"/>
              <a:ea typeface="+mn-ea"/>
              <a:cs typeface="+mn-cs"/>
            </a:rPr>
            <a:t>。</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沖縄県伊平屋村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b="0" i="0" baseline="0">
              <a:solidFill>
                <a:schemeClr val="dk1"/>
              </a:solidFill>
              <a:effectLst/>
              <a:latin typeface="+mn-lt"/>
              <a:ea typeface="+mn-ea"/>
              <a:cs typeface="+mn-cs"/>
            </a:rPr>
            <a:t>財政健全化の継続取組等により実質収支は黒字で推移してきている。財政調整基金については、</a:t>
          </a:r>
          <a:r>
            <a:rPr kumimoji="1" lang="ja-JP" altLang="en-US" sz="1100" b="0" i="0" baseline="0">
              <a:solidFill>
                <a:schemeClr val="dk1"/>
              </a:solidFill>
              <a:effectLst/>
              <a:latin typeface="+mn-lt"/>
              <a:ea typeface="+mn-ea"/>
              <a:cs typeface="+mn-cs"/>
            </a:rPr>
            <a:t>補助金返還等により取り崩した額が積立額より上回ったことで残高の減少を引き起こした</a:t>
          </a:r>
          <a:r>
            <a:rPr kumimoji="1" lang="ja-JP" altLang="ja-JP" sz="1100" b="0" i="0" baseline="0">
              <a:solidFill>
                <a:schemeClr val="dk1"/>
              </a:solidFill>
              <a:effectLst/>
              <a:latin typeface="+mn-lt"/>
              <a:ea typeface="+mn-ea"/>
              <a:cs typeface="+mn-cs"/>
            </a:rPr>
            <a:t>。今後、公共施設等が更新を迎えるため、多額の更新費用が予想されることから計画的な基金積立の実施や基金運営に努め、基金運営の適正化を図る。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沖縄県伊平屋村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b="0" i="0" baseline="0">
              <a:solidFill>
                <a:schemeClr val="dk1"/>
              </a:solidFill>
              <a:effectLst/>
              <a:latin typeface="+mn-lt"/>
              <a:ea typeface="+mn-ea"/>
              <a:cs typeface="+mn-cs"/>
            </a:rPr>
            <a:t>連結実質赤字比率においては、一般会計、特別会計ともに赤字額は発生していないが、</a:t>
          </a:r>
          <a:r>
            <a:rPr kumimoji="1" lang="ja-JP" altLang="en-US" sz="1100" b="0" i="0" baseline="0">
              <a:solidFill>
                <a:schemeClr val="dk1"/>
              </a:solidFill>
              <a:effectLst/>
              <a:latin typeface="+mn-lt"/>
              <a:ea typeface="+mn-ea"/>
              <a:cs typeface="+mn-cs"/>
            </a:rPr>
            <a:t>依然</a:t>
          </a:r>
          <a:r>
            <a:rPr kumimoji="1" lang="ja-JP" altLang="ja-JP" sz="1100" b="0" i="0" baseline="0">
              <a:solidFill>
                <a:schemeClr val="dk1"/>
              </a:solidFill>
              <a:effectLst/>
              <a:latin typeface="+mn-lt"/>
              <a:ea typeface="+mn-ea"/>
              <a:cs typeface="+mn-cs"/>
            </a:rPr>
            <a:t>として厳しい運営状況であることに変わりはないため、事業収益の確保と歳出の削減により、経営改善努力を継続し、健全な財政運営に努める。</a:t>
          </a:r>
          <a:endParaRPr lang="ja-JP" altLang="ja-JP" sz="1400">
            <a:effectLst/>
          </a:endParaRPr>
        </a:p>
        <a:p>
          <a:pPr eaLnBrk="1" fontAlgn="auto" latinLnBrk="0" hangingPunct="1"/>
          <a:r>
            <a:rPr lang="ja-JP" altLang="ja-JP" sz="1100" b="0" i="0" baseline="0">
              <a:solidFill>
                <a:schemeClr val="dk1"/>
              </a:solidFill>
              <a:effectLst/>
              <a:latin typeface="+mn-lt"/>
              <a:ea typeface="+mn-ea"/>
              <a:cs typeface="+mn-cs"/>
            </a:rPr>
            <a:t>農業集落排水事業及び水道事業においては、施設の機能強化等にかかるコストを抑制するため、適宜修繕箇所を確認し、大型補修を実施しないことでコストを削減し、料金収入の徴収努力を徹底する。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48" t="s">
        <v>80</v>
      </c>
      <c r="C1" s="648"/>
      <c r="D1" s="648"/>
      <c r="E1" s="648"/>
      <c r="F1" s="648"/>
      <c r="G1" s="648"/>
      <c r="H1" s="648"/>
      <c r="I1" s="648"/>
      <c r="J1" s="648"/>
      <c r="K1" s="648"/>
      <c r="L1" s="648"/>
      <c r="M1" s="648"/>
      <c r="N1" s="648"/>
      <c r="O1" s="648"/>
      <c r="P1" s="648"/>
      <c r="Q1" s="648"/>
      <c r="R1" s="648"/>
      <c r="S1" s="648"/>
      <c r="T1" s="648"/>
      <c r="U1" s="648"/>
      <c r="V1" s="648"/>
      <c r="W1" s="648"/>
      <c r="X1" s="648"/>
      <c r="Y1" s="648"/>
      <c r="Z1" s="648"/>
      <c r="AA1" s="648"/>
      <c r="AB1" s="648"/>
      <c r="AC1" s="648"/>
      <c r="AD1" s="648"/>
      <c r="AE1" s="648"/>
      <c r="AF1" s="648"/>
      <c r="AG1" s="648"/>
      <c r="AH1" s="648"/>
      <c r="AI1" s="648"/>
      <c r="AJ1" s="648"/>
      <c r="AK1" s="648"/>
      <c r="AL1" s="648"/>
      <c r="AM1" s="648"/>
      <c r="AN1" s="648"/>
      <c r="AO1" s="648"/>
      <c r="AP1" s="648"/>
      <c r="AQ1" s="648"/>
      <c r="AR1" s="648"/>
      <c r="AS1" s="648"/>
      <c r="AT1" s="648"/>
      <c r="AU1" s="648"/>
      <c r="AV1" s="648"/>
      <c r="AW1" s="648"/>
      <c r="AX1" s="648"/>
      <c r="AY1" s="648"/>
      <c r="AZ1" s="648"/>
      <c r="BA1" s="648"/>
      <c r="BB1" s="648"/>
      <c r="BC1" s="648"/>
      <c r="BD1" s="648"/>
      <c r="BE1" s="648"/>
      <c r="BF1" s="648"/>
      <c r="BG1" s="648"/>
      <c r="BH1" s="648"/>
      <c r="BI1" s="648"/>
      <c r="BJ1" s="648"/>
      <c r="BK1" s="648"/>
      <c r="BL1" s="648"/>
      <c r="BM1" s="648"/>
      <c r="BN1" s="648"/>
      <c r="BO1" s="648"/>
      <c r="BP1" s="648"/>
      <c r="BQ1" s="648"/>
      <c r="BR1" s="648"/>
      <c r="BS1" s="648"/>
      <c r="BT1" s="648"/>
      <c r="BU1" s="648"/>
      <c r="BV1" s="648"/>
      <c r="BW1" s="648"/>
      <c r="BX1" s="648"/>
      <c r="BY1" s="648"/>
      <c r="BZ1" s="648"/>
      <c r="CA1" s="648"/>
      <c r="CB1" s="648"/>
      <c r="CC1" s="648"/>
      <c r="CD1" s="648"/>
      <c r="CE1" s="648"/>
      <c r="CF1" s="648"/>
      <c r="CG1" s="648"/>
      <c r="CH1" s="648"/>
      <c r="CI1" s="648"/>
      <c r="CJ1" s="648"/>
      <c r="CK1" s="648"/>
      <c r="CL1" s="648"/>
      <c r="CM1" s="648"/>
      <c r="CN1" s="648"/>
      <c r="CO1" s="648"/>
      <c r="CP1" s="648"/>
      <c r="CQ1" s="648"/>
      <c r="CR1" s="648"/>
      <c r="CS1" s="648"/>
      <c r="CT1" s="648"/>
      <c r="CU1" s="648"/>
      <c r="CV1" s="648"/>
      <c r="CW1" s="648"/>
      <c r="CX1" s="648"/>
      <c r="CY1" s="648"/>
      <c r="CZ1" s="648"/>
      <c r="DA1" s="648"/>
      <c r="DB1" s="648"/>
      <c r="DC1" s="648"/>
      <c r="DD1" s="648"/>
      <c r="DE1" s="648"/>
      <c r="DF1" s="648"/>
      <c r="DG1" s="648"/>
      <c r="DH1" s="648"/>
      <c r="DI1" s="648"/>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49" t="s">
        <v>82</v>
      </c>
      <c r="C3" s="650"/>
      <c r="D3" s="650"/>
      <c r="E3" s="651"/>
      <c r="F3" s="651"/>
      <c r="G3" s="651"/>
      <c r="H3" s="651"/>
      <c r="I3" s="651"/>
      <c r="J3" s="651"/>
      <c r="K3" s="651"/>
      <c r="L3" s="651" t="s">
        <v>83</v>
      </c>
      <c r="M3" s="651"/>
      <c r="N3" s="651"/>
      <c r="O3" s="651"/>
      <c r="P3" s="651"/>
      <c r="Q3" s="651"/>
      <c r="R3" s="654"/>
      <c r="S3" s="654"/>
      <c r="T3" s="654"/>
      <c r="U3" s="654"/>
      <c r="V3" s="655"/>
      <c r="W3" s="545" t="s">
        <v>84</v>
      </c>
      <c r="X3" s="546"/>
      <c r="Y3" s="546"/>
      <c r="Z3" s="546"/>
      <c r="AA3" s="546"/>
      <c r="AB3" s="650"/>
      <c r="AC3" s="654" t="s">
        <v>85</v>
      </c>
      <c r="AD3" s="546"/>
      <c r="AE3" s="546"/>
      <c r="AF3" s="546"/>
      <c r="AG3" s="546"/>
      <c r="AH3" s="546"/>
      <c r="AI3" s="546"/>
      <c r="AJ3" s="546"/>
      <c r="AK3" s="546"/>
      <c r="AL3" s="616"/>
      <c r="AM3" s="545" t="s">
        <v>86</v>
      </c>
      <c r="AN3" s="546"/>
      <c r="AO3" s="546"/>
      <c r="AP3" s="546"/>
      <c r="AQ3" s="546"/>
      <c r="AR3" s="546"/>
      <c r="AS3" s="546"/>
      <c r="AT3" s="546"/>
      <c r="AU3" s="546"/>
      <c r="AV3" s="546"/>
      <c r="AW3" s="546"/>
      <c r="AX3" s="616"/>
      <c r="AY3" s="608" t="s">
        <v>1</v>
      </c>
      <c r="AZ3" s="609"/>
      <c r="BA3" s="609"/>
      <c r="BB3" s="609"/>
      <c r="BC3" s="609"/>
      <c r="BD3" s="609"/>
      <c r="BE3" s="609"/>
      <c r="BF3" s="609"/>
      <c r="BG3" s="609"/>
      <c r="BH3" s="609"/>
      <c r="BI3" s="609"/>
      <c r="BJ3" s="609"/>
      <c r="BK3" s="609"/>
      <c r="BL3" s="609"/>
      <c r="BM3" s="658"/>
      <c r="BN3" s="545" t="s">
        <v>87</v>
      </c>
      <c r="BO3" s="546"/>
      <c r="BP3" s="546"/>
      <c r="BQ3" s="546"/>
      <c r="BR3" s="546"/>
      <c r="BS3" s="546"/>
      <c r="BT3" s="546"/>
      <c r="BU3" s="616"/>
      <c r="BV3" s="545" t="s">
        <v>88</v>
      </c>
      <c r="BW3" s="546"/>
      <c r="BX3" s="546"/>
      <c r="BY3" s="546"/>
      <c r="BZ3" s="546"/>
      <c r="CA3" s="546"/>
      <c r="CB3" s="546"/>
      <c r="CC3" s="616"/>
      <c r="CD3" s="608" t="s">
        <v>1</v>
      </c>
      <c r="CE3" s="609"/>
      <c r="CF3" s="609"/>
      <c r="CG3" s="609"/>
      <c r="CH3" s="609"/>
      <c r="CI3" s="609"/>
      <c r="CJ3" s="609"/>
      <c r="CK3" s="609"/>
      <c r="CL3" s="609"/>
      <c r="CM3" s="609"/>
      <c r="CN3" s="609"/>
      <c r="CO3" s="609"/>
      <c r="CP3" s="609"/>
      <c r="CQ3" s="609"/>
      <c r="CR3" s="609"/>
      <c r="CS3" s="658"/>
      <c r="CT3" s="545" t="s">
        <v>89</v>
      </c>
      <c r="CU3" s="546"/>
      <c r="CV3" s="546"/>
      <c r="CW3" s="546"/>
      <c r="CX3" s="546"/>
      <c r="CY3" s="546"/>
      <c r="CZ3" s="546"/>
      <c r="DA3" s="616"/>
      <c r="DB3" s="545" t="s">
        <v>90</v>
      </c>
      <c r="DC3" s="546"/>
      <c r="DD3" s="546"/>
      <c r="DE3" s="546"/>
      <c r="DF3" s="546"/>
      <c r="DG3" s="546"/>
      <c r="DH3" s="546"/>
      <c r="DI3" s="616"/>
      <c r="DJ3" s="186"/>
      <c r="DK3" s="186"/>
      <c r="DL3" s="186"/>
      <c r="DM3" s="186"/>
      <c r="DN3" s="186"/>
      <c r="DO3" s="186"/>
    </row>
    <row r="4" spans="1:119" ht="18.75" customHeight="1" x14ac:dyDescent="0.15">
      <c r="A4" s="187"/>
      <c r="B4" s="624"/>
      <c r="C4" s="625"/>
      <c r="D4" s="625"/>
      <c r="E4" s="626"/>
      <c r="F4" s="626"/>
      <c r="G4" s="626"/>
      <c r="H4" s="626"/>
      <c r="I4" s="626"/>
      <c r="J4" s="626"/>
      <c r="K4" s="626"/>
      <c r="L4" s="626"/>
      <c r="M4" s="626"/>
      <c r="N4" s="626"/>
      <c r="O4" s="626"/>
      <c r="P4" s="626"/>
      <c r="Q4" s="626"/>
      <c r="R4" s="630"/>
      <c r="S4" s="630"/>
      <c r="T4" s="630"/>
      <c r="U4" s="630"/>
      <c r="V4" s="631"/>
      <c r="W4" s="617"/>
      <c r="X4" s="428"/>
      <c r="Y4" s="428"/>
      <c r="Z4" s="428"/>
      <c r="AA4" s="428"/>
      <c r="AB4" s="625"/>
      <c r="AC4" s="630"/>
      <c r="AD4" s="428"/>
      <c r="AE4" s="428"/>
      <c r="AF4" s="428"/>
      <c r="AG4" s="428"/>
      <c r="AH4" s="428"/>
      <c r="AI4" s="428"/>
      <c r="AJ4" s="428"/>
      <c r="AK4" s="428"/>
      <c r="AL4" s="618"/>
      <c r="AM4" s="572"/>
      <c r="AN4" s="482"/>
      <c r="AO4" s="482"/>
      <c r="AP4" s="482"/>
      <c r="AQ4" s="482"/>
      <c r="AR4" s="482"/>
      <c r="AS4" s="482"/>
      <c r="AT4" s="482"/>
      <c r="AU4" s="482"/>
      <c r="AV4" s="482"/>
      <c r="AW4" s="482"/>
      <c r="AX4" s="657"/>
      <c r="AY4" s="458" t="s">
        <v>91</v>
      </c>
      <c r="AZ4" s="459"/>
      <c r="BA4" s="459"/>
      <c r="BB4" s="459"/>
      <c r="BC4" s="459"/>
      <c r="BD4" s="459"/>
      <c r="BE4" s="459"/>
      <c r="BF4" s="459"/>
      <c r="BG4" s="459"/>
      <c r="BH4" s="459"/>
      <c r="BI4" s="459"/>
      <c r="BJ4" s="459"/>
      <c r="BK4" s="459"/>
      <c r="BL4" s="459"/>
      <c r="BM4" s="460"/>
      <c r="BN4" s="461">
        <v>4804582</v>
      </c>
      <c r="BO4" s="462"/>
      <c r="BP4" s="462"/>
      <c r="BQ4" s="462"/>
      <c r="BR4" s="462"/>
      <c r="BS4" s="462"/>
      <c r="BT4" s="462"/>
      <c r="BU4" s="463"/>
      <c r="BV4" s="461">
        <v>4900338</v>
      </c>
      <c r="BW4" s="462"/>
      <c r="BX4" s="462"/>
      <c r="BY4" s="462"/>
      <c r="BZ4" s="462"/>
      <c r="CA4" s="462"/>
      <c r="CB4" s="462"/>
      <c r="CC4" s="463"/>
      <c r="CD4" s="642" t="s">
        <v>92</v>
      </c>
      <c r="CE4" s="643"/>
      <c r="CF4" s="643"/>
      <c r="CG4" s="643"/>
      <c r="CH4" s="643"/>
      <c r="CI4" s="643"/>
      <c r="CJ4" s="643"/>
      <c r="CK4" s="643"/>
      <c r="CL4" s="643"/>
      <c r="CM4" s="643"/>
      <c r="CN4" s="643"/>
      <c r="CO4" s="643"/>
      <c r="CP4" s="643"/>
      <c r="CQ4" s="643"/>
      <c r="CR4" s="643"/>
      <c r="CS4" s="644"/>
      <c r="CT4" s="645">
        <v>13.7</v>
      </c>
      <c r="CU4" s="646"/>
      <c r="CV4" s="646"/>
      <c r="CW4" s="646"/>
      <c r="CX4" s="646"/>
      <c r="CY4" s="646"/>
      <c r="CZ4" s="646"/>
      <c r="DA4" s="647"/>
      <c r="DB4" s="645">
        <v>7.7</v>
      </c>
      <c r="DC4" s="646"/>
      <c r="DD4" s="646"/>
      <c r="DE4" s="646"/>
      <c r="DF4" s="646"/>
      <c r="DG4" s="646"/>
      <c r="DH4" s="646"/>
      <c r="DI4" s="647"/>
      <c r="DJ4" s="186"/>
      <c r="DK4" s="186"/>
      <c r="DL4" s="186"/>
      <c r="DM4" s="186"/>
      <c r="DN4" s="186"/>
      <c r="DO4" s="186"/>
    </row>
    <row r="5" spans="1:119" ht="18.75" customHeight="1" x14ac:dyDescent="0.15">
      <c r="A5" s="187"/>
      <c r="B5" s="652"/>
      <c r="C5" s="483"/>
      <c r="D5" s="483"/>
      <c r="E5" s="653"/>
      <c r="F5" s="653"/>
      <c r="G5" s="653"/>
      <c r="H5" s="653"/>
      <c r="I5" s="653"/>
      <c r="J5" s="653"/>
      <c r="K5" s="653"/>
      <c r="L5" s="653"/>
      <c r="M5" s="653"/>
      <c r="N5" s="653"/>
      <c r="O5" s="653"/>
      <c r="P5" s="653"/>
      <c r="Q5" s="653"/>
      <c r="R5" s="481"/>
      <c r="S5" s="481"/>
      <c r="T5" s="481"/>
      <c r="U5" s="481"/>
      <c r="V5" s="656"/>
      <c r="W5" s="572"/>
      <c r="X5" s="482"/>
      <c r="Y5" s="482"/>
      <c r="Z5" s="482"/>
      <c r="AA5" s="482"/>
      <c r="AB5" s="483"/>
      <c r="AC5" s="481"/>
      <c r="AD5" s="482"/>
      <c r="AE5" s="482"/>
      <c r="AF5" s="482"/>
      <c r="AG5" s="482"/>
      <c r="AH5" s="482"/>
      <c r="AI5" s="482"/>
      <c r="AJ5" s="482"/>
      <c r="AK5" s="482"/>
      <c r="AL5" s="657"/>
      <c r="AM5" s="535" t="s">
        <v>93</v>
      </c>
      <c r="AN5" s="440"/>
      <c r="AO5" s="440"/>
      <c r="AP5" s="440"/>
      <c r="AQ5" s="440"/>
      <c r="AR5" s="440"/>
      <c r="AS5" s="440"/>
      <c r="AT5" s="441"/>
      <c r="AU5" s="523" t="s">
        <v>94</v>
      </c>
      <c r="AV5" s="524"/>
      <c r="AW5" s="524"/>
      <c r="AX5" s="524"/>
      <c r="AY5" s="446" t="s">
        <v>95</v>
      </c>
      <c r="AZ5" s="447"/>
      <c r="BA5" s="447"/>
      <c r="BB5" s="447"/>
      <c r="BC5" s="447"/>
      <c r="BD5" s="447"/>
      <c r="BE5" s="447"/>
      <c r="BF5" s="447"/>
      <c r="BG5" s="447"/>
      <c r="BH5" s="447"/>
      <c r="BI5" s="447"/>
      <c r="BJ5" s="447"/>
      <c r="BK5" s="447"/>
      <c r="BL5" s="447"/>
      <c r="BM5" s="448"/>
      <c r="BN5" s="466">
        <v>4635037</v>
      </c>
      <c r="BO5" s="467"/>
      <c r="BP5" s="467"/>
      <c r="BQ5" s="467"/>
      <c r="BR5" s="467"/>
      <c r="BS5" s="467"/>
      <c r="BT5" s="467"/>
      <c r="BU5" s="468"/>
      <c r="BV5" s="466">
        <v>4765407</v>
      </c>
      <c r="BW5" s="467"/>
      <c r="BX5" s="467"/>
      <c r="BY5" s="467"/>
      <c r="BZ5" s="467"/>
      <c r="CA5" s="467"/>
      <c r="CB5" s="467"/>
      <c r="CC5" s="468"/>
      <c r="CD5" s="475" t="s">
        <v>96</v>
      </c>
      <c r="CE5" s="476"/>
      <c r="CF5" s="476"/>
      <c r="CG5" s="476"/>
      <c r="CH5" s="476"/>
      <c r="CI5" s="476"/>
      <c r="CJ5" s="476"/>
      <c r="CK5" s="476"/>
      <c r="CL5" s="476"/>
      <c r="CM5" s="476"/>
      <c r="CN5" s="476"/>
      <c r="CO5" s="476"/>
      <c r="CP5" s="476"/>
      <c r="CQ5" s="476"/>
      <c r="CR5" s="476"/>
      <c r="CS5" s="477"/>
      <c r="CT5" s="436">
        <v>82.6</v>
      </c>
      <c r="CU5" s="437"/>
      <c r="CV5" s="437"/>
      <c r="CW5" s="437"/>
      <c r="CX5" s="437"/>
      <c r="CY5" s="437"/>
      <c r="CZ5" s="437"/>
      <c r="DA5" s="438"/>
      <c r="DB5" s="436">
        <v>81.3</v>
      </c>
      <c r="DC5" s="437"/>
      <c r="DD5" s="437"/>
      <c r="DE5" s="437"/>
      <c r="DF5" s="437"/>
      <c r="DG5" s="437"/>
      <c r="DH5" s="437"/>
      <c r="DI5" s="438"/>
      <c r="DJ5" s="186"/>
      <c r="DK5" s="186"/>
      <c r="DL5" s="186"/>
      <c r="DM5" s="186"/>
      <c r="DN5" s="186"/>
      <c r="DO5" s="186"/>
    </row>
    <row r="6" spans="1:119" ht="18.75" customHeight="1" x14ac:dyDescent="0.15">
      <c r="A6" s="187"/>
      <c r="B6" s="622" t="s">
        <v>97</v>
      </c>
      <c r="C6" s="480"/>
      <c r="D6" s="480"/>
      <c r="E6" s="623"/>
      <c r="F6" s="623"/>
      <c r="G6" s="623"/>
      <c r="H6" s="623"/>
      <c r="I6" s="623"/>
      <c r="J6" s="623"/>
      <c r="K6" s="623"/>
      <c r="L6" s="623" t="s">
        <v>98</v>
      </c>
      <c r="M6" s="623"/>
      <c r="N6" s="623"/>
      <c r="O6" s="623"/>
      <c r="P6" s="623"/>
      <c r="Q6" s="623"/>
      <c r="R6" s="504"/>
      <c r="S6" s="504"/>
      <c r="T6" s="504"/>
      <c r="U6" s="504"/>
      <c r="V6" s="629"/>
      <c r="W6" s="557" t="s">
        <v>99</v>
      </c>
      <c r="X6" s="479"/>
      <c r="Y6" s="479"/>
      <c r="Z6" s="479"/>
      <c r="AA6" s="479"/>
      <c r="AB6" s="480"/>
      <c r="AC6" s="634" t="s">
        <v>100</v>
      </c>
      <c r="AD6" s="635"/>
      <c r="AE6" s="635"/>
      <c r="AF6" s="635"/>
      <c r="AG6" s="635"/>
      <c r="AH6" s="635"/>
      <c r="AI6" s="635"/>
      <c r="AJ6" s="635"/>
      <c r="AK6" s="635"/>
      <c r="AL6" s="636"/>
      <c r="AM6" s="535" t="s">
        <v>101</v>
      </c>
      <c r="AN6" s="440"/>
      <c r="AO6" s="440"/>
      <c r="AP6" s="440"/>
      <c r="AQ6" s="440"/>
      <c r="AR6" s="440"/>
      <c r="AS6" s="440"/>
      <c r="AT6" s="441"/>
      <c r="AU6" s="523" t="s">
        <v>94</v>
      </c>
      <c r="AV6" s="524"/>
      <c r="AW6" s="524"/>
      <c r="AX6" s="524"/>
      <c r="AY6" s="446" t="s">
        <v>102</v>
      </c>
      <c r="AZ6" s="447"/>
      <c r="BA6" s="447"/>
      <c r="BB6" s="447"/>
      <c r="BC6" s="447"/>
      <c r="BD6" s="447"/>
      <c r="BE6" s="447"/>
      <c r="BF6" s="447"/>
      <c r="BG6" s="447"/>
      <c r="BH6" s="447"/>
      <c r="BI6" s="447"/>
      <c r="BJ6" s="447"/>
      <c r="BK6" s="447"/>
      <c r="BL6" s="447"/>
      <c r="BM6" s="448"/>
      <c r="BN6" s="466">
        <v>169545</v>
      </c>
      <c r="BO6" s="467"/>
      <c r="BP6" s="467"/>
      <c r="BQ6" s="467"/>
      <c r="BR6" s="467"/>
      <c r="BS6" s="467"/>
      <c r="BT6" s="467"/>
      <c r="BU6" s="468"/>
      <c r="BV6" s="466">
        <v>134931</v>
      </c>
      <c r="BW6" s="467"/>
      <c r="BX6" s="467"/>
      <c r="BY6" s="467"/>
      <c r="BZ6" s="467"/>
      <c r="CA6" s="467"/>
      <c r="CB6" s="467"/>
      <c r="CC6" s="468"/>
      <c r="CD6" s="475" t="s">
        <v>103</v>
      </c>
      <c r="CE6" s="476"/>
      <c r="CF6" s="476"/>
      <c r="CG6" s="476"/>
      <c r="CH6" s="476"/>
      <c r="CI6" s="476"/>
      <c r="CJ6" s="476"/>
      <c r="CK6" s="476"/>
      <c r="CL6" s="476"/>
      <c r="CM6" s="476"/>
      <c r="CN6" s="476"/>
      <c r="CO6" s="476"/>
      <c r="CP6" s="476"/>
      <c r="CQ6" s="476"/>
      <c r="CR6" s="476"/>
      <c r="CS6" s="477"/>
      <c r="CT6" s="619">
        <v>84.8</v>
      </c>
      <c r="CU6" s="620"/>
      <c r="CV6" s="620"/>
      <c r="CW6" s="620"/>
      <c r="CX6" s="620"/>
      <c r="CY6" s="620"/>
      <c r="CZ6" s="620"/>
      <c r="DA6" s="621"/>
      <c r="DB6" s="619">
        <v>84.2</v>
      </c>
      <c r="DC6" s="620"/>
      <c r="DD6" s="620"/>
      <c r="DE6" s="620"/>
      <c r="DF6" s="620"/>
      <c r="DG6" s="620"/>
      <c r="DH6" s="620"/>
      <c r="DI6" s="621"/>
      <c r="DJ6" s="186"/>
      <c r="DK6" s="186"/>
      <c r="DL6" s="186"/>
      <c r="DM6" s="186"/>
      <c r="DN6" s="186"/>
      <c r="DO6" s="186"/>
    </row>
    <row r="7" spans="1:119" ht="18.75" customHeight="1" x14ac:dyDescent="0.15">
      <c r="A7" s="187"/>
      <c r="B7" s="624"/>
      <c r="C7" s="625"/>
      <c r="D7" s="625"/>
      <c r="E7" s="626"/>
      <c r="F7" s="626"/>
      <c r="G7" s="626"/>
      <c r="H7" s="626"/>
      <c r="I7" s="626"/>
      <c r="J7" s="626"/>
      <c r="K7" s="626"/>
      <c r="L7" s="626"/>
      <c r="M7" s="626"/>
      <c r="N7" s="626"/>
      <c r="O7" s="626"/>
      <c r="P7" s="626"/>
      <c r="Q7" s="626"/>
      <c r="R7" s="630"/>
      <c r="S7" s="630"/>
      <c r="T7" s="630"/>
      <c r="U7" s="630"/>
      <c r="V7" s="631"/>
      <c r="W7" s="617"/>
      <c r="X7" s="428"/>
      <c r="Y7" s="428"/>
      <c r="Z7" s="428"/>
      <c r="AA7" s="428"/>
      <c r="AB7" s="625"/>
      <c r="AC7" s="637"/>
      <c r="AD7" s="429"/>
      <c r="AE7" s="429"/>
      <c r="AF7" s="429"/>
      <c r="AG7" s="429"/>
      <c r="AH7" s="429"/>
      <c r="AI7" s="429"/>
      <c r="AJ7" s="429"/>
      <c r="AK7" s="429"/>
      <c r="AL7" s="638"/>
      <c r="AM7" s="535" t="s">
        <v>104</v>
      </c>
      <c r="AN7" s="440"/>
      <c r="AO7" s="440"/>
      <c r="AP7" s="440"/>
      <c r="AQ7" s="440"/>
      <c r="AR7" s="440"/>
      <c r="AS7" s="440"/>
      <c r="AT7" s="441"/>
      <c r="AU7" s="523" t="s">
        <v>105</v>
      </c>
      <c r="AV7" s="524"/>
      <c r="AW7" s="524"/>
      <c r="AX7" s="524"/>
      <c r="AY7" s="446" t="s">
        <v>106</v>
      </c>
      <c r="AZ7" s="447"/>
      <c r="BA7" s="447"/>
      <c r="BB7" s="447"/>
      <c r="BC7" s="447"/>
      <c r="BD7" s="447"/>
      <c r="BE7" s="447"/>
      <c r="BF7" s="447"/>
      <c r="BG7" s="447"/>
      <c r="BH7" s="447"/>
      <c r="BI7" s="447"/>
      <c r="BJ7" s="447"/>
      <c r="BK7" s="447"/>
      <c r="BL7" s="447"/>
      <c r="BM7" s="448"/>
      <c r="BN7" s="466">
        <v>20251</v>
      </c>
      <c r="BO7" s="467"/>
      <c r="BP7" s="467"/>
      <c r="BQ7" s="467"/>
      <c r="BR7" s="467"/>
      <c r="BS7" s="467"/>
      <c r="BT7" s="467"/>
      <c r="BU7" s="468"/>
      <c r="BV7" s="466">
        <v>48171</v>
      </c>
      <c r="BW7" s="467"/>
      <c r="BX7" s="467"/>
      <c r="BY7" s="467"/>
      <c r="BZ7" s="467"/>
      <c r="CA7" s="467"/>
      <c r="CB7" s="467"/>
      <c r="CC7" s="468"/>
      <c r="CD7" s="475" t="s">
        <v>107</v>
      </c>
      <c r="CE7" s="476"/>
      <c r="CF7" s="476"/>
      <c r="CG7" s="476"/>
      <c r="CH7" s="476"/>
      <c r="CI7" s="476"/>
      <c r="CJ7" s="476"/>
      <c r="CK7" s="476"/>
      <c r="CL7" s="476"/>
      <c r="CM7" s="476"/>
      <c r="CN7" s="476"/>
      <c r="CO7" s="476"/>
      <c r="CP7" s="476"/>
      <c r="CQ7" s="476"/>
      <c r="CR7" s="476"/>
      <c r="CS7" s="477"/>
      <c r="CT7" s="466">
        <v>1092569</v>
      </c>
      <c r="CU7" s="467"/>
      <c r="CV7" s="467"/>
      <c r="CW7" s="467"/>
      <c r="CX7" s="467"/>
      <c r="CY7" s="467"/>
      <c r="CZ7" s="467"/>
      <c r="DA7" s="468"/>
      <c r="DB7" s="466">
        <v>1127065</v>
      </c>
      <c r="DC7" s="467"/>
      <c r="DD7" s="467"/>
      <c r="DE7" s="467"/>
      <c r="DF7" s="467"/>
      <c r="DG7" s="467"/>
      <c r="DH7" s="467"/>
      <c r="DI7" s="468"/>
      <c r="DJ7" s="186"/>
      <c r="DK7" s="186"/>
      <c r="DL7" s="186"/>
      <c r="DM7" s="186"/>
      <c r="DN7" s="186"/>
      <c r="DO7" s="186"/>
    </row>
    <row r="8" spans="1:119" ht="18.75" customHeight="1" thickBot="1" x14ac:dyDescent="0.2">
      <c r="A8" s="187"/>
      <c r="B8" s="627"/>
      <c r="C8" s="558"/>
      <c r="D8" s="558"/>
      <c r="E8" s="628"/>
      <c r="F8" s="628"/>
      <c r="G8" s="628"/>
      <c r="H8" s="628"/>
      <c r="I8" s="628"/>
      <c r="J8" s="628"/>
      <c r="K8" s="628"/>
      <c r="L8" s="628"/>
      <c r="M8" s="628"/>
      <c r="N8" s="628"/>
      <c r="O8" s="628"/>
      <c r="P8" s="628"/>
      <c r="Q8" s="628"/>
      <c r="R8" s="632"/>
      <c r="S8" s="632"/>
      <c r="T8" s="632"/>
      <c r="U8" s="632"/>
      <c r="V8" s="633"/>
      <c r="W8" s="547"/>
      <c r="X8" s="548"/>
      <c r="Y8" s="548"/>
      <c r="Z8" s="548"/>
      <c r="AA8" s="548"/>
      <c r="AB8" s="558"/>
      <c r="AC8" s="639"/>
      <c r="AD8" s="640"/>
      <c r="AE8" s="640"/>
      <c r="AF8" s="640"/>
      <c r="AG8" s="640"/>
      <c r="AH8" s="640"/>
      <c r="AI8" s="640"/>
      <c r="AJ8" s="640"/>
      <c r="AK8" s="640"/>
      <c r="AL8" s="641"/>
      <c r="AM8" s="535" t="s">
        <v>108</v>
      </c>
      <c r="AN8" s="440"/>
      <c r="AO8" s="440"/>
      <c r="AP8" s="440"/>
      <c r="AQ8" s="440"/>
      <c r="AR8" s="440"/>
      <c r="AS8" s="440"/>
      <c r="AT8" s="441"/>
      <c r="AU8" s="523" t="s">
        <v>109</v>
      </c>
      <c r="AV8" s="524"/>
      <c r="AW8" s="524"/>
      <c r="AX8" s="524"/>
      <c r="AY8" s="446" t="s">
        <v>110</v>
      </c>
      <c r="AZ8" s="447"/>
      <c r="BA8" s="447"/>
      <c r="BB8" s="447"/>
      <c r="BC8" s="447"/>
      <c r="BD8" s="447"/>
      <c r="BE8" s="447"/>
      <c r="BF8" s="447"/>
      <c r="BG8" s="447"/>
      <c r="BH8" s="447"/>
      <c r="BI8" s="447"/>
      <c r="BJ8" s="447"/>
      <c r="BK8" s="447"/>
      <c r="BL8" s="447"/>
      <c r="BM8" s="448"/>
      <c r="BN8" s="466">
        <v>149294</v>
      </c>
      <c r="BO8" s="467"/>
      <c r="BP8" s="467"/>
      <c r="BQ8" s="467"/>
      <c r="BR8" s="467"/>
      <c r="BS8" s="467"/>
      <c r="BT8" s="467"/>
      <c r="BU8" s="468"/>
      <c r="BV8" s="466">
        <v>86760</v>
      </c>
      <c r="BW8" s="467"/>
      <c r="BX8" s="467"/>
      <c r="BY8" s="467"/>
      <c r="BZ8" s="467"/>
      <c r="CA8" s="467"/>
      <c r="CB8" s="467"/>
      <c r="CC8" s="468"/>
      <c r="CD8" s="475" t="s">
        <v>111</v>
      </c>
      <c r="CE8" s="476"/>
      <c r="CF8" s="476"/>
      <c r="CG8" s="476"/>
      <c r="CH8" s="476"/>
      <c r="CI8" s="476"/>
      <c r="CJ8" s="476"/>
      <c r="CK8" s="476"/>
      <c r="CL8" s="476"/>
      <c r="CM8" s="476"/>
      <c r="CN8" s="476"/>
      <c r="CO8" s="476"/>
      <c r="CP8" s="476"/>
      <c r="CQ8" s="476"/>
      <c r="CR8" s="476"/>
      <c r="CS8" s="477"/>
      <c r="CT8" s="579">
        <v>0.1</v>
      </c>
      <c r="CU8" s="580"/>
      <c r="CV8" s="580"/>
      <c r="CW8" s="580"/>
      <c r="CX8" s="580"/>
      <c r="CY8" s="580"/>
      <c r="CZ8" s="580"/>
      <c r="DA8" s="581"/>
      <c r="DB8" s="579">
        <v>0.1</v>
      </c>
      <c r="DC8" s="580"/>
      <c r="DD8" s="580"/>
      <c r="DE8" s="580"/>
      <c r="DF8" s="580"/>
      <c r="DG8" s="580"/>
      <c r="DH8" s="580"/>
      <c r="DI8" s="581"/>
      <c r="DJ8" s="186"/>
      <c r="DK8" s="186"/>
      <c r="DL8" s="186"/>
      <c r="DM8" s="186"/>
      <c r="DN8" s="186"/>
      <c r="DO8" s="186"/>
    </row>
    <row r="9" spans="1:119" ht="18.75" customHeight="1" thickBot="1" x14ac:dyDescent="0.2">
      <c r="A9" s="187"/>
      <c r="B9" s="608" t="s">
        <v>112</v>
      </c>
      <c r="C9" s="609"/>
      <c r="D9" s="609"/>
      <c r="E9" s="609"/>
      <c r="F9" s="609"/>
      <c r="G9" s="609"/>
      <c r="H9" s="609"/>
      <c r="I9" s="609"/>
      <c r="J9" s="609"/>
      <c r="K9" s="529"/>
      <c r="L9" s="610" t="s">
        <v>113</v>
      </c>
      <c r="M9" s="611"/>
      <c r="N9" s="611"/>
      <c r="O9" s="611"/>
      <c r="P9" s="611"/>
      <c r="Q9" s="612"/>
      <c r="R9" s="613">
        <v>1238</v>
      </c>
      <c r="S9" s="614"/>
      <c r="T9" s="614"/>
      <c r="U9" s="614"/>
      <c r="V9" s="615"/>
      <c r="W9" s="545" t="s">
        <v>114</v>
      </c>
      <c r="X9" s="546"/>
      <c r="Y9" s="546"/>
      <c r="Z9" s="546"/>
      <c r="AA9" s="546"/>
      <c r="AB9" s="546"/>
      <c r="AC9" s="546"/>
      <c r="AD9" s="546"/>
      <c r="AE9" s="546"/>
      <c r="AF9" s="546"/>
      <c r="AG9" s="546"/>
      <c r="AH9" s="546"/>
      <c r="AI9" s="546"/>
      <c r="AJ9" s="546"/>
      <c r="AK9" s="546"/>
      <c r="AL9" s="616"/>
      <c r="AM9" s="535" t="s">
        <v>115</v>
      </c>
      <c r="AN9" s="440"/>
      <c r="AO9" s="440"/>
      <c r="AP9" s="440"/>
      <c r="AQ9" s="440"/>
      <c r="AR9" s="440"/>
      <c r="AS9" s="440"/>
      <c r="AT9" s="441"/>
      <c r="AU9" s="523" t="s">
        <v>116</v>
      </c>
      <c r="AV9" s="524"/>
      <c r="AW9" s="524"/>
      <c r="AX9" s="524"/>
      <c r="AY9" s="446" t="s">
        <v>117</v>
      </c>
      <c r="AZ9" s="447"/>
      <c r="BA9" s="447"/>
      <c r="BB9" s="447"/>
      <c r="BC9" s="447"/>
      <c r="BD9" s="447"/>
      <c r="BE9" s="447"/>
      <c r="BF9" s="447"/>
      <c r="BG9" s="447"/>
      <c r="BH9" s="447"/>
      <c r="BI9" s="447"/>
      <c r="BJ9" s="447"/>
      <c r="BK9" s="447"/>
      <c r="BL9" s="447"/>
      <c r="BM9" s="448"/>
      <c r="BN9" s="466">
        <v>62534</v>
      </c>
      <c r="BO9" s="467"/>
      <c r="BP9" s="467"/>
      <c r="BQ9" s="467"/>
      <c r="BR9" s="467"/>
      <c r="BS9" s="467"/>
      <c r="BT9" s="467"/>
      <c r="BU9" s="468"/>
      <c r="BV9" s="466">
        <v>-124609</v>
      </c>
      <c r="BW9" s="467"/>
      <c r="BX9" s="467"/>
      <c r="BY9" s="467"/>
      <c r="BZ9" s="467"/>
      <c r="CA9" s="467"/>
      <c r="CB9" s="467"/>
      <c r="CC9" s="468"/>
      <c r="CD9" s="475" t="s">
        <v>118</v>
      </c>
      <c r="CE9" s="476"/>
      <c r="CF9" s="476"/>
      <c r="CG9" s="476"/>
      <c r="CH9" s="476"/>
      <c r="CI9" s="476"/>
      <c r="CJ9" s="476"/>
      <c r="CK9" s="476"/>
      <c r="CL9" s="476"/>
      <c r="CM9" s="476"/>
      <c r="CN9" s="476"/>
      <c r="CO9" s="476"/>
      <c r="CP9" s="476"/>
      <c r="CQ9" s="476"/>
      <c r="CR9" s="476"/>
      <c r="CS9" s="477"/>
      <c r="CT9" s="436">
        <v>10.3</v>
      </c>
      <c r="CU9" s="437"/>
      <c r="CV9" s="437"/>
      <c r="CW9" s="437"/>
      <c r="CX9" s="437"/>
      <c r="CY9" s="437"/>
      <c r="CZ9" s="437"/>
      <c r="DA9" s="438"/>
      <c r="DB9" s="436">
        <v>10.6</v>
      </c>
      <c r="DC9" s="437"/>
      <c r="DD9" s="437"/>
      <c r="DE9" s="437"/>
      <c r="DF9" s="437"/>
      <c r="DG9" s="437"/>
      <c r="DH9" s="437"/>
      <c r="DI9" s="438"/>
      <c r="DJ9" s="186"/>
      <c r="DK9" s="186"/>
      <c r="DL9" s="186"/>
      <c r="DM9" s="186"/>
      <c r="DN9" s="186"/>
      <c r="DO9" s="186"/>
    </row>
    <row r="10" spans="1:119" ht="18.75" customHeight="1" thickBot="1" x14ac:dyDescent="0.2">
      <c r="A10" s="187"/>
      <c r="B10" s="608"/>
      <c r="C10" s="609"/>
      <c r="D10" s="609"/>
      <c r="E10" s="609"/>
      <c r="F10" s="609"/>
      <c r="G10" s="609"/>
      <c r="H10" s="609"/>
      <c r="I10" s="609"/>
      <c r="J10" s="609"/>
      <c r="K10" s="529"/>
      <c r="L10" s="439" t="s">
        <v>119</v>
      </c>
      <c r="M10" s="440"/>
      <c r="N10" s="440"/>
      <c r="O10" s="440"/>
      <c r="P10" s="440"/>
      <c r="Q10" s="441"/>
      <c r="R10" s="442">
        <v>1385</v>
      </c>
      <c r="S10" s="443"/>
      <c r="T10" s="443"/>
      <c r="U10" s="443"/>
      <c r="V10" s="445"/>
      <c r="W10" s="617"/>
      <c r="X10" s="428"/>
      <c r="Y10" s="428"/>
      <c r="Z10" s="428"/>
      <c r="AA10" s="428"/>
      <c r="AB10" s="428"/>
      <c r="AC10" s="428"/>
      <c r="AD10" s="428"/>
      <c r="AE10" s="428"/>
      <c r="AF10" s="428"/>
      <c r="AG10" s="428"/>
      <c r="AH10" s="428"/>
      <c r="AI10" s="428"/>
      <c r="AJ10" s="428"/>
      <c r="AK10" s="428"/>
      <c r="AL10" s="618"/>
      <c r="AM10" s="535" t="s">
        <v>120</v>
      </c>
      <c r="AN10" s="440"/>
      <c r="AO10" s="440"/>
      <c r="AP10" s="440"/>
      <c r="AQ10" s="440"/>
      <c r="AR10" s="440"/>
      <c r="AS10" s="440"/>
      <c r="AT10" s="441"/>
      <c r="AU10" s="523" t="s">
        <v>121</v>
      </c>
      <c r="AV10" s="524"/>
      <c r="AW10" s="524"/>
      <c r="AX10" s="524"/>
      <c r="AY10" s="446" t="s">
        <v>122</v>
      </c>
      <c r="AZ10" s="447"/>
      <c r="BA10" s="447"/>
      <c r="BB10" s="447"/>
      <c r="BC10" s="447"/>
      <c r="BD10" s="447"/>
      <c r="BE10" s="447"/>
      <c r="BF10" s="447"/>
      <c r="BG10" s="447"/>
      <c r="BH10" s="447"/>
      <c r="BI10" s="447"/>
      <c r="BJ10" s="447"/>
      <c r="BK10" s="447"/>
      <c r="BL10" s="447"/>
      <c r="BM10" s="448"/>
      <c r="BN10" s="466">
        <v>43382</v>
      </c>
      <c r="BO10" s="467"/>
      <c r="BP10" s="467"/>
      <c r="BQ10" s="467"/>
      <c r="BR10" s="467"/>
      <c r="BS10" s="467"/>
      <c r="BT10" s="467"/>
      <c r="BU10" s="468"/>
      <c r="BV10" s="466">
        <v>136465</v>
      </c>
      <c r="BW10" s="467"/>
      <c r="BX10" s="467"/>
      <c r="BY10" s="467"/>
      <c r="BZ10" s="467"/>
      <c r="CA10" s="467"/>
      <c r="CB10" s="467"/>
      <c r="CC10" s="468"/>
      <c r="CD10" s="191" t="s">
        <v>123</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608"/>
      <c r="C11" s="609"/>
      <c r="D11" s="609"/>
      <c r="E11" s="609"/>
      <c r="F11" s="609"/>
      <c r="G11" s="609"/>
      <c r="H11" s="609"/>
      <c r="I11" s="609"/>
      <c r="J11" s="609"/>
      <c r="K11" s="529"/>
      <c r="L11" s="512" t="s">
        <v>124</v>
      </c>
      <c r="M11" s="513"/>
      <c r="N11" s="513"/>
      <c r="O11" s="513"/>
      <c r="P11" s="513"/>
      <c r="Q11" s="514"/>
      <c r="R11" s="605" t="s">
        <v>125</v>
      </c>
      <c r="S11" s="606"/>
      <c r="T11" s="606"/>
      <c r="U11" s="606"/>
      <c r="V11" s="607"/>
      <c r="W11" s="617"/>
      <c r="X11" s="428"/>
      <c r="Y11" s="428"/>
      <c r="Z11" s="428"/>
      <c r="AA11" s="428"/>
      <c r="AB11" s="428"/>
      <c r="AC11" s="428"/>
      <c r="AD11" s="428"/>
      <c r="AE11" s="428"/>
      <c r="AF11" s="428"/>
      <c r="AG11" s="428"/>
      <c r="AH11" s="428"/>
      <c r="AI11" s="428"/>
      <c r="AJ11" s="428"/>
      <c r="AK11" s="428"/>
      <c r="AL11" s="618"/>
      <c r="AM11" s="535" t="s">
        <v>126</v>
      </c>
      <c r="AN11" s="440"/>
      <c r="AO11" s="440"/>
      <c r="AP11" s="440"/>
      <c r="AQ11" s="440"/>
      <c r="AR11" s="440"/>
      <c r="AS11" s="440"/>
      <c r="AT11" s="441"/>
      <c r="AU11" s="523" t="s">
        <v>127</v>
      </c>
      <c r="AV11" s="524"/>
      <c r="AW11" s="524"/>
      <c r="AX11" s="524"/>
      <c r="AY11" s="446" t="s">
        <v>128</v>
      </c>
      <c r="AZ11" s="447"/>
      <c r="BA11" s="447"/>
      <c r="BB11" s="447"/>
      <c r="BC11" s="447"/>
      <c r="BD11" s="447"/>
      <c r="BE11" s="447"/>
      <c r="BF11" s="447"/>
      <c r="BG11" s="447"/>
      <c r="BH11" s="447"/>
      <c r="BI11" s="447"/>
      <c r="BJ11" s="447"/>
      <c r="BK11" s="447"/>
      <c r="BL11" s="447"/>
      <c r="BM11" s="448"/>
      <c r="BN11" s="466">
        <v>0</v>
      </c>
      <c r="BO11" s="467"/>
      <c r="BP11" s="467"/>
      <c r="BQ11" s="467"/>
      <c r="BR11" s="467"/>
      <c r="BS11" s="467"/>
      <c r="BT11" s="467"/>
      <c r="BU11" s="468"/>
      <c r="BV11" s="466">
        <v>0</v>
      </c>
      <c r="BW11" s="467"/>
      <c r="BX11" s="467"/>
      <c r="BY11" s="467"/>
      <c r="BZ11" s="467"/>
      <c r="CA11" s="467"/>
      <c r="CB11" s="467"/>
      <c r="CC11" s="468"/>
      <c r="CD11" s="475" t="s">
        <v>129</v>
      </c>
      <c r="CE11" s="476"/>
      <c r="CF11" s="476"/>
      <c r="CG11" s="476"/>
      <c r="CH11" s="476"/>
      <c r="CI11" s="476"/>
      <c r="CJ11" s="476"/>
      <c r="CK11" s="476"/>
      <c r="CL11" s="476"/>
      <c r="CM11" s="476"/>
      <c r="CN11" s="476"/>
      <c r="CO11" s="476"/>
      <c r="CP11" s="476"/>
      <c r="CQ11" s="476"/>
      <c r="CR11" s="476"/>
      <c r="CS11" s="477"/>
      <c r="CT11" s="579" t="s">
        <v>130</v>
      </c>
      <c r="CU11" s="580"/>
      <c r="CV11" s="580"/>
      <c r="CW11" s="580"/>
      <c r="CX11" s="580"/>
      <c r="CY11" s="580"/>
      <c r="CZ11" s="580"/>
      <c r="DA11" s="581"/>
      <c r="DB11" s="579" t="s">
        <v>130</v>
      </c>
      <c r="DC11" s="580"/>
      <c r="DD11" s="580"/>
      <c r="DE11" s="580"/>
      <c r="DF11" s="580"/>
      <c r="DG11" s="580"/>
      <c r="DH11" s="580"/>
      <c r="DI11" s="581"/>
      <c r="DJ11" s="186"/>
      <c r="DK11" s="186"/>
      <c r="DL11" s="186"/>
      <c r="DM11" s="186"/>
      <c r="DN11" s="186"/>
      <c r="DO11" s="186"/>
    </row>
    <row r="12" spans="1:119" ht="18.75" customHeight="1" x14ac:dyDescent="0.15">
      <c r="A12" s="187"/>
      <c r="B12" s="582" t="s">
        <v>131</v>
      </c>
      <c r="C12" s="583"/>
      <c r="D12" s="583"/>
      <c r="E12" s="583"/>
      <c r="F12" s="583"/>
      <c r="G12" s="583"/>
      <c r="H12" s="583"/>
      <c r="I12" s="583"/>
      <c r="J12" s="583"/>
      <c r="K12" s="584"/>
      <c r="L12" s="591" t="s">
        <v>132</v>
      </c>
      <c r="M12" s="592"/>
      <c r="N12" s="592"/>
      <c r="O12" s="592"/>
      <c r="P12" s="592"/>
      <c r="Q12" s="593"/>
      <c r="R12" s="594">
        <v>1231</v>
      </c>
      <c r="S12" s="595"/>
      <c r="T12" s="595"/>
      <c r="U12" s="595"/>
      <c r="V12" s="596"/>
      <c r="W12" s="597" t="s">
        <v>1</v>
      </c>
      <c r="X12" s="524"/>
      <c r="Y12" s="524"/>
      <c r="Z12" s="524"/>
      <c r="AA12" s="524"/>
      <c r="AB12" s="598"/>
      <c r="AC12" s="599" t="s">
        <v>133</v>
      </c>
      <c r="AD12" s="600"/>
      <c r="AE12" s="600"/>
      <c r="AF12" s="600"/>
      <c r="AG12" s="601"/>
      <c r="AH12" s="599" t="s">
        <v>134</v>
      </c>
      <c r="AI12" s="600"/>
      <c r="AJ12" s="600"/>
      <c r="AK12" s="600"/>
      <c r="AL12" s="602"/>
      <c r="AM12" s="535" t="s">
        <v>135</v>
      </c>
      <c r="AN12" s="440"/>
      <c r="AO12" s="440"/>
      <c r="AP12" s="440"/>
      <c r="AQ12" s="440"/>
      <c r="AR12" s="440"/>
      <c r="AS12" s="440"/>
      <c r="AT12" s="441"/>
      <c r="AU12" s="523" t="s">
        <v>127</v>
      </c>
      <c r="AV12" s="524"/>
      <c r="AW12" s="524"/>
      <c r="AX12" s="524"/>
      <c r="AY12" s="446" t="s">
        <v>136</v>
      </c>
      <c r="AZ12" s="447"/>
      <c r="BA12" s="447"/>
      <c r="BB12" s="447"/>
      <c r="BC12" s="447"/>
      <c r="BD12" s="447"/>
      <c r="BE12" s="447"/>
      <c r="BF12" s="447"/>
      <c r="BG12" s="447"/>
      <c r="BH12" s="447"/>
      <c r="BI12" s="447"/>
      <c r="BJ12" s="447"/>
      <c r="BK12" s="447"/>
      <c r="BL12" s="447"/>
      <c r="BM12" s="448"/>
      <c r="BN12" s="466">
        <v>182349</v>
      </c>
      <c r="BO12" s="467"/>
      <c r="BP12" s="467"/>
      <c r="BQ12" s="467"/>
      <c r="BR12" s="467"/>
      <c r="BS12" s="467"/>
      <c r="BT12" s="467"/>
      <c r="BU12" s="468"/>
      <c r="BV12" s="466">
        <v>45966</v>
      </c>
      <c r="BW12" s="467"/>
      <c r="BX12" s="467"/>
      <c r="BY12" s="467"/>
      <c r="BZ12" s="467"/>
      <c r="CA12" s="467"/>
      <c r="CB12" s="467"/>
      <c r="CC12" s="468"/>
      <c r="CD12" s="475" t="s">
        <v>137</v>
      </c>
      <c r="CE12" s="476"/>
      <c r="CF12" s="476"/>
      <c r="CG12" s="476"/>
      <c r="CH12" s="476"/>
      <c r="CI12" s="476"/>
      <c r="CJ12" s="476"/>
      <c r="CK12" s="476"/>
      <c r="CL12" s="476"/>
      <c r="CM12" s="476"/>
      <c r="CN12" s="476"/>
      <c r="CO12" s="476"/>
      <c r="CP12" s="476"/>
      <c r="CQ12" s="476"/>
      <c r="CR12" s="476"/>
      <c r="CS12" s="477"/>
      <c r="CT12" s="579" t="s">
        <v>130</v>
      </c>
      <c r="CU12" s="580"/>
      <c r="CV12" s="580"/>
      <c r="CW12" s="580"/>
      <c r="CX12" s="580"/>
      <c r="CY12" s="580"/>
      <c r="CZ12" s="580"/>
      <c r="DA12" s="581"/>
      <c r="DB12" s="579" t="s">
        <v>138</v>
      </c>
      <c r="DC12" s="580"/>
      <c r="DD12" s="580"/>
      <c r="DE12" s="580"/>
      <c r="DF12" s="580"/>
      <c r="DG12" s="580"/>
      <c r="DH12" s="580"/>
      <c r="DI12" s="581"/>
      <c r="DJ12" s="186"/>
      <c r="DK12" s="186"/>
      <c r="DL12" s="186"/>
      <c r="DM12" s="186"/>
      <c r="DN12" s="186"/>
      <c r="DO12" s="186"/>
    </row>
    <row r="13" spans="1:119" ht="18.75" customHeight="1" x14ac:dyDescent="0.15">
      <c r="A13" s="187"/>
      <c r="B13" s="585"/>
      <c r="C13" s="586"/>
      <c r="D13" s="586"/>
      <c r="E13" s="586"/>
      <c r="F13" s="586"/>
      <c r="G13" s="586"/>
      <c r="H13" s="586"/>
      <c r="I13" s="586"/>
      <c r="J13" s="586"/>
      <c r="K13" s="587"/>
      <c r="L13" s="197"/>
      <c r="M13" s="566" t="s">
        <v>139</v>
      </c>
      <c r="N13" s="567"/>
      <c r="O13" s="567"/>
      <c r="P13" s="567"/>
      <c r="Q13" s="568"/>
      <c r="R13" s="569">
        <v>1219</v>
      </c>
      <c r="S13" s="570"/>
      <c r="T13" s="570"/>
      <c r="U13" s="570"/>
      <c r="V13" s="571"/>
      <c r="W13" s="557" t="s">
        <v>140</v>
      </c>
      <c r="X13" s="479"/>
      <c r="Y13" s="479"/>
      <c r="Z13" s="479"/>
      <c r="AA13" s="479"/>
      <c r="AB13" s="480"/>
      <c r="AC13" s="442">
        <v>111</v>
      </c>
      <c r="AD13" s="443"/>
      <c r="AE13" s="443"/>
      <c r="AF13" s="443"/>
      <c r="AG13" s="444"/>
      <c r="AH13" s="442">
        <v>129</v>
      </c>
      <c r="AI13" s="443"/>
      <c r="AJ13" s="443"/>
      <c r="AK13" s="443"/>
      <c r="AL13" s="445"/>
      <c r="AM13" s="535" t="s">
        <v>141</v>
      </c>
      <c r="AN13" s="440"/>
      <c r="AO13" s="440"/>
      <c r="AP13" s="440"/>
      <c r="AQ13" s="440"/>
      <c r="AR13" s="440"/>
      <c r="AS13" s="440"/>
      <c r="AT13" s="441"/>
      <c r="AU13" s="523" t="s">
        <v>142</v>
      </c>
      <c r="AV13" s="524"/>
      <c r="AW13" s="524"/>
      <c r="AX13" s="524"/>
      <c r="AY13" s="446" t="s">
        <v>143</v>
      </c>
      <c r="AZ13" s="447"/>
      <c r="BA13" s="447"/>
      <c r="BB13" s="447"/>
      <c r="BC13" s="447"/>
      <c r="BD13" s="447"/>
      <c r="BE13" s="447"/>
      <c r="BF13" s="447"/>
      <c r="BG13" s="447"/>
      <c r="BH13" s="447"/>
      <c r="BI13" s="447"/>
      <c r="BJ13" s="447"/>
      <c r="BK13" s="447"/>
      <c r="BL13" s="447"/>
      <c r="BM13" s="448"/>
      <c r="BN13" s="466">
        <v>-76433</v>
      </c>
      <c r="BO13" s="467"/>
      <c r="BP13" s="467"/>
      <c r="BQ13" s="467"/>
      <c r="BR13" s="467"/>
      <c r="BS13" s="467"/>
      <c r="BT13" s="467"/>
      <c r="BU13" s="468"/>
      <c r="BV13" s="466">
        <v>-34110</v>
      </c>
      <c r="BW13" s="467"/>
      <c r="BX13" s="467"/>
      <c r="BY13" s="467"/>
      <c r="BZ13" s="467"/>
      <c r="CA13" s="467"/>
      <c r="CB13" s="467"/>
      <c r="CC13" s="468"/>
      <c r="CD13" s="475" t="s">
        <v>144</v>
      </c>
      <c r="CE13" s="476"/>
      <c r="CF13" s="476"/>
      <c r="CG13" s="476"/>
      <c r="CH13" s="476"/>
      <c r="CI13" s="476"/>
      <c r="CJ13" s="476"/>
      <c r="CK13" s="476"/>
      <c r="CL13" s="476"/>
      <c r="CM13" s="476"/>
      <c r="CN13" s="476"/>
      <c r="CO13" s="476"/>
      <c r="CP13" s="476"/>
      <c r="CQ13" s="476"/>
      <c r="CR13" s="476"/>
      <c r="CS13" s="477"/>
      <c r="CT13" s="436">
        <v>4.5999999999999996</v>
      </c>
      <c r="CU13" s="437"/>
      <c r="CV13" s="437"/>
      <c r="CW13" s="437"/>
      <c r="CX13" s="437"/>
      <c r="CY13" s="437"/>
      <c r="CZ13" s="437"/>
      <c r="DA13" s="438"/>
      <c r="DB13" s="436">
        <v>5.4</v>
      </c>
      <c r="DC13" s="437"/>
      <c r="DD13" s="437"/>
      <c r="DE13" s="437"/>
      <c r="DF13" s="437"/>
      <c r="DG13" s="437"/>
      <c r="DH13" s="437"/>
      <c r="DI13" s="438"/>
      <c r="DJ13" s="186"/>
      <c r="DK13" s="186"/>
      <c r="DL13" s="186"/>
      <c r="DM13" s="186"/>
      <c r="DN13" s="186"/>
      <c r="DO13" s="186"/>
    </row>
    <row r="14" spans="1:119" ht="18.75" customHeight="1" thickBot="1" x14ac:dyDescent="0.2">
      <c r="A14" s="187"/>
      <c r="B14" s="585"/>
      <c r="C14" s="586"/>
      <c r="D14" s="586"/>
      <c r="E14" s="586"/>
      <c r="F14" s="586"/>
      <c r="G14" s="586"/>
      <c r="H14" s="586"/>
      <c r="I14" s="586"/>
      <c r="J14" s="586"/>
      <c r="K14" s="587"/>
      <c r="L14" s="559" t="s">
        <v>145</v>
      </c>
      <c r="M14" s="603"/>
      <c r="N14" s="603"/>
      <c r="O14" s="603"/>
      <c r="P14" s="603"/>
      <c r="Q14" s="604"/>
      <c r="R14" s="569">
        <v>1251</v>
      </c>
      <c r="S14" s="570"/>
      <c r="T14" s="570"/>
      <c r="U14" s="570"/>
      <c r="V14" s="571"/>
      <c r="W14" s="572"/>
      <c r="X14" s="482"/>
      <c r="Y14" s="482"/>
      <c r="Z14" s="482"/>
      <c r="AA14" s="482"/>
      <c r="AB14" s="483"/>
      <c r="AC14" s="562">
        <v>18</v>
      </c>
      <c r="AD14" s="563"/>
      <c r="AE14" s="563"/>
      <c r="AF14" s="563"/>
      <c r="AG14" s="564"/>
      <c r="AH14" s="562">
        <v>22</v>
      </c>
      <c r="AI14" s="563"/>
      <c r="AJ14" s="563"/>
      <c r="AK14" s="563"/>
      <c r="AL14" s="565"/>
      <c r="AM14" s="535"/>
      <c r="AN14" s="440"/>
      <c r="AO14" s="440"/>
      <c r="AP14" s="440"/>
      <c r="AQ14" s="440"/>
      <c r="AR14" s="440"/>
      <c r="AS14" s="440"/>
      <c r="AT14" s="441"/>
      <c r="AU14" s="523"/>
      <c r="AV14" s="524"/>
      <c r="AW14" s="524"/>
      <c r="AX14" s="524"/>
      <c r="AY14" s="446"/>
      <c r="AZ14" s="447"/>
      <c r="BA14" s="447"/>
      <c r="BB14" s="447"/>
      <c r="BC14" s="447"/>
      <c r="BD14" s="447"/>
      <c r="BE14" s="447"/>
      <c r="BF14" s="447"/>
      <c r="BG14" s="447"/>
      <c r="BH14" s="447"/>
      <c r="BI14" s="447"/>
      <c r="BJ14" s="447"/>
      <c r="BK14" s="447"/>
      <c r="BL14" s="447"/>
      <c r="BM14" s="448"/>
      <c r="BN14" s="466"/>
      <c r="BO14" s="467"/>
      <c r="BP14" s="467"/>
      <c r="BQ14" s="467"/>
      <c r="BR14" s="467"/>
      <c r="BS14" s="467"/>
      <c r="BT14" s="467"/>
      <c r="BU14" s="468"/>
      <c r="BV14" s="466"/>
      <c r="BW14" s="467"/>
      <c r="BX14" s="467"/>
      <c r="BY14" s="467"/>
      <c r="BZ14" s="467"/>
      <c r="CA14" s="467"/>
      <c r="CB14" s="467"/>
      <c r="CC14" s="468"/>
      <c r="CD14" s="472" t="s">
        <v>146</v>
      </c>
      <c r="CE14" s="473"/>
      <c r="CF14" s="473"/>
      <c r="CG14" s="473"/>
      <c r="CH14" s="473"/>
      <c r="CI14" s="473"/>
      <c r="CJ14" s="473"/>
      <c r="CK14" s="473"/>
      <c r="CL14" s="473"/>
      <c r="CM14" s="473"/>
      <c r="CN14" s="473"/>
      <c r="CO14" s="473"/>
      <c r="CP14" s="473"/>
      <c r="CQ14" s="473"/>
      <c r="CR14" s="473"/>
      <c r="CS14" s="474"/>
      <c r="CT14" s="573">
        <v>82.5</v>
      </c>
      <c r="CU14" s="574"/>
      <c r="CV14" s="574"/>
      <c r="CW14" s="574"/>
      <c r="CX14" s="574"/>
      <c r="CY14" s="574"/>
      <c r="CZ14" s="574"/>
      <c r="DA14" s="575"/>
      <c r="DB14" s="573">
        <v>52.1</v>
      </c>
      <c r="DC14" s="574"/>
      <c r="DD14" s="574"/>
      <c r="DE14" s="574"/>
      <c r="DF14" s="574"/>
      <c r="DG14" s="574"/>
      <c r="DH14" s="574"/>
      <c r="DI14" s="575"/>
      <c r="DJ14" s="186"/>
      <c r="DK14" s="186"/>
      <c r="DL14" s="186"/>
      <c r="DM14" s="186"/>
      <c r="DN14" s="186"/>
      <c r="DO14" s="186"/>
    </row>
    <row r="15" spans="1:119" ht="18.75" customHeight="1" x14ac:dyDescent="0.15">
      <c r="A15" s="187"/>
      <c r="B15" s="585"/>
      <c r="C15" s="586"/>
      <c r="D15" s="586"/>
      <c r="E15" s="586"/>
      <c r="F15" s="586"/>
      <c r="G15" s="586"/>
      <c r="H15" s="586"/>
      <c r="I15" s="586"/>
      <c r="J15" s="586"/>
      <c r="K15" s="587"/>
      <c r="L15" s="197"/>
      <c r="M15" s="566" t="s">
        <v>147</v>
      </c>
      <c r="N15" s="567"/>
      <c r="O15" s="567"/>
      <c r="P15" s="567"/>
      <c r="Q15" s="568"/>
      <c r="R15" s="569">
        <v>1238</v>
      </c>
      <c r="S15" s="570"/>
      <c r="T15" s="570"/>
      <c r="U15" s="570"/>
      <c r="V15" s="571"/>
      <c r="W15" s="557" t="s">
        <v>148</v>
      </c>
      <c r="X15" s="479"/>
      <c r="Y15" s="479"/>
      <c r="Z15" s="479"/>
      <c r="AA15" s="479"/>
      <c r="AB15" s="480"/>
      <c r="AC15" s="442">
        <v>136</v>
      </c>
      <c r="AD15" s="443"/>
      <c r="AE15" s="443"/>
      <c r="AF15" s="443"/>
      <c r="AG15" s="444"/>
      <c r="AH15" s="442">
        <v>110</v>
      </c>
      <c r="AI15" s="443"/>
      <c r="AJ15" s="443"/>
      <c r="AK15" s="443"/>
      <c r="AL15" s="445"/>
      <c r="AM15" s="535"/>
      <c r="AN15" s="440"/>
      <c r="AO15" s="440"/>
      <c r="AP15" s="440"/>
      <c r="AQ15" s="440"/>
      <c r="AR15" s="440"/>
      <c r="AS15" s="440"/>
      <c r="AT15" s="441"/>
      <c r="AU15" s="523"/>
      <c r="AV15" s="524"/>
      <c r="AW15" s="524"/>
      <c r="AX15" s="524"/>
      <c r="AY15" s="458" t="s">
        <v>149</v>
      </c>
      <c r="AZ15" s="459"/>
      <c r="BA15" s="459"/>
      <c r="BB15" s="459"/>
      <c r="BC15" s="459"/>
      <c r="BD15" s="459"/>
      <c r="BE15" s="459"/>
      <c r="BF15" s="459"/>
      <c r="BG15" s="459"/>
      <c r="BH15" s="459"/>
      <c r="BI15" s="459"/>
      <c r="BJ15" s="459"/>
      <c r="BK15" s="459"/>
      <c r="BL15" s="459"/>
      <c r="BM15" s="460"/>
      <c r="BN15" s="461">
        <v>103259</v>
      </c>
      <c r="BO15" s="462"/>
      <c r="BP15" s="462"/>
      <c r="BQ15" s="462"/>
      <c r="BR15" s="462"/>
      <c r="BS15" s="462"/>
      <c r="BT15" s="462"/>
      <c r="BU15" s="463"/>
      <c r="BV15" s="461">
        <v>103326</v>
      </c>
      <c r="BW15" s="462"/>
      <c r="BX15" s="462"/>
      <c r="BY15" s="462"/>
      <c r="BZ15" s="462"/>
      <c r="CA15" s="462"/>
      <c r="CB15" s="462"/>
      <c r="CC15" s="463"/>
      <c r="CD15" s="576" t="s">
        <v>150</v>
      </c>
      <c r="CE15" s="577"/>
      <c r="CF15" s="577"/>
      <c r="CG15" s="577"/>
      <c r="CH15" s="577"/>
      <c r="CI15" s="577"/>
      <c r="CJ15" s="577"/>
      <c r="CK15" s="577"/>
      <c r="CL15" s="577"/>
      <c r="CM15" s="577"/>
      <c r="CN15" s="577"/>
      <c r="CO15" s="577"/>
      <c r="CP15" s="577"/>
      <c r="CQ15" s="577"/>
      <c r="CR15" s="577"/>
      <c r="CS15" s="578"/>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85"/>
      <c r="C16" s="586"/>
      <c r="D16" s="586"/>
      <c r="E16" s="586"/>
      <c r="F16" s="586"/>
      <c r="G16" s="586"/>
      <c r="H16" s="586"/>
      <c r="I16" s="586"/>
      <c r="J16" s="586"/>
      <c r="K16" s="587"/>
      <c r="L16" s="559" t="s">
        <v>151</v>
      </c>
      <c r="M16" s="560"/>
      <c r="N16" s="560"/>
      <c r="O16" s="560"/>
      <c r="P16" s="560"/>
      <c r="Q16" s="561"/>
      <c r="R16" s="554" t="s">
        <v>152</v>
      </c>
      <c r="S16" s="555"/>
      <c r="T16" s="555"/>
      <c r="U16" s="555"/>
      <c r="V16" s="556"/>
      <c r="W16" s="572"/>
      <c r="X16" s="482"/>
      <c r="Y16" s="482"/>
      <c r="Z16" s="482"/>
      <c r="AA16" s="482"/>
      <c r="AB16" s="483"/>
      <c r="AC16" s="562">
        <v>22.1</v>
      </c>
      <c r="AD16" s="563"/>
      <c r="AE16" s="563"/>
      <c r="AF16" s="563"/>
      <c r="AG16" s="564"/>
      <c r="AH16" s="562">
        <v>18.8</v>
      </c>
      <c r="AI16" s="563"/>
      <c r="AJ16" s="563"/>
      <c r="AK16" s="563"/>
      <c r="AL16" s="565"/>
      <c r="AM16" s="535"/>
      <c r="AN16" s="440"/>
      <c r="AO16" s="440"/>
      <c r="AP16" s="440"/>
      <c r="AQ16" s="440"/>
      <c r="AR16" s="440"/>
      <c r="AS16" s="440"/>
      <c r="AT16" s="441"/>
      <c r="AU16" s="523"/>
      <c r="AV16" s="524"/>
      <c r="AW16" s="524"/>
      <c r="AX16" s="524"/>
      <c r="AY16" s="446" t="s">
        <v>153</v>
      </c>
      <c r="AZ16" s="447"/>
      <c r="BA16" s="447"/>
      <c r="BB16" s="447"/>
      <c r="BC16" s="447"/>
      <c r="BD16" s="447"/>
      <c r="BE16" s="447"/>
      <c r="BF16" s="447"/>
      <c r="BG16" s="447"/>
      <c r="BH16" s="447"/>
      <c r="BI16" s="447"/>
      <c r="BJ16" s="447"/>
      <c r="BK16" s="447"/>
      <c r="BL16" s="447"/>
      <c r="BM16" s="448"/>
      <c r="BN16" s="466">
        <v>1043594</v>
      </c>
      <c r="BO16" s="467"/>
      <c r="BP16" s="467"/>
      <c r="BQ16" s="467"/>
      <c r="BR16" s="467"/>
      <c r="BS16" s="467"/>
      <c r="BT16" s="467"/>
      <c r="BU16" s="468"/>
      <c r="BV16" s="466">
        <v>1041818</v>
      </c>
      <c r="BW16" s="467"/>
      <c r="BX16" s="467"/>
      <c r="BY16" s="467"/>
      <c r="BZ16" s="467"/>
      <c r="CA16" s="467"/>
      <c r="CB16" s="467"/>
      <c r="CC16" s="468"/>
      <c r="CD16" s="201"/>
      <c r="CE16" s="464"/>
      <c r="CF16" s="464"/>
      <c r="CG16" s="464"/>
      <c r="CH16" s="464"/>
      <c r="CI16" s="464"/>
      <c r="CJ16" s="464"/>
      <c r="CK16" s="464"/>
      <c r="CL16" s="464"/>
      <c r="CM16" s="464"/>
      <c r="CN16" s="464"/>
      <c r="CO16" s="464"/>
      <c r="CP16" s="464"/>
      <c r="CQ16" s="464"/>
      <c r="CR16" s="464"/>
      <c r="CS16" s="465"/>
      <c r="CT16" s="436"/>
      <c r="CU16" s="437"/>
      <c r="CV16" s="437"/>
      <c r="CW16" s="437"/>
      <c r="CX16" s="437"/>
      <c r="CY16" s="437"/>
      <c r="CZ16" s="437"/>
      <c r="DA16" s="438"/>
      <c r="DB16" s="436"/>
      <c r="DC16" s="437"/>
      <c r="DD16" s="437"/>
      <c r="DE16" s="437"/>
      <c r="DF16" s="437"/>
      <c r="DG16" s="437"/>
      <c r="DH16" s="437"/>
      <c r="DI16" s="438"/>
      <c r="DJ16" s="186"/>
      <c r="DK16" s="186"/>
      <c r="DL16" s="186"/>
      <c r="DM16" s="186"/>
      <c r="DN16" s="186"/>
      <c r="DO16" s="186"/>
    </row>
    <row r="17" spans="1:119" ht="18.75" customHeight="1" thickBot="1" x14ac:dyDescent="0.2">
      <c r="A17" s="187"/>
      <c r="B17" s="588"/>
      <c r="C17" s="589"/>
      <c r="D17" s="589"/>
      <c r="E17" s="589"/>
      <c r="F17" s="589"/>
      <c r="G17" s="589"/>
      <c r="H17" s="589"/>
      <c r="I17" s="589"/>
      <c r="J17" s="589"/>
      <c r="K17" s="590"/>
      <c r="L17" s="202"/>
      <c r="M17" s="551" t="s">
        <v>154</v>
      </c>
      <c r="N17" s="552"/>
      <c r="O17" s="552"/>
      <c r="P17" s="552"/>
      <c r="Q17" s="553"/>
      <c r="R17" s="554" t="s">
        <v>155</v>
      </c>
      <c r="S17" s="555"/>
      <c r="T17" s="555"/>
      <c r="U17" s="555"/>
      <c r="V17" s="556"/>
      <c r="W17" s="557" t="s">
        <v>156</v>
      </c>
      <c r="X17" s="479"/>
      <c r="Y17" s="479"/>
      <c r="Z17" s="479"/>
      <c r="AA17" s="479"/>
      <c r="AB17" s="480"/>
      <c r="AC17" s="442">
        <v>369</v>
      </c>
      <c r="AD17" s="443"/>
      <c r="AE17" s="443"/>
      <c r="AF17" s="443"/>
      <c r="AG17" s="444"/>
      <c r="AH17" s="442">
        <v>347</v>
      </c>
      <c r="AI17" s="443"/>
      <c r="AJ17" s="443"/>
      <c r="AK17" s="443"/>
      <c r="AL17" s="445"/>
      <c r="AM17" s="535"/>
      <c r="AN17" s="440"/>
      <c r="AO17" s="440"/>
      <c r="AP17" s="440"/>
      <c r="AQ17" s="440"/>
      <c r="AR17" s="440"/>
      <c r="AS17" s="440"/>
      <c r="AT17" s="441"/>
      <c r="AU17" s="523"/>
      <c r="AV17" s="524"/>
      <c r="AW17" s="524"/>
      <c r="AX17" s="524"/>
      <c r="AY17" s="446" t="s">
        <v>157</v>
      </c>
      <c r="AZ17" s="447"/>
      <c r="BA17" s="447"/>
      <c r="BB17" s="447"/>
      <c r="BC17" s="447"/>
      <c r="BD17" s="447"/>
      <c r="BE17" s="447"/>
      <c r="BF17" s="447"/>
      <c r="BG17" s="447"/>
      <c r="BH17" s="447"/>
      <c r="BI17" s="447"/>
      <c r="BJ17" s="447"/>
      <c r="BK17" s="447"/>
      <c r="BL17" s="447"/>
      <c r="BM17" s="448"/>
      <c r="BN17" s="466">
        <v>125513</v>
      </c>
      <c r="BO17" s="467"/>
      <c r="BP17" s="467"/>
      <c r="BQ17" s="467"/>
      <c r="BR17" s="467"/>
      <c r="BS17" s="467"/>
      <c r="BT17" s="467"/>
      <c r="BU17" s="468"/>
      <c r="BV17" s="466">
        <v>125139</v>
      </c>
      <c r="BW17" s="467"/>
      <c r="BX17" s="467"/>
      <c r="BY17" s="467"/>
      <c r="BZ17" s="467"/>
      <c r="CA17" s="467"/>
      <c r="CB17" s="467"/>
      <c r="CC17" s="468"/>
      <c r="CD17" s="201"/>
      <c r="CE17" s="464"/>
      <c r="CF17" s="464"/>
      <c r="CG17" s="464"/>
      <c r="CH17" s="464"/>
      <c r="CI17" s="464"/>
      <c r="CJ17" s="464"/>
      <c r="CK17" s="464"/>
      <c r="CL17" s="464"/>
      <c r="CM17" s="464"/>
      <c r="CN17" s="464"/>
      <c r="CO17" s="464"/>
      <c r="CP17" s="464"/>
      <c r="CQ17" s="464"/>
      <c r="CR17" s="464"/>
      <c r="CS17" s="465"/>
      <c r="CT17" s="436"/>
      <c r="CU17" s="437"/>
      <c r="CV17" s="437"/>
      <c r="CW17" s="437"/>
      <c r="CX17" s="437"/>
      <c r="CY17" s="437"/>
      <c r="CZ17" s="437"/>
      <c r="DA17" s="438"/>
      <c r="DB17" s="436"/>
      <c r="DC17" s="437"/>
      <c r="DD17" s="437"/>
      <c r="DE17" s="437"/>
      <c r="DF17" s="437"/>
      <c r="DG17" s="437"/>
      <c r="DH17" s="437"/>
      <c r="DI17" s="438"/>
      <c r="DJ17" s="186"/>
      <c r="DK17" s="186"/>
      <c r="DL17" s="186"/>
      <c r="DM17" s="186"/>
      <c r="DN17" s="186"/>
      <c r="DO17" s="186"/>
    </row>
    <row r="18" spans="1:119" ht="18.75" customHeight="1" thickBot="1" x14ac:dyDescent="0.2">
      <c r="A18" s="187"/>
      <c r="B18" s="528" t="s">
        <v>158</v>
      </c>
      <c r="C18" s="529"/>
      <c r="D18" s="529"/>
      <c r="E18" s="530"/>
      <c r="F18" s="530"/>
      <c r="G18" s="530"/>
      <c r="H18" s="530"/>
      <c r="I18" s="530"/>
      <c r="J18" s="530"/>
      <c r="K18" s="530"/>
      <c r="L18" s="531">
        <v>21.82</v>
      </c>
      <c r="M18" s="531"/>
      <c r="N18" s="531"/>
      <c r="O18" s="531"/>
      <c r="P18" s="531"/>
      <c r="Q18" s="531"/>
      <c r="R18" s="532"/>
      <c r="S18" s="532"/>
      <c r="T18" s="532"/>
      <c r="U18" s="532"/>
      <c r="V18" s="533"/>
      <c r="W18" s="547"/>
      <c r="X18" s="548"/>
      <c r="Y18" s="548"/>
      <c r="Z18" s="548"/>
      <c r="AA18" s="548"/>
      <c r="AB18" s="558"/>
      <c r="AC18" s="430">
        <v>59.9</v>
      </c>
      <c r="AD18" s="431"/>
      <c r="AE18" s="431"/>
      <c r="AF18" s="431"/>
      <c r="AG18" s="534"/>
      <c r="AH18" s="430">
        <v>59.2</v>
      </c>
      <c r="AI18" s="431"/>
      <c r="AJ18" s="431"/>
      <c r="AK18" s="431"/>
      <c r="AL18" s="432"/>
      <c r="AM18" s="535"/>
      <c r="AN18" s="440"/>
      <c r="AO18" s="440"/>
      <c r="AP18" s="440"/>
      <c r="AQ18" s="440"/>
      <c r="AR18" s="440"/>
      <c r="AS18" s="440"/>
      <c r="AT18" s="441"/>
      <c r="AU18" s="523"/>
      <c r="AV18" s="524"/>
      <c r="AW18" s="524"/>
      <c r="AX18" s="524"/>
      <c r="AY18" s="446" t="s">
        <v>159</v>
      </c>
      <c r="AZ18" s="447"/>
      <c r="BA18" s="447"/>
      <c r="BB18" s="447"/>
      <c r="BC18" s="447"/>
      <c r="BD18" s="447"/>
      <c r="BE18" s="447"/>
      <c r="BF18" s="447"/>
      <c r="BG18" s="447"/>
      <c r="BH18" s="447"/>
      <c r="BI18" s="447"/>
      <c r="BJ18" s="447"/>
      <c r="BK18" s="447"/>
      <c r="BL18" s="447"/>
      <c r="BM18" s="448"/>
      <c r="BN18" s="466">
        <v>906571</v>
      </c>
      <c r="BO18" s="467"/>
      <c r="BP18" s="467"/>
      <c r="BQ18" s="467"/>
      <c r="BR18" s="467"/>
      <c r="BS18" s="467"/>
      <c r="BT18" s="467"/>
      <c r="BU18" s="468"/>
      <c r="BV18" s="466">
        <v>931105</v>
      </c>
      <c r="BW18" s="467"/>
      <c r="BX18" s="467"/>
      <c r="BY18" s="467"/>
      <c r="BZ18" s="467"/>
      <c r="CA18" s="467"/>
      <c r="CB18" s="467"/>
      <c r="CC18" s="468"/>
      <c r="CD18" s="201"/>
      <c r="CE18" s="464"/>
      <c r="CF18" s="464"/>
      <c r="CG18" s="464"/>
      <c r="CH18" s="464"/>
      <c r="CI18" s="464"/>
      <c r="CJ18" s="464"/>
      <c r="CK18" s="464"/>
      <c r="CL18" s="464"/>
      <c r="CM18" s="464"/>
      <c r="CN18" s="464"/>
      <c r="CO18" s="464"/>
      <c r="CP18" s="464"/>
      <c r="CQ18" s="464"/>
      <c r="CR18" s="464"/>
      <c r="CS18" s="465"/>
      <c r="CT18" s="436"/>
      <c r="CU18" s="437"/>
      <c r="CV18" s="437"/>
      <c r="CW18" s="437"/>
      <c r="CX18" s="437"/>
      <c r="CY18" s="437"/>
      <c r="CZ18" s="437"/>
      <c r="DA18" s="438"/>
      <c r="DB18" s="436"/>
      <c r="DC18" s="437"/>
      <c r="DD18" s="437"/>
      <c r="DE18" s="437"/>
      <c r="DF18" s="437"/>
      <c r="DG18" s="437"/>
      <c r="DH18" s="437"/>
      <c r="DI18" s="438"/>
      <c r="DJ18" s="186"/>
      <c r="DK18" s="186"/>
      <c r="DL18" s="186"/>
      <c r="DM18" s="186"/>
      <c r="DN18" s="186"/>
      <c r="DO18" s="186"/>
    </row>
    <row r="19" spans="1:119" ht="18.75" customHeight="1" thickBot="1" x14ac:dyDescent="0.2">
      <c r="A19" s="187"/>
      <c r="B19" s="528" t="s">
        <v>160</v>
      </c>
      <c r="C19" s="529"/>
      <c r="D19" s="529"/>
      <c r="E19" s="530"/>
      <c r="F19" s="530"/>
      <c r="G19" s="530"/>
      <c r="H19" s="530"/>
      <c r="I19" s="530"/>
      <c r="J19" s="530"/>
      <c r="K19" s="530"/>
      <c r="L19" s="536">
        <v>57</v>
      </c>
      <c r="M19" s="536"/>
      <c r="N19" s="536"/>
      <c r="O19" s="536"/>
      <c r="P19" s="536"/>
      <c r="Q19" s="536"/>
      <c r="R19" s="537"/>
      <c r="S19" s="537"/>
      <c r="T19" s="537"/>
      <c r="U19" s="537"/>
      <c r="V19" s="538"/>
      <c r="W19" s="545"/>
      <c r="X19" s="546"/>
      <c r="Y19" s="546"/>
      <c r="Z19" s="546"/>
      <c r="AA19" s="546"/>
      <c r="AB19" s="546"/>
      <c r="AC19" s="549"/>
      <c r="AD19" s="549"/>
      <c r="AE19" s="549"/>
      <c r="AF19" s="549"/>
      <c r="AG19" s="549"/>
      <c r="AH19" s="549"/>
      <c r="AI19" s="549"/>
      <c r="AJ19" s="549"/>
      <c r="AK19" s="549"/>
      <c r="AL19" s="550"/>
      <c r="AM19" s="535"/>
      <c r="AN19" s="440"/>
      <c r="AO19" s="440"/>
      <c r="AP19" s="440"/>
      <c r="AQ19" s="440"/>
      <c r="AR19" s="440"/>
      <c r="AS19" s="440"/>
      <c r="AT19" s="441"/>
      <c r="AU19" s="523"/>
      <c r="AV19" s="524"/>
      <c r="AW19" s="524"/>
      <c r="AX19" s="524"/>
      <c r="AY19" s="446" t="s">
        <v>161</v>
      </c>
      <c r="AZ19" s="447"/>
      <c r="BA19" s="447"/>
      <c r="BB19" s="447"/>
      <c r="BC19" s="447"/>
      <c r="BD19" s="447"/>
      <c r="BE19" s="447"/>
      <c r="BF19" s="447"/>
      <c r="BG19" s="447"/>
      <c r="BH19" s="447"/>
      <c r="BI19" s="447"/>
      <c r="BJ19" s="447"/>
      <c r="BK19" s="447"/>
      <c r="BL19" s="447"/>
      <c r="BM19" s="448"/>
      <c r="BN19" s="466">
        <v>1715443</v>
      </c>
      <c r="BO19" s="467"/>
      <c r="BP19" s="467"/>
      <c r="BQ19" s="467"/>
      <c r="BR19" s="467"/>
      <c r="BS19" s="467"/>
      <c r="BT19" s="467"/>
      <c r="BU19" s="468"/>
      <c r="BV19" s="466">
        <v>1784522</v>
      </c>
      <c r="BW19" s="467"/>
      <c r="BX19" s="467"/>
      <c r="BY19" s="467"/>
      <c r="BZ19" s="467"/>
      <c r="CA19" s="467"/>
      <c r="CB19" s="467"/>
      <c r="CC19" s="468"/>
      <c r="CD19" s="201"/>
      <c r="CE19" s="464"/>
      <c r="CF19" s="464"/>
      <c r="CG19" s="464"/>
      <c r="CH19" s="464"/>
      <c r="CI19" s="464"/>
      <c r="CJ19" s="464"/>
      <c r="CK19" s="464"/>
      <c r="CL19" s="464"/>
      <c r="CM19" s="464"/>
      <c r="CN19" s="464"/>
      <c r="CO19" s="464"/>
      <c r="CP19" s="464"/>
      <c r="CQ19" s="464"/>
      <c r="CR19" s="464"/>
      <c r="CS19" s="465"/>
      <c r="CT19" s="436"/>
      <c r="CU19" s="437"/>
      <c r="CV19" s="437"/>
      <c r="CW19" s="437"/>
      <c r="CX19" s="437"/>
      <c r="CY19" s="437"/>
      <c r="CZ19" s="437"/>
      <c r="DA19" s="438"/>
      <c r="DB19" s="436"/>
      <c r="DC19" s="437"/>
      <c r="DD19" s="437"/>
      <c r="DE19" s="437"/>
      <c r="DF19" s="437"/>
      <c r="DG19" s="437"/>
      <c r="DH19" s="437"/>
      <c r="DI19" s="438"/>
      <c r="DJ19" s="186"/>
      <c r="DK19" s="186"/>
      <c r="DL19" s="186"/>
      <c r="DM19" s="186"/>
      <c r="DN19" s="186"/>
      <c r="DO19" s="186"/>
    </row>
    <row r="20" spans="1:119" ht="18.75" customHeight="1" thickBot="1" x14ac:dyDescent="0.2">
      <c r="A20" s="187"/>
      <c r="B20" s="528" t="s">
        <v>162</v>
      </c>
      <c r="C20" s="529"/>
      <c r="D20" s="529"/>
      <c r="E20" s="530"/>
      <c r="F20" s="530"/>
      <c r="G20" s="530"/>
      <c r="H20" s="530"/>
      <c r="I20" s="530"/>
      <c r="J20" s="530"/>
      <c r="K20" s="530"/>
      <c r="L20" s="536">
        <v>516</v>
      </c>
      <c r="M20" s="536"/>
      <c r="N20" s="536"/>
      <c r="O20" s="536"/>
      <c r="P20" s="536"/>
      <c r="Q20" s="536"/>
      <c r="R20" s="537"/>
      <c r="S20" s="537"/>
      <c r="T20" s="537"/>
      <c r="U20" s="537"/>
      <c r="V20" s="538"/>
      <c r="W20" s="547"/>
      <c r="X20" s="548"/>
      <c r="Y20" s="548"/>
      <c r="Z20" s="548"/>
      <c r="AA20" s="548"/>
      <c r="AB20" s="548"/>
      <c r="AC20" s="539"/>
      <c r="AD20" s="539"/>
      <c r="AE20" s="539"/>
      <c r="AF20" s="539"/>
      <c r="AG20" s="539"/>
      <c r="AH20" s="539"/>
      <c r="AI20" s="539"/>
      <c r="AJ20" s="539"/>
      <c r="AK20" s="539"/>
      <c r="AL20" s="540"/>
      <c r="AM20" s="541"/>
      <c r="AN20" s="513"/>
      <c r="AO20" s="513"/>
      <c r="AP20" s="513"/>
      <c r="AQ20" s="513"/>
      <c r="AR20" s="513"/>
      <c r="AS20" s="513"/>
      <c r="AT20" s="514"/>
      <c r="AU20" s="542"/>
      <c r="AV20" s="543"/>
      <c r="AW20" s="543"/>
      <c r="AX20" s="544"/>
      <c r="AY20" s="446"/>
      <c r="AZ20" s="447"/>
      <c r="BA20" s="447"/>
      <c r="BB20" s="447"/>
      <c r="BC20" s="447"/>
      <c r="BD20" s="447"/>
      <c r="BE20" s="447"/>
      <c r="BF20" s="447"/>
      <c r="BG20" s="447"/>
      <c r="BH20" s="447"/>
      <c r="BI20" s="447"/>
      <c r="BJ20" s="447"/>
      <c r="BK20" s="447"/>
      <c r="BL20" s="447"/>
      <c r="BM20" s="448"/>
      <c r="BN20" s="466"/>
      <c r="BO20" s="467"/>
      <c r="BP20" s="467"/>
      <c r="BQ20" s="467"/>
      <c r="BR20" s="467"/>
      <c r="BS20" s="467"/>
      <c r="BT20" s="467"/>
      <c r="BU20" s="468"/>
      <c r="BV20" s="466"/>
      <c r="BW20" s="467"/>
      <c r="BX20" s="467"/>
      <c r="BY20" s="467"/>
      <c r="BZ20" s="467"/>
      <c r="CA20" s="467"/>
      <c r="CB20" s="467"/>
      <c r="CC20" s="468"/>
      <c r="CD20" s="201"/>
      <c r="CE20" s="464"/>
      <c r="CF20" s="464"/>
      <c r="CG20" s="464"/>
      <c r="CH20" s="464"/>
      <c r="CI20" s="464"/>
      <c r="CJ20" s="464"/>
      <c r="CK20" s="464"/>
      <c r="CL20" s="464"/>
      <c r="CM20" s="464"/>
      <c r="CN20" s="464"/>
      <c r="CO20" s="464"/>
      <c r="CP20" s="464"/>
      <c r="CQ20" s="464"/>
      <c r="CR20" s="464"/>
      <c r="CS20" s="465"/>
      <c r="CT20" s="436"/>
      <c r="CU20" s="437"/>
      <c r="CV20" s="437"/>
      <c r="CW20" s="437"/>
      <c r="CX20" s="437"/>
      <c r="CY20" s="437"/>
      <c r="CZ20" s="437"/>
      <c r="DA20" s="438"/>
      <c r="DB20" s="436"/>
      <c r="DC20" s="437"/>
      <c r="DD20" s="437"/>
      <c r="DE20" s="437"/>
      <c r="DF20" s="437"/>
      <c r="DG20" s="437"/>
      <c r="DH20" s="437"/>
      <c r="DI20" s="438"/>
      <c r="DJ20" s="186"/>
      <c r="DK20" s="186"/>
      <c r="DL20" s="186"/>
      <c r="DM20" s="186"/>
      <c r="DN20" s="186"/>
      <c r="DO20" s="186"/>
    </row>
    <row r="21" spans="1:119" ht="18.75" customHeight="1" x14ac:dyDescent="0.15">
      <c r="A21" s="187"/>
      <c r="B21" s="525" t="s">
        <v>163</v>
      </c>
      <c r="C21" s="526"/>
      <c r="D21" s="526"/>
      <c r="E21" s="526"/>
      <c r="F21" s="526"/>
      <c r="G21" s="526"/>
      <c r="H21" s="526"/>
      <c r="I21" s="526"/>
      <c r="J21" s="526"/>
      <c r="K21" s="526"/>
      <c r="L21" s="526"/>
      <c r="M21" s="526"/>
      <c r="N21" s="526"/>
      <c r="O21" s="526"/>
      <c r="P21" s="526"/>
      <c r="Q21" s="526"/>
      <c r="R21" s="526"/>
      <c r="S21" s="526"/>
      <c r="T21" s="526"/>
      <c r="U21" s="526"/>
      <c r="V21" s="526"/>
      <c r="W21" s="526"/>
      <c r="X21" s="526"/>
      <c r="Y21" s="526"/>
      <c r="Z21" s="526"/>
      <c r="AA21" s="526"/>
      <c r="AB21" s="526"/>
      <c r="AC21" s="526"/>
      <c r="AD21" s="526"/>
      <c r="AE21" s="526"/>
      <c r="AF21" s="526"/>
      <c r="AG21" s="526"/>
      <c r="AH21" s="526"/>
      <c r="AI21" s="526"/>
      <c r="AJ21" s="526"/>
      <c r="AK21" s="526"/>
      <c r="AL21" s="526"/>
      <c r="AM21" s="526"/>
      <c r="AN21" s="526"/>
      <c r="AO21" s="526"/>
      <c r="AP21" s="526"/>
      <c r="AQ21" s="526"/>
      <c r="AR21" s="526"/>
      <c r="AS21" s="526"/>
      <c r="AT21" s="526"/>
      <c r="AU21" s="526"/>
      <c r="AV21" s="526"/>
      <c r="AW21" s="526"/>
      <c r="AX21" s="527"/>
      <c r="AY21" s="446"/>
      <c r="AZ21" s="447"/>
      <c r="BA21" s="447"/>
      <c r="BB21" s="447"/>
      <c r="BC21" s="447"/>
      <c r="BD21" s="447"/>
      <c r="BE21" s="447"/>
      <c r="BF21" s="447"/>
      <c r="BG21" s="447"/>
      <c r="BH21" s="447"/>
      <c r="BI21" s="447"/>
      <c r="BJ21" s="447"/>
      <c r="BK21" s="447"/>
      <c r="BL21" s="447"/>
      <c r="BM21" s="448"/>
      <c r="BN21" s="466"/>
      <c r="BO21" s="467"/>
      <c r="BP21" s="467"/>
      <c r="BQ21" s="467"/>
      <c r="BR21" s="467"/>
      <c r="BS21" s="467"/>
      <c r="BT21" s="467"/>
      <c r="BU21" s="468"/>
      <c r="BV21" s="466"/>
      <c r="BW21" s="467"/>
      <c r="BX21" s="467"/>
      <c r="BY21" s="467"/>
      <c r="BZ21" s="467"/>
      <c r="CA21" s="467"/>
      <c r="CB21" s="467"/>
      <c r="CC21" s="468"/>
      <c r="CD21" s="201"/>
      <c r="CE21" s="464"/>
      <c r="CF21" s="464"/>
      <c r="CG21" s="464"/>
      <c r="CH21" s="464"/>
      <c r="CI21" s="464"/>
      <c r="CJ21" s="464"/>
      <c r="CK21" s="464"/>
      <c r="CL21" s="464"/>
      <c r="CM21" s="464"/>
      <c r="CN21" s="464"/>
      <c r="CO21" s="464"/>
      <c r="CP21" s="464"/>
      <c r="CQ21" s="464"/>
      <c r="CR21" s="464"/>
      <c r="CS21" s="465"/>
      <c r="CT21" s="436"/>
      <c r="CU21" s="437"/>
      <c r="CV21" s="437"/>
      <c r="CW21" s="437"/>
      <c r="CX21" s="437"/>
      <c r="CY21" s="437"/>
      <c r="CZ21" s="437"/>
      <c r="DA21" s="438"/>
      <c r="DB21" s="436"/>
      <c r="DC21" s="437"/>
      <c r="DD21" s="437"/>
      <c r="DE21" s="437"/>
      <c r="DF21" s="437"/>
      <c r="DG21" s="437"/>
      <c r="DH21" s="437"/>
      <c r="DI21" s="438"/>
      <c r="DJ21" s="186"/>
      <c r="DK21" s="186"/>
      <c r="DL21" s="186"/>
      <c r="DM21" s="186"/>
      <c r="DN21" s="186"/>
      <c r="DO21" s="186"/>
    </row>
    <row r="22" spans="1:119" ht="18.75" customHeight="1" thickBot="1" x14ac:dyDescent="0.2">
      <c r="A22" s="187"/>
      <c r="B22" s="495" t="s">
        <v>164</v>
      </c>
      <c r="C22" s="496"/>
      <c r="D22" s="497"/>
      <c r="E22" s="504" t="s">
        <v>1</v>
      </c>
      <c r="F22" s="479"/>
      <c r="G22" s="479"/>
      <c r="H22" s="479"/>
      <c r="I22" s="479"/>
      <c r="J22" s="479"/>
      <c r="K22" s="480"/>
      <c r="L22" s="504" t="s">
        <v>165</v>
      </c>
      <c r="M22" s="479"/>
      <c r="N22" s="479"/>
      <c r="O22" s="479"/>
      <c r="P22" s="480"/>
      <c r="Q22" s="489" t="s">
        <v>166</v>
      </c>
      <c r="R22" s="490"/>
      <c r="S22" s="490"/>
      <c r="T22" s="490"/>
      <c r="U22" s="490"/>
      <c r="V22" s="505"/>
      <c r="W22" s="507" t="s">
        <v>167</v>
      </c>
      <c r="X22" s="496"/>
      <c r="Y22" s="497"/>
      <c r="Z22" s="504" t="s">
        <v>1</v>
      </c>
      <c r="AA22" s="479"/>
      <c r="AB22" s="479"/>
      <c r="AC22" s="479"/>
      <c r="AD22" s="479"/>
      <c r="AE22" s="479"/>
      <c r="AF22" s="479"/>
      <c r="AG22" s="480"/>
      <c r="AH22" s="478" t="s">
        <v>168</v>
      </c>
      <c r="AI22" s="479"/>
      <c r="AJ22" s="479"/>
      <c r="AK22" s="479"/>
      <c r="AL22" s="480"/>
      <c r="AM22" s="478" t="s">
        <v>169</v>
      </c>
      <c r="AN22" s="484"/>
      <c r="AO22" s="484"/>
      <c r="AP22" s="484"/>
      <c r="AQ22" s="484"/>
      <c r="AR22" s="485"/>
      <c r="AS22" s="489" t="s">
        <v>166</v>
      </c>
      <c r="AT22" s="490"/>
      <c r="AU22" s="490"/>
      <c r="AV22" s="490"/>
      <c r="AW22" s="490"/>
      <c r="AX22" s="491"/>
      <c r="AY22" s="433"/>
      <c r="AZ22" s="434"/>
      <c r="BA22" s="434"/>
      <c r="BB22" s="434"/>
      <c r="BC22" s="434"/>
      <c r="BD22" s="434"/>
      <c r="BE22" s="434"/>
      <c r="BF22" s="434"/>
      <c r="BG22" s="434"/>
      <c r="BH22" s="434"/>
      <c r="BI22" s="434"/>
      <c r="BJ22" s="434"/>
      <c r="BK22" s="434"/>
      <c r="BL22" s="434"/>
      <c r="BM22" s="435"/>
      <c r="BN22" s="469"/>
      <c r="BO22" s="470"/>
      <c r="BP22" s="470"/>
      <c r="BQ22" s="470"/>
      <c r="BR22" s="470"/>
      <c r="BS22" s="470"/>
      <c r="BT22" s="470"/>
      <c r="BU22" s="471"/>
      <c r="BV22" s="469"/>
      <c r="BW22" s="470"/>
      <c r="BX22" s="470"/>
      <c r="BY22" s="470"/>
      <c r="BZ22" s="470"/>
      <c r="CA22" s="470"/>
      <c r="CB22" s="470"/>
      <c r="CC22" s="471"/>
      <c r="CD22" s="201"/>
      <c r="CE22" s="464"/>
      <c r="CF22" s="464"/>
      <c r="CG22" s="464"/>
      <c r="CH22" s="464"/>
      <c r="CI22" s="464"/>
      <c r="CJ22" s="464"/>
      <c r="CK22" s="464"/>
      <c r="CL22" s="464"/>
      <c r="CM22" s="464"/>
      <c r="CN22" s="464"/>
      <c r="CO22" s="464"/>
      <c r="CP22" s="464"/>
      <c r="CQ22" s="464"/>
      <c r="CR22" s="464"/>
      <c r="CS22" s="465"/>
      <c r="CT22" s="436"/>
      <c r="CU22" s="437"/>
      <c r="CV22" s="437"/>
      <c r="CW22" s="437"/>
      <c r="CX22" s="437"/>
      <c r="CY22" s="437"/>
      <c r="CZ22" s="437"/>
      <c r="DA22" s="438"/>
      <c r="DB22" s="436"/>
      <c r="DC22" s="437"/>
      <c r="DD22" s="437"/>
      <c r="DE22" s="437"/>
      <c r="DF22" s="437"/>
      <c r="DG22" s="437"/>
      <c r="DH22" s="437"/>
      <c r="DI22" s="438"/>
      <c r="DJ22" s="186"/>
      <c r="DK22" s="186"/>
      <c r="DL22" s="186"/>
      <c r="DM22" s="186"/>
      <c r="DN22" s="186"/>
      <c r="DO22" s="186"/>
    </row>
    <row r="23" spans="1:119" ht="18.75" customHeight="1" x14ac:dyDescent="0.15">
      <c r="A23" s="187"/>
      <c r="B23" s="498"/>
      <c r="C23" s="499"/>
      <c r="D23" s="500"/>
      <c r="E23" s="481"/>
      <c r="F23" s="482"/>
      <c r="G23" s="482"/>
      <c r="H23" s="482"/>
      <c r="I23" s="482"/>
      <c r="J23" s="482"/>
      <c r="K23" s="483"/>
      <c r="L23" s="481"/>
      <c r="M23" s="482"/>
      <c r="N23" s="482"/>
      <c r="O23" s="482"/>
      <c r="P23" s="483"/>
      <c r="Q23" s="492"/>
      <c r="R23" s="493"/>
      <c r="S23" s="493"/>
      <c r="T23" s="493"/>
      <c r="U23" s="493"/>
      <c r="V23" s="506"/>
      <c r="W23" s="508"/>
      <c r="X23" s="499"/>
      <c r="Y23" s="500"/>
      <c r="Z23" s="481"/>
      <c r="AA23" s="482"/>
      <c r="AB23" s="482"/>
      <c r="AC23" s="482"/>
      <c r="AD23" s="482"/>
      <c r="AE23" s="482"/>
      <c r="AF23" s="482"/>
      <c r="AG23" s="483"/>
      <c r="AH23" s="481"/>
      <c r="AI23" s="482"/>
      <c r="AJ23" s="482"/>
      <c r="AK23" s="482"/>
      <c r="AL23" s="483"/>
      <c r="AM23" s="486"/>
      <c r="AN23" s="487"/>
      <c r="AO23" s="487"/>
      <c r="AP23" s="487"/>
      <c r="AQ23" s="487"/>
      <c r="AR23" s="488"/>
      <c r="AS23" s="492"/>
      <c r="AT23" s="493"/>
      <c r="AU23" s="493"/>
      <c r="AV23" s="493"/>
      <c r="AW23" s="493"/>
      <c r="AX23" s="494"/>
      <c r="AY23" s="458" t="s">
        <v>170</v>
      </c>
      <c r="AZ23" s="459"/>
      <c r="BA23" s="459"/>
      <c r="BB23" s="459"/>
      <c r="BC23" s="459"/>
      <c r="BD23" s="459"/>
      <c r="BE23" s="459"/>
      <c r="BF23" s="459"/>
      <c r="BG23" s="459"/>
      <c r="BH23" s="459"/>
      <c r="BI23" s="459"/>
      <c r="BJ23" s="459"/>
      <c r="BK23" s="459"/>
      <c r="BL23" s="459"/>
      <c r="BM23" s="460"/>
      <c r="BN23" s="466">
        <v>3084786</v>
      </c>
      <c r="BO23" s="467"/>
      <c r="BP23" s="467"/>
      <c r="BQ23" s="467"/>
      <c r="BR23" s="467"/>
      <c r="BS23" s="467"/>
      <c r="BT23" s="467"/>
      <c r="BU23" s="468"/>
      <c r="BV23" s="466">
        <v>2929461</v>
      </c>
      <c r="BW23" s="467"/>
      <c r="BX23" s="467"/>
      <c r="BY23" s="467"/>
      <c r="BZ23" s="467"/>
      <c r="CA23" s="467"/>
      <c r="CB23" s="467"/>
      <c r="CC23" s="468"/>
      <c r="CD23" s="201"/>
      <c r="CE23" s="464"/>
      <c r="CF23" s="464"/>
      <c r="CG23" s="464"/>
      <c r="CH23" s="464"/>
      <c r="CI23" s="464"/>
      <c r="CJ23" s="464"/>
      <c r="CK23" s="464"/>
      <c r="CL23" s="464"/>
      <c r="CM23" s="464"/>
      <c r="CN23" s="464"/>
      <c r="CO23" s="464"/>
      <c r="CP23" s="464"/>
      <c r="CQ23" s="464"/>
      <c r="CR23" s="464"/>
      <c r="CS23" s="465"/>
      <c r="CT23" s="436"/>
      <c r="CU23" s="437"/>
      <c r="CV23" s="437"/>
      <c r="CW23" s="437"/>
      <c r="CX23" s="437"/>
      <c r="CY23" s="437"/>
      <c r="CZ23" s="437"/>
      <c r="DA23" s="438"/>
      <c r="DB23" s="436"/>
      <c r="DC23" s="437"/>
      <c r="DD23" s="437"/>
      <c r="DE23" s="437"/>
      <c r="DF23" s="437"/>
      <c r="DG23" s="437"/>
      <c r="DH23" s="437"/>
      <c r="DI23" s="438"/>
      <c r="DJ23" s="186"/>
      <c r="DK23" s="186"/>
      <c r="DL23" s="186"/>
      <c r="DM23" s="186"/>
      <c r="DN23" s="186"/>
      <c r="DO23" s="186"/>
    </row>
    <row r="24" spans="1:119" ht="18.75" customHeight="1" thickBot="1" x14ac:dyDescent="0.2">
      <c r="A24" s="187"/>
      <c r="B24" s="498"/>
      <c r="C24" s="499"/>
      <c r="D24" s="500"/>
      <c r="E24" s="439" t="s">
        <v>171</v>
      </c>
      <c r="F24" s="440"/>
      <c r="G24" s="440"/>
      <c r="H24" s="440"/>
      <c r="I24" s="440"/>
      <c r="J24" s="440"/>
      <c r="K24" s="441"/>
      <c r="L24" s="442">
        <v>1</v>
      </c>
      <c r="M24" s="443"/>
      <c r="N24" s="443"/>
      <c r="O24" s="443"/>
      <c r="P24" s="444"/>
      <c r="Q24" s="442">
        <v>6452</v>
      </c>
      <c r="R24" s="443"/>
      <c r="S24" s="443"/>
      <c r="T24" s="443"/>
      <c r="U24" s="443"/>
      <c r="V24" s="444"/>
      <c r="W24" s="508"/>
      <c r="X24" s="499"/>
      <c r="Y24" s="500"/>
      <c r="Z24" s="439" t="s">
        <v>172</v>
      </c>
      <c r="AA24" s="440"/>
      <c r="AB24" s="440"/>
      <c r="AC24" s="440"/>
      <c r="AD24" s="440"/>
      <c r="AE24" s="440"/>
      <c r="AF24" s="440"/>
      <c r="AG24" s="441"/>
      <c r="AH24" s="442">
        <v>48</v>
      </c>
      <c r="AI24" s="443"/>
      <c r="AJ24" s="443"/>
      <c r="AK24" s="443"/>
      <c r="AL24" s="444"/>
      <c r="AM24" s="442">
        <v>135552</v>
      </c>
      <c r="AN24" s="443"/>
      <c r="AO24" s="443"/>
      <c r="AP24" s="443"/>
      <c r="AQ24" s="443"/>
      <c r="AR24" s="444"/>
      <c r="AS24" s="442">
        <v>2824</v>
      </c>
      <c r="AT24" s="443"/>
      <c r="AU24" s="443"/>
      <c r="AV24" s="443"/>
      <c r="AW24" s="443"/>
      <c r="AX24" s="445"/>
      <c r="AY24" s="433" t="s">
        <v>173</v>
      </c>
      <c r="AZ24" s="434"/>
      <c r="BA24" s="434"/>
      <c r="BB24" s="434"/>
      <c r="BC24" s="434"/>
      <c r="BD24" s="434"/>
      <c r="BE24" s="434"/>
      <c r="BF24" s="434"/>
      <c r="BG24" s="434"/>
      <c r="BH24" s="434"/>
      <c r="BI24" s="434"/>
      <c r="BJ24" s="434"/>
      <c r="BK24" s="434"/>
      <c r="BL24" s="434"/>
      <c r="BM24" s="435"/>
      <c r="BN24" s="466">
        <v>2952672</v>
      </c>
      <c r="BO24" s="467"/>
      <c r="BP24" s="467"/>
      <c r="BQ24" s="467"/>
      <c r="BR24" s="467"/>
      <c r="BS24" s="467"/>
      <c r="BT24" s="467"/>
      <c r="BU24" s="468"/>
      <c r="BV24" s="466">
        <v>2811213</v>
      </c>
      <c r="BW24" s="467"/>
      <c r="BX24" s="467"/>
      <c r="BY24" s="467"/>
      <c r="BZ24" s="467"/>
      <c r="CA24" s="467"/>
      <c r="CB24" s="467"/>
      <c r="CC24" s="468"/>
      <c r="CD24" s="201"/>
      <c r="CE24" s="464"/>
      <c r="CF24" s="464"/>
      <c r="CG24" s="464"/>
      <c r="CH24" s="464"/>
      <c r="CI24" s="464"/>
      <c r="CJ24" s="464"/>
      <c r="CK24" s="464"/>
      <c r="CL24" s="464"/>
      <c r="CM24" s="464"/>
      <c r="CN24" s="464"/>
      <c r="CO24" s="464"/>
      <c r="CP24" s="464"/>
      <c r="CQ24" s="464"/>
      <c r="CR24" s="464"/>
      <c r="CS24" s="465"/>
      <c r="CT24" s="436"/>
      <c r="CU24" s="437"/>
      <c r="CV24" s="437"/>
      <c r="CW24" s="437"/>
      <c r="CX24" s="437"/>
      <c r="CY24" s="437"/>
      <c r="CZ24" s="437"/>
      <c r="DA24" s="438"/>
      <c r="DB24" s="436"/>
      <c r="DC24" s="437"/>
      <c r="DD24" s="437"/>
      <c r="DE24" s="437"/>
      <c r="DF24" s="437"/>
      <c r="DG24" s="437"/>
      <c r="DH24" s="437"/>
      <c r="DI24" s="438"/>
      <c r="DJ24" s="186"/>
      <c r="DK24" s="186"/>
      <c r="DL24" s="186"/>
      <c r="DM24" s="186"/>
      <c r="DN24" s="186"/>
      <c r="DO24" s="186"/>
    </row>
    <row r="25" spans="1:119" s="186" customFormat="1" ht="18.75" customHeight="1" x14ac:dyDescent="0.15">
      <c r="A25" s="187"/>
      <c r="B25" s="498"/>
      <c r="C25" s="499"/>
      <c r="D25" s="500"/>
      <c r="E25" s="439" t="s">
        <v>174</v>
      </c>
      <c r="F25" s="440"/>
      <c r="G25" s="440"/>
      <c r="H25" s="440"/>
      <c r="I25" s="440"/>
      <c r="J25" s="440"/>
      <c r="K25" s="441"/>
      <c r="L25" s="442">
        <v>1</v>
      </c>
      <c r="M25" s="443"/>
      <c r="N25" s="443"/>
      <c r="O25" s="443"/>
      <c r="P25" s="444"/>
      <c r="Q25" s="442">
        <v>5228</v>
      </c>
      <c r="R25" s="443"/>
      <c r="S25" s="443"/>
      <c r="T25" s="443"/>
      <c r="U25" s="443"/>
      <c r="V25" s="444"/>
      <c r="W25" s="508"/>
      <c r="X25" s="499"/>
      <c r="Y25" s="500"/>
      <c r="Z25" s="439" t="s">
        <v>175</v>
      </c>
      <c r="AA25" s="440"/>
      <c r="AB25" s="440"/>
      <c r="AC25" s="440"/>
      <c r="AD25" s="440"/>
      <c r="AE25" s="440"/>
      <c r="AF25" s="440"/>
      <c r="AG25" s="441"/>
      <c r="AH25" s="442" t="s">
        <v>138</v>
      </c>
      <c r="AI25" s="443"/>
      <c r="AJ25" s="443"/>
      <c r="AK25" s="443"/>
      <c r="AL25" s="444"/>
      <c r="AM25" s="442" t="s">
        <v>138</v>
      </c>
      <c r="AN25" s="443"/>
      <c r="AO25" s="443"/>
      <c r="AP25" s="443"/>
      <c r="AQ25" s="443"/>
      <c r="AR25" s="444"/>
      <c r="AS25" s="442" t="s">
        <v>138</v>
      </c>
      <c r="AT25" s="443"/>
      <c r="AU25" s="443"/>
      <c r="AV25" s="443"/>
      <c r="AW25" s="443"/>
      <c r="AX25" s="445"/>
      <c r="AY25" s="458" t="s">
        <v>176</v>
      </c>
      <c r="AZ25" s="459"/>
      <c r="BA25" s="459"/>
      <c r="BB25" s="459"/>
      <c r="BC25" s="459"/>
      <c r="BD25" s="459"/>
      <c r="BE25" s="459"/>
      <c r="BF25" s="459"/>
      <c r="BG25" s="459"/>
      <c r="BH25" s="459"/>
      <c r="BI25" s="459"/>
      <c r="BJ25" s="459"/>
      <c r="BK25" s="459"/>
      <c r="BL25" s="459"/>
      <c r="BM25" s="460"/>
      <c r="BN25" s="461">
        <v>1715173</v>
      </c>
      <c r="BO25" s="462"/>
      <c r="BP25" s="462"/>
      <c r="BQ25" s="462"/>
      <c r="BR25" s="462"/>
      <c r="BS25" s="462"/>
      <c r="BT25" s="462"/>
      <c r="BU25" s="463"/>
      <c r="BV25" s="461">
        <v>4570635</v>
      </c>
      <c r="BW25" s="462"/>
      <c r="BX25" s="462"/>
      <c r="BY25" s="462"/>
      <c r="BZ25" s="462"/>
      <c r="CA25" s="462"/>
      <c r="CB25" s="462"/>
      <c r="CC25" s="463"/>
      <c r="CD25" s="201"/>
      <c r="CE25" s="464"/>
      <c r="CF25" s="464"/>
      <c r="CG25" s="464"/>
      <c r="CH25" s="464"/>
      <c r="CI25" s="464"/>
      <c r="CJ25" s="464"/>
      <c r="CK25" s="464"/>
      <c r="CL25" s="464"/>
      <c r="CM25" s="464"/>
      <c r="CN25" s="464"/>
      <c r="CO25" s="464"/>
      <c r="CP25" s="464"/>
      <c r="CQ25" s="464"/>
      <c r="CR25" s="464"/>
      <c r="CS25" s="465"/>
      <c r="CT25" s="436"/>
      <c r="CU25" s="437"/>
      <c r="CV25" s="437"/>
      <c r="CW25" s="437"/>
      <c r="CX25" s="437"/>
      <c r="CY25" s="437"/>
      <c r="CZ25" s="437"/>
      <c r="DA25" s="438"/>
      <c r="DB25" s="436"/>
      <c r="DC25" s="437"/>
      <c r="DD25" s="437"/>
      <c r="DE25" s="437"/>
      <c r="DF25" s="437"/>
      <c r="DG25" s="437"/>
      <c r="DH25" s="437"/>
      <c r="DI25" s="438"/>
    </row>
    <row r="26" spans="1:119" s="186" customFormat="1" ht="18.75" customHeight="1" x14ac:dyDescent="0.15">
      <c r="A26" s="187"/>
      <c r="B26" s="498"/>
      <c r="C26" s="499"/>
      <c r="D26" s="500"/>
      <c r="E26" s="439" t="s">
        <v>177</v>
      </c>
      <c r="F26" s="440"/>
      <c r="G26" s="440"/>
      <c r="H26" s="440"/>
      <c r="I26" s="440"/>
      <c r="J26" s="440"/>
      <c r="K26" s="441"/>
      <c r="L26" s="442">
        <v>1</v>
      </c>
      <c r="M26" s="443"/>
      <c r="N26" s="443"/>
      <c r="O26" s="443"/>
      <c r="P26" s="444"/>
      <c r="Q26" s="442">
        <v>4905</v>
      </c>
      <c r="R26" s="443"/>
      <c r="S26" s="443"/>
      <c r="T26" s="443"/>
      <c r="U26" s="443"/>
      <c r="V26" s="444"/>
      <c r="W26" s="508"/>
      <c r="X26" s="499"/>
      <c r="Y26" s="500"/>
      <c r="Z26" s="439" t="s">
        <v>178</v>
      </c>
      <c r="AA26" s="521"/>
      <c r="AB26" s="521"/>
      <c r="AC26" s="521"/>
      <c r="AD26" s="521"/>
      <c r="AE26" s="521"/>
      <c r="AF26" s="521"/>
      <c r="AG26" s="522"/>
      <c r="AH26" s="442">
        <v>1</v>
      </c>
      <c r="AI26" s="443"/>
      <c r="AJ26" s="443"/>
      <c r="AK26" s="443"/>
      <c r="AL26" s="444"/>
      <c r="AM26" s="442" t="s">
        <v>179</v>
      </c>
      <c r="AN26" s="443"/>
      <c r="AO26" s="443"/>
      <c r="AP26" s="443"/>
      <c r="AQ26" s="443"/>
      <c r="AR26" s="444"/>
      <c r="AS26" s="442" t="s">
        <v>180</v>
      </c>
      <c r="AT26" s="443"/>
      <c r="AU26" s="443"/>
      <c r="AV26" s="443"/>
      <c r="AW26" s="443"/>
      <c r="AX26" s="445"/>
      <c r="AY26" s="475" t="s">
        <v>181</v>
      </c>
      <c r="AZ26" s="476"/>
      <c r="BA26" s="476"/>
      <c r="BB26" s="476"/>
      <c r="BC26" s="476"/>
      <c r="BD26" s="476"/>
      <c r="BE26" s="476"/>
      <c r="BF26" s="476"/>
      <c r="BG26" s="476"/>
      <c r="BH26" s="476"/>
      <c r="BI26" s="476"/>
      <c r="BJ26" s="476"/>
      <c r="BK26" s="476"/>
      <c r="BL26" s="476"/>
      <c r="BM26" s="477"/>
      <c r="BN26" s="466" t="s">
        <v>138</v>
      </c>
      <c r="BO26" s="467"/>
      <c r="BP26" s="467"/>
      <c r="BQ26" s="467"/>
      <c r="BR26" s="467"/>
      <c r="BS26" s="467"/>
      <c r="BT26" s="467"/>
      <c r="BU26" s="468"/>
      <c r="BV26" s="466" t="s">
        <v>130</v>
      </c>
      <c r="BW26" s="467"/>
      <c r="BX26" s="467"/>
      <c r="BY26" s="467"/>
      <c r="BZ26" s="467"/>
      <c r="CA26" s="467"/>
      <c r="CB26" s="467"/>
      <c r="CC26" s="468"/>
      <c r="CD26" s="201"/>
      <c r="CE26" s="464"/>
      <c r="CF26" s="464"/>
      <c r="CG26" s="464"/>
      <c r="CH26" s="464"/>
      <c r="CI26" s="464"/>
      <c r="CJ26" s="464"/>
      <c r="CK26" s="464"/>
      <c r="CL26" s="464"/>
      <c r="CM26" s="464"/>
      <c r="CN26" s="464"/>
      <c r="CO26" s="464"/>
      <c r="CP26" s="464"/>
      <c r="CQ26" s="464"/>
      <c r="CR26" s="464"/>
      <c r="CS26" s="465"/>
      <c r="CT26" s="436"/>
      <c r="CU26" s="437"/>
      <c r="CV26" s="437"/>
      <c r="CW26" s="437"/>
      <c r="CX26" s="437"/>
      <c r="CY26" s="437"/>
      <c r="CZ26" s="437"/>
      <c r="DA26" s="438"/>
      <c r="DB26" s="436"/>
      <c r="DC26" s="437"/>
      <c r="DD26" s="437"/>
      <c r="DE26" s="437"/>
      <c r="DF26" s="437"/>
      <c r="DG26" s="437"/>
      <c r="DH26" s="437"/>
      <c r="DI26" s="438"/>
    </row>
    <row r="27" spans="1:119" ht="18.75" customHeight="1" thickBot="1" x14ac:dyDescent="0.2">
      <c r="A27" s="187"/>
      <c r="B27" s="498"/>
      <c r="C27" s="499"/>
      <c r="D27" s="500"/>
      <c r="E27" s="439" t="s">
        <v>182</v>
      </c>
      <c r="F27" s="440"/>
      <c r="G27" s="440"/>
      <c r="H27" s="440"/>
      <c r="I27" s="440"/>
      <c r="J27" s="440"/>
      <c r="K27" s="441"/>
      <c r="L27" s="442">
        <v>1</v>
      </c>
      <c r="M27" s="443"/>
      <c r="N27" s="443"/>
      <c r="O27" s="443"/>
      <c r="P27" s="444"/>
      <c r="Q27" s="442">
        <v>2261</v>
      </c>
      <c r="R27" s="443"/>
      <c r="S27" s="443"/>
      <c r="T27" s="443"/>
      <c r="U27" s="443"/>
      <c r="V27" s="444"/>
      <c r="W27" s="508"/>
      <c r="X27" s="499"/>
      <c r="Y27" s="500"/>
      <c r="Z27" s="439" t="s">
        <v>183</v>
      </c>
      <c r="AA27" s="440"/>
      <c r="AB27" s="440"/>
      <c r="AC27" s="440"/>
      <c r="AD27" s="440"/>
      <c r="AE27" s="440"/>
      <c r="AF27" s="440"/>
      <c r="AG27" s="441"/>
      <c r="AH27" s="442">
        <v>1</v>
      </c>
      <c r="AI27" s="443"/>
      <c r="AJ27" s="443"/>
      <c r="AK27" s="443"/>
      <c r="AL27" s="444"/>
      <c r="AM27" s="442" t="s">
        <v>184</v>
      </c>
      <c r="AN27" s="443"/>
      <c r="AO27" s="443"/>
      <c r="AP27" s="443"/>
      <c r="AQ27" s="443"/>
      <c r="AR27" s="444"/>
      <c r="AS27" s="442" t="s">
        <v>184</v>
      </c>
      <c r="AT27" s="443"/>
      <c r="AU27" s="443"/>
      <c r="AV27" s="443"/>
      <c r="AW27" s="443"/>
      <c r="AX27" s="445"/>
      <c r="AY27" s="472" t="s">
        <v>185</v>
      </c>
      <c r="AZ27" s="473"/>
      <c r="BA27" s="473"/>
      <c r="BB27" s="473"/>
      <c r="BC27" s="473"/>
      <c r="BD27" s="473"/>
      <c r="BE27" s="473"/>
      <c r="BF27" s="473"/>
      <c r="BG27" s="473"/>
      <c r="BH27" s="473"/>
      <c r="BI27" s="473"/>
      <c r="BJ27" s="473"/>
      <c r="BK27" s="473"/>
      <c r="BL27" s="473"/>
      <c r="BM27" s="474"/>
      <c r="BN27" s="469">
        <v>62</v>
      </c>
      <c r="BO27" s="470"/>
      <c r="BP27" s="470"/>
      <c r="BQ27" s="470"/>
      <c r="BR27" s="470"/>
      <c r="BS27" s="470"/>
      <c r="BT27" s="470"/>
      <c r="BU27" s="471"/>
      <c r="BV27" s="469">
        <v>62</v>
      </c>
      <c r="BW27" s="470"/>
      <c r="BX27" s="470"/>
      <c r="BY27" s="470"/>
      <c r="BZ27" s="470"/>
      <c r="CA27" s="470"/>
      <c r="CB27" s="470"/>
      <c r="CC27" s="471"/>
      <c r="CD27" s="203"/>
      <c r="CE27" s="464"/>
      <c r="CF27" s="464"/>
      <c r="CG27" s="464"/>
      <c r="CH27" s="464"/>
      <c r="CI27" s="464"/>
      <c r="CJ27" s="464"/>
      <c r="CK27" s="464"/>
      <c r="CL27" s="464"/>
      <c r="CM27" s="464"/>
      <c r="CN27" s="464"/>
      <c r="CO27" s="464"/>
      <c r="CP27" s="464"/>
      <c r="CQ27" s="464"/>
      <c r="CR27" s="464"/>
      <c r="CS27" s="465"/>
      <c r="CT27" s="436"/>
      <c r="CU27" s="437"/>
      <c r="CV27" s="437"/>
      <c r="CW27" s="437"/>
      <c r="CX27" s="437"/>
      <c r="CY27" s="437"/>
      <c r="CZ27" s="437"/>
      <c r="DA27" s="438"/>
      <c r="DB27" s="436"/>
      <c r="DC27" s="437"/>
      <c r="DD27" s="437"/>
      <c r="DE27" s="437"/>
      <c r="DF27" s="437"/>
      <c r="DG27" s="437"/>
      <c r="DH27" s="437"/>
      <c r="DI27" s="438"/>
      <c r="DJ27" s="186"/>
      <c r="DK27" s="186"/>
      <c r="DL27" s="186"/>
      <c r="DM27" s="186"/>
      <c r="DN27" s="186"/>
      <c r="DO27" s="186"/>
    </row>
    <row r="28" spans="1:119" ht="18.75" customHeight="1" x14ac:dyDescent="0.15">
      <c r="A28" s="187"/>
      <c r="B28" s="498"/>
      <c r="C28" s="499"/>
      <c r="D28" s="500"/>
      <c r="E28" s="439" t="s">
        <v>186</v>
      </c>
      <c r="F28" s="440"/>
      <c r="G28" s="440"/>
      <c r="H28" s="440"/>
      <c r="I28" s="440"/>
      <c r="J28" s="440"/>
      <c r="K28" s="441"/>
      <c r="L28" s="442">
        <v>1</v>
      </c>
      <c r="M28" s="443"/>
      <c r="N28" s="443"/>
      <c r="O28" s="443"/>
      <c r="P28" s="444"/>
      <c r="Q28" s="442">
        <v>1879</v>
      </c>
      <c r="R28" s="443"/>
      <c r="S28" s="443"/>
      <c r="T28" s="443"/>
      <c r="U28" s="443"/>
      <c r="V28" s="444"/>
      <c r="W28" s="508"/>
      <c r="X28" s="499"/>
      <c r="Y28" s="500"/>
      <c r="Z28" s="439" t="s">
        <v>187</v>
      </c>
      <c r="AA28" s="440"/>
      <c r="AB28" s="440"/>
      <c r="AC28" s="440"/>
      <c r="AD28" s="440"/>
      <c r="AE28" s="440"/>
      <c r="AF28" s="440"/>
      <c r="AG28" s="441"/>
      <c r="AH28" s="442">
        <v>2</v>
      </c>
      <c r="AI28" s="443"/>
      <c r="AJ28" s="443"/>
      <c r="AK28" s="443"/>
      <c r="AL28" s="444"/>
      <c r="AM28" s="442" t="s">
        <v>184</v>
      </c>
      <c r="AN28" s="443"/>
      <c r="AO28" s="443"/>
      <c r="AP28" s="443"/>
      <c r="AQ28" s="443"/>
      <c r="AR28" s="444"/>
      <c r="AS28" s="442" t="s">
        <v>184</v>
      </c>
      <c r="AT28" s="443"/>
      <c r="AU28" s="443"/>
      <c r="AV28" s="443"/>
      <c r="AW28" s="443"/>
      <c r="AX28" s="445"/>
      <c r="AY28" s="449" t="s">
        <v>188</v>
      </c>
      <c r="AZ28" s="450"/>
      <c r="BA28" s="450"/>
      <c r="BB28" s="451"/>
      <c r="BC28" s="458" t="s">
        <v>48</v>
      </c>
      <c r="BD28" s="459"/>
      <c r="BE28" s="459"/>
      <c r="BF28" s="459"/>
      <c r="BG28" s="459"/>
      <c r="BH28" s="459"/>
      <c r="BI28" s="459"/>
      <c r="BJ28" s="459"/>
      <c r="BK28" s="459"/>
      <c r="BL28" s="459"/>
      <c r="BM28" s="460"/>
      <c r="BN28" s="461">
        <v>186026</v>
      </c>
      <c r="BO28" s="462"/>
      <c r="BP28" s="462"/>
      <c r="BQ28" s="462"/>
      <c r="BR28" s="462"/>
      <c r="BS28" s="462"/>
      <c r="BT28" s="462"/>
      <c r="BU28" s="463"/>
      <c r="BV28" s="461">
        <v>324993</v>
      </c>
      <c r="BW28" s="462"/>
      <c r="BX28" s="462"/>
      <c r="BY28" s="462"/>
      <c r="BZ28" s="462"/>
      <c r="CA28" s="462"/>
      <c r="CB28" s="462"/>
      <c r="CC28" s="463"/>
      <c r="CD28" s="201"/>
      <c r="CE28" s="464"/>
      <c r="CF28" s="464"/>
      <c r="CG28" s="464"/>
      <c r="CH28" s="464"/>
      <c r="CI28" s="464"/>
      <c r="CJ28" s="464"/>
      <c r="CK28" s="464"/>
      <c r="CL28" s="464"/>
      <c r="CM28" s="464"/>
      <c r="CN28" s="464"/>
      <c r="CO28" s="464"/>
      <c r="CP28" s="464"/>
      <c r="CQ28" s="464"/>
      <c r="CR28" s="464"/>
      <c r="CS28" s="465"/>
      <c r="CT28" s="436"/>
      <c r="CU28" s="437"/>
      <c r="CV28" s="437"/>
      <c r="CW28" s="437"/>
      <c r="CX28" s="437"/>
      <c r="CY28" s="437"/>
      <c r="CZ28" s="437"/>
      <c r="DA28" s="438"/>
      <c r="DB28" s="436"/>
      <c r="DC28" s="437"/>
      <c r="DD28" s="437"/>
      <c r="DE28" s="437"/>
      <c r="DF28" s="437"/>
      <c r="DG28" s="437"/>
      <c r="DH28" s="437"/>
      <c r="DI28" s="438"/>
      <c r="DJ28" s="186"/>
      <c r="DK28" s="186"/>
      <c r="DL28" s="186"/>
      <c r="DM28" s="186"/>
      <c r="DN28" s="186"/>
      <c r="DO28" s="186"/>
    </row>
    <row r="29" spans="1:119" ht="18.75" customHeight="1" x14ac:dyDescent="0.15">
      <c r="A29" s="187"/>
      <c r="B29" s="498"/>
      <c r="C29" s="499"/>
      <c r="D29" s="500"/>
      <c r="E29" s="439" t="s">
        <v>189</v>
      </c>
      <c r="F29" s="440"/>
      <c r="G29" s="440"/>
      <c r="H29" s="440"/>
      <c r="I29" s="440"/>
      <c r="J29" s="440"/>
      <c r="K29" s="441"/>
      <c r="L29" s="442">
        <v>6</v>
      </c>
      <c r="M29" s="443"/>
      <c r="N29" s="443"/>
      <c r="O29" s="443"/>
      <c r="P29" s="444"/>
      <c r="Q29" s="442">
        <v>1743</v>
      </c>
      <c r="R29" s="443"/>
      <c r="S29" s="443"/>
      <c r="T29" s="443"/>
      <c r="U29" s="443"/>
      <c r="V29" s="444"/>
      <c r="W29" s="509"/>
      <c r="X29" s="510"/>
      <c r="Y29" s="511"/>
      <c r="Z29" s="439" t="s">
        <v>190</v>
      </c>
      <c r="AA29" s="440"/>
      <c r="AB29" s="440"/>
      <c r="AC29" s="440"/>
      <c r="AD29" s="440"/>
      <c r="AE29" s="440"/>
      <c r="AF29" s="440"/>
      <c r="AG29" s="441"/>
      <c r="AH29" s="442">
        <v>51</v>
      </c>
      <c r="AI29" s="443"/>
      <c r="AJ29" s="443"/>
      <c r="AK29" s="443"/>
      <c r="AL29" s="444"/>
      <c r="AM29" s="442">
        <v>142996</v>
      </c>
      <c r="AN29" s="443"/>
      <c r="AO29" s="443"/>
      <c r="AP29" s="443"/>
      <c r="AQ29" s="443"/>
      <c r="AR29" s="444"/>
      <c r="AS29" s="442">
        <v>2804</v>
      </c>
      <c r="AT29" s="443"/>
      <c r="AU29" s="443"/>
      <c r="AV29" s="443"/>
      <c r="AW29" s="443"/>
      <c r="AX29" s="445"/>
      <c r="AY29" s="452"/>
      <c r="AZ29" s="453"/>
      <c r="BA29" s="453"/>
      <c r="BB29" s="454"/>
      <c r="BC29" s="446" t="s">
        <v>191</v>
      </c>
      <c r="BD29" s="447"/>
      <c r="BE29" s="447"/>
      <c r="BF29" s="447"/>
      <c r="BG29" s="447"/>
      <c r="BH29" s="447"/>
      <c r="BI29" s="447"/>
      <c r="BJ29" s="447"/>
      <c r="BK29" s="447"/>
      <c r="BL29" s="447"/>
      <c r="BM29" s="448"/>
      <c r="BN29" s="466">
        <v>30044</v>
      </c>
      <c r="BO29" s="467"/>
      <c r="BP29" s="467"/>
      <c r="BQ29" s="467"/>
      <c r="BR29" s="467"/>
      <c r="BS29" s="467"/>
      <c r="BT29" s="467"/>
      <c r="BU29" s="468"/>
      <c r="BV29" s="466">
        <v>30044</v>
      </c>
      <c r="BW29" s="467"/>
      <c r="BX29" s="467"/>
      <c r="BY29" s="467"/>
      <c r="BZ29" s="467"/>
      <c r="CA29" s="467"/>
      <c r="CB29" s="467"/>
      <c r="CC29" s="468"/>
      <c r="CD29" s="203"/>
      <c r="CE29" s="464"/>
      <c r="CF29" s="464"/>
      <c r="CG29" s="464"/>
      <c r="CH29" s="464"/>
      <c r="CI29" s="464"/>
      <c r="CJ29" s="464"/>
      <c r="CK29" s="464"/>
      <c r="CL29" s="464"/>
      <c r="CM29" s="464"/>
      <c r="CN29" s="464"/>
      <c r="CO29" s="464"/>
      <c r="CP29" s="464"/>
      <c r="CQ29" s="464"/>
      <c r="CR29" s="464"/>
      <c r="CS29" s="465"/>
      <c r="CT29" s="436"/>
      <c r="CU29" s="437"/>
      <c r="CV29" s="437"/>
      <c r="CW29" s="437"/>
      <c r="CX29" s="437"/>
      <c r="CY29" s="437"/>
      <c r="CZ29" s="437"/>
      <c r="DA29" s="438"/>
      <c r="DB29" s="436"/>
      <c r="DC29" s="437"/>
      <c r="DD29" s="437"/>
      <c r="DE29" s="437"/>
      <c r="DF29" s="437"/>
      <c r="DG29" s="437"/>
      <c r="DH29" s="437"/>
      <c r="DI29" s="438"/>
      <c r="DJ29" s="186"/>
      <c r="DK29" s="186"/>
      <c r="DL29" s="186"/>
      <c r="DM29" s="186"/>
      <c r="DN29" s="186"/>
      <c r="DO29" s="186"/>
    </row>
    <row r="30" spans="1:119" ht="18.75" customHeight="1" thickBot="1" x14ac:dyDescent="0.2">
      <c r="A30" s="187"/>
      <c r="B30" s="501"/>
      <c r="C30" s="502"/>
      <c r="D30" s="503"/>
      <c r="E30" s="512"/>
      <c r="F30" s="513"/>
      <c r="G30" s="513"/>
      <c r="H30" s="513"/>
      <c r="I30" s="513"/>
      <c r="J30" s="513"/>
      <c r="K30" s="514"/>
      <c r="L30" s="515"/>
      <c r="M30" s="516"/>
      <c r="N30" s="516"/>
      <c r="O30" s="516"/>
      <c r="P30" s="517"/>
      <c r="Q30" s="515"/>
      <c r="R30" s="516"/>
      <c r="S30" s="516"/>
      <c r="T30" s="516"/>
      <c r="U30" s="516"/>
      <c r="V30" s="517"/>
      <c r="W30" s="518" t="s">
        <v>192</v>
      </c>
      <c r="X30" s="519"/>
      <c r="Y30" s="519"/>
      <c r="Z30" s="519"/>
      <c r="AA30" s="519"/>
      <c r="AB30" s="519"/>
      <c r="AC30" s="519"/>
      <c r="AD30" s="519"/>
      <c r="AE30" s="519"/>
      <c r="AF30" s="519"/>
      <c r="AG30" s="520"/>
      <c r="AH30" s="430">
        <v>90.3</v>
      </c>
      <c r="AI30" s="431"/>
      <c r="AJ30" s="431"/>
      <c r="AK30" s="431"/>
      <c r="AL30" s="431"/>
      <c r="AM30" s="431"/>
      <c r="AN30" s="431"/>
      <c r="AO30" s="431"/>
      <c r="AP30" s="431"/>
      <c r="AQ30" s="431"/>
      <c r="AR30" s="431"/>
      <c r="AS30" s="431"/>
      <c r="AT30" s="431"/>
      <c r="AU30" s="431"/>
      <c r="AV30" s="431"/>
      <c r="AW30" s="431"/>
      <c r="AX30" s="432"/>
      <c r="AY30" s="455"/>
      <c r="AZ30" s="456"/>
      <c r="BA30" s="456"/>
      <c r="BB30" s="457"/>
      <c r="BC30" s="433" t="s">
        <v>50</v>
      </c>
      <c r="BD30" s="434"/>
      <c r="BE30" s="434"/>
      <c r="BF30" s="434"/>
      <c r="BG30" s="434"/>
      <c r="BH30" s="434"/>
      <c r="BI30" s="434"/>
      <c r="BJ30" s="434"/>
      <c r="BK30" s="434"/>
      <c r="BL30" s="434"/>
      <c r="BM30" s="435"/>
      <c r="BN30" s="469">
        <v>47364</v>
      </c>
      <c r="BO30" s="470"/>
      <c r="BP30" s="470"/>
      <c r="BQ30" s="470"/>
      <c r="BR30" s="470"/>
      <c r="BS30" s="470"/>
      <c r="BT30" s="470"/>
      <c r="BU30" s="471"/>
      <c r="BV30" s="469">
        <v>45108</v>
      </c>
      <c r="BW30" s="470"/>
      <c r="BX30" s="470"/>
      <c r="BY30" s="470"/>
      <c r="BZ30" s="470"/>
      <c r="CA30" s="470"/>
      <c r="CB30" s="470"/>
      <c r="CC30" s="471"/>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193</v>
      </c>
      <c r="D32" s="214"/>
      <c r="E32" s="214"/>
      <c r="F32" s="211"/>
      <c r="G32" s="211"/>
      <c r="H32" s="211"/>
      <c r="I32" s="211"/>
      <c r="J32" s="211"/>
      <c r="K32" s="211"/>
      <c r="L32" s="211"/>
      <c r="M32" s="211"/>
      <c r="N32" s="211"/>
      <c r="O32" s="211"/>
      <c r="P32" s="211"/>
      <c r="Q32" s="211"/>
      <c r="R32" s="211"/>
      <c r="S32" s="211"/>
      <c r="T32" s="211"/>
      <c r="U32" s="211" t="s">
        <v>194</v>
      </c>
      <c r="V32" s="211"/>
      <c r="W32" s="211"/>
      <c r="X32" s="211"/>
      <c r="Y32" s="211"/>
      <c r="Z32" s="211"/>
      <c r="AA32" s="211"/>
      <c r="AB32" s="211"/>
      <c r="AC32" s="211"/>
      <c r="AD32" s="211"/>
      <c r="AE32" s="211"/>
      <c r="AF32" s="211"/>
      <c r="AG32" s="211"/>
      <c r="AH32" s="211"/>
      <c r="AI32" s="211"/>
      <c r="AJ32" s="211"/>
      <c r="AK32" s="211"/>
      <c r="AL32" s="211"/>
      <c r="AM32" s="215" t="s">
        <v>195</v>
      </c>
      <c r="AN32" s="211"/>
      <c r="AO32" s="211"/>
      <c r="AP32" s="211"/>
      <c r="AQ32" s="211"/>
      <c r="AR32" s="211"/>
      <c r="AS32" s="215"/>
      <c r="AT32" s="215"/>
      <c r="AU32" s="215"/>
      <c r="AV32" s="215"/>
      <c r="AW32" s="215"/>
      <c r="AX32" s="215"/>
      <c r="AY32" s="215"/>
      <c r="AZ32" s="215"/>
      <c r="BA32" s="215"/>
      <c r="BB32" s="211"/>
      <c r="BC32" s="215"/>
      <c r="BD32" s="211"/>
      <c r="BE32" s="215" t="s">
        <v>196</v>
      </c>
      <c r="BF32" s="211"/>
      <c r="BG32" s="211"/>
      <c r="BH32" s="211"/>
      <c r="BI32" s="211"/>
      <c r="BJ32" s="215"/>
      <c r="BK32" s="215"/>
      <c r="BL32" s="215"/>
      <c r="BM32" s="215"/>
      <c r="BN32" s="215"/>
      <c r="BO32" s="215"/>
      <c r="BP32" s="215"/>
      <c r="BQ32" s="215"/>
      <c r="BR32" s="211"/>
      <c r="BS32" s="211"/>
      <c r="BT32" s="211"/>
      <c r="BU32" s="211"/>
      <c r="BV32" s="211"/>
      <c r="BW32" s="211" t="s">
        <v>197</v>
      </c>
      <c r="BX32" s="211"/>
      <c r="BY32" s="211"/>
      <c r="BZ32" s="211"/>
      <c r="CA32" s="211"/>
      <c r="CB32" s="215"/>
      <c r="CC32" s="215"/>
      <c r="CD32" s="215"/>
      <c r="CE32" s="215"/>
      <c r="CF32" s="215"/>
      <c r="CG32" s="215"/>
      <c r="CH32" s="215"/>
      <c r="CI32" s="215"/>
      <c r="CJ32" s="215"/>
      <c r="CK32" s="215"/>
      <c r="CL32" s="215"/>
      <c r="CM32" s="215"/>
      <c r="CN32" s="215"/>
      <c r="CO32" s="215" t="s">
        <v>198</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29" t="s">
        <v>199</v>
      </c>
      <c r="D33" s="429"/>
      <c r="E33" s="428" t="s">
        <v>200</v>
      </c>
      <c r="F33" s="428"/>
      <c r="G33" s="428"/>
      <c r="H33" s="428"/>
      <c r="I33" s="428"/>
      <c r="J33" s="428"/>
      <c r="K33" s="428"/>
      <c r="L33" s="428"/>
      <c r="M33" s="428"/>
      <c r="N33" s="428"/>
      <c r="O33" s="428"/>
      <c r="P33" s="428"/>
      <c r="Q33" s="428"/>
      <c r="R33" s="428"/>
      <c r="S33" s="428"/>
      <c r="T33" s="216"/>
      <c r="U33" s="429" t="s">
        <v>201</v>
      </c>
      <c r="V33" s="429"/>
      <c r="W33" s="428" t="s">
        <v>202</v>
      </c>
      <c r="X33" s="428"/>
      <c r="Y33" s="428"/>
      <c r="Z33" s="428"/>
      <c r="AA33" s="428"/>
      <c r="AB33" s="428"/>
      <c r="AC33" s="428"/>
      <c r="AD33" s="428"/>
      <c r="AE33" s="428"/>
      <c r="AF33" s="428"/>
      <c r="AG33" s="428"/>
      <c r="AH33" s="428"/>
      <c r="AI33" s="428"/>
      <c r="AJ33" s="428"/>
      <c r="AK33" s="428"/>
      <c r="AL33" s="216"/>
      <c r="AM33" s="429" t="s">
        <v>203</v>
      </c>
      <c r="AN33" s="429"/>
      <c r="AO33" s="428" t="s">
        <v>204</v>
      </c>
      <c r="AP33" s="428"/>
      <c r="AQ33" s="428"/>
      <c r="AR33" s="428"/>
      <c r="AS33" s="428"/>
      <c r="AT33" s="428"/>
      <c r="AU33" s="428"/>
      <c r="AV33" s="428"/>
      <c r="AW33" s="428"/>
      <c r="AX33" s="428"/>
      <c r="AY33" s="428"/>
      <c r="AZ33" s="428"/>
      <c r="BA33" s="428"/>
      <c r="BB33" s="428"/>
      <c r="BC33" s="428"/>
      <c r="BD33" s="217"/>
      <c r="BE33" s="428" t="s">
        <v>205</v>
      </c>
      <c r="BF33" s="428"/>
      <c r="BG33" s="428" t="s">
        <v>206</v>
      </c>
      <c r="BH33" s="428"/>
      <c r="BI33" s="428"/>
      <c r="BJ33" s="428"/>
      <c r="BK33" s="428"/>
      <c r="BL33" s="428"/>
      <c r="BM33" s="428"/>
      <c r="BN33" s="428"/>
      <c r="BO33" s="428"/>
      <c r="BP33" s="428"/>
      <c r="BQ33" s="428"/>
      <c r="BR33" s="428"/>
      <c r="BS33" s="428"/>
      <c r="BT33" s="428"/>
      <c r="BU33" s="428"/>
      <c r="BV33" s="217"/>
      <c r="BW33" s="429" t="s">
        <v>205</v>
      </c>
      <c r="BX33" s="429"/>
      <c r="BY33" s="428" t="s">
        <v>207</v>
      </c>
      <c r="BZ33" s="428"/>
      <c r="CA33" s="428"/>
      <c r="CB33" s="428"/>
      <c r="CC33" s="428"/>
      <c r="CD33" s="428"/>
      <c r="CE33" s="428"/>
      <c r="CF33" s="428"/>
      <c r="CG33" s="428"/>
      <c r="CH33" s="428"/>
      <c r="CI33" s="428"/>
      <c r="CJ33" s="428"/>
      <c r="CK33" s="428"/>
      <c r="CL33" s="428"/>
      <c r="CM33" s="428"/>
      <c r="CN33" s="216"/>
      <c r="CO33" s="429" t="s">
        <v>201</v>
      </c>
      <c r="CP33" s="429"/>
      <c r="CQ33" s="428" t="s">
        <v>208</v>
      </c>
      <c r="CR33" s="428"/>
      <c r="CS33" s="428"/>
      <c r="CT33" s="428"/>
      <c r="CU33" s="428"/>
      <c r="CV33" s="428"/>
      <c r="CW33" s="428"/>
      <c r="CX33" s="428"/>
      <c r="CY33" s="428"/>
      <c r="CZ33" s="428"/>
      <c r="DA33" s="428"/>
      <c r="DB33" s="428"/>
      <c r="DC33" s="428"/>
      <c r="DD33" s="428"/>
      <c r="DE33" s="428"/>
      <c r="DF33" s="216"/>
      <c r="DG33" s="427" t="s">
        <v>209</v>
      </c>
      <c r="DH33" s="427"/>
      <c r="DI33" s="218"/>
      <c r="DJ33" s="186"/>
      <c r="DK33" s="186"/>
      <c r="DL33" s="186"/>
      <c r="DM33" s="186"/>
      <c r="DN33" s="186"/>
      <c r="DO33" s="186"/>
    </row>
    <row r="34" spans="1:119" ht="32.25" customHeight="1" x14ac:dyDescent="0.15">
      <c r="A34" s="187"/>
      <c r="B34" s="213"/>
      <c r="C34" s="425">
        <f>IF(E34="","",1)</f>
        <v>1</v>
      </c>
      <c r="D34" s="425"/>
      <c r="E34" s="424" t="str">
        <f>IF('各会計、関係団体の財政状況及び健全化判断比率'!B7="","",'各会計、関係団体の財政状況及び健全化判断比率'!B7)</f>
        <v>一般会計</v>
      </c>
      <c r="F34" s="424"/>
      <c r="G34" s="424"/>
      <c r="H34" s="424"/>
      <c r="I34" s="424"/>
      <c r="J34" s="424"/>
      <c r="K34" s="424"/>
      <c r="L34" s="424"/>
      <c r="M34" s="424"/>
      <c r="N34" s="424"/>
      <c r="O34" s="424"/>
      <c r="P34" s="424"/>
      <c r="Q34" s="424"/>
      <c r="R34" s="424"/>
      <c r="S34" s="424"/>
      <c r="T34" s="214"/>
      <c r="U34" s="425">
        <f>IF(W34="","",MAX(C34:D43)+1)</f>
        <v>2</v>
      </c>
      <c r="V34" s="425"/>
      <c r="W34" s="424" t="str">
        <f>IF('各会計、関係団体の財政状況及び健全化判断比率'!B28="","",'各会計、関係団体の財政状況及び健全化判断比率'!B28)</f>
        <v>国民健康保険事業特別会計</v>
      </c>
      <c r="X34" s="424"/>
      <c r="Y34" s="424"/>
      <c r="Z34" s="424"/>
      <c r="AA34" s="424"/>
      <c r="AB34" s="424"/>
      <c r="AC34" s="424"/>
      <c r="AD34" s="424"/>
      <c r="AE34" s="424"/>
      <c r="AF34" s="424"/>
      <c r="AG34" s="424"/>
      <c r="AH34" s="424"/>
      <c r="AI34" s="424"/>
      <c r="AJ34" s="424"/>
      <c r="AK34" s="424"/>
      <c r="AL34" s="214"/>
      <c r="AM34" s="425">
        <f>IF(AO34="","",MAX(C34:D43,U34:V43)+1)</f>
        <v>4</v>
      </c>
      <c r="AN34" s="425"/>
      <c r="AO34" s="424" t="str">
        <f>IF('各会計、関係団体の財政状況及び健全化判断比率'!B30="","",'各会計、関係団体の財政状況及び健全化判断比率'!B30)</f>
        <v>船舶運航事業特別会計</v>
      </c>
      <c r="AP34" s="424"/>
      <c r="AQ34" s="424"/>
      <c r="AR34" s="424"/>
      <c r="AS34" s="424"/>
      <c r="AT34" s="424"/>
      <c r="AU34" s="424"/>
      <c r="AV34" s="424"/>
      <c r="AW34" s="424"/>
      <c r="AX34" s="424"/>
      <c r="AY34" s="424"/>
      <c r="AZ34" s="424"/>
      <c r="BA34" s="424"/>
      <c r="BB34" s="424"/>
      <c r="BC34" s="424"/>
      <c r="BD34" s="214"/>
      <c r="BE34" s="425">
        <f>IF(BG34="","",MAX(C34:D43,U34:V43,AM34:AN43)+1)</f>
        <v>5</v>
      </c>
      <c r="BF34" s="425"/>
      <c r="BG34" s="424" t="str">
        <f>IF('各会計、関係団体の財政状況及び健全化判断比率'!B31="","",'各会計、関係団体の財政状況及び健全化判断比率'!B31)</f>
        <v>簡易水道事業特別会計</v>
      </c>
      <c r="BH34" s="424"/>
      <c r="BI34" s="424"/>
      <c r="BJ34" s="424"/>
      <c r="BK34" s="424"/>
      <c r="BL34" s="424"/>
      <c r="BM34" s="424"/>
      <c r="BN34" s="424"/>
      <c r="BO34" s="424"/>
      <c r="BP34" s="424"/>
      <c r="BQ34" s="424"/>
      <c r="BR34" s="424"/>
      <c r="BS34" s="424"/>
      <c r="BT34" s="424"/>
      <c r="BU34" s="424"/>
      <c r="BV34" s="214"/>
      <c r="BW34" s="425" t="str">
        <f>IF(BY34="","",MAX(C34:D43,U34:V43,AM34:AN43,BE34:BF43)+1)</f>
        <v/>
      </c>
      <c r="BX34" s="425"/>
      <c r="BY34" s="424" t="str">
        <f>IF('各会計、関係団体の財政状況及び健全化判断比率'!B68="","",'各会計、関係団体の財政状況及び健全化判断比率'!B68)</f>
        <v/>
      </c>
      <c r="BZ34" s="424"/>
      <c r="CA34" s="424"/>
      <c r="CB34" s="424"/>
      <c r="CC34" s="424"/>
      <c r="CD34" s="424"/>
      <c r="CE34" s="424"/>
      <c r="CF34" s="424"/>
      <c r="CG34" s="424"/>
      <c r="CH34" s="424"/>
      <c r="CI34" s="424"/>
      <c r="CJ34" s="424"/>
      <c r="CK34" s="424"/>
      <c r="CL34" s="424"/>
      <c r="CM34" s="424"/>
      <c r="CN34" s="214"/>
      <c r="CO34" s="425" t="str">
        <f>IF(CQ34="","",MAX(C34:D43,U34:V43,AM34:AN43,BE34:BF43,BW34:BX43)+1)</f>
        <v/>
      </c>
      <c r="CP34" s="425"/>
      <c r="CQ34" s="424" t="str">
        <f>IF('各会計、関係団体の財政状況及び健全化判断比率'!BS7="","",'各会計、関係団体の財政状況及び健全化判断比率'!BS7)</f>
        <v/>
      </c>
      <c r="CR34" s="424"/>
      <c r="CS34" s="424"/>
      <c r="CT34" s="424"/>
      <c r="CU34" s="424"/>
      <c r="CV34" s="424"/>
      <c r="CW34" s="424"/>
      <c r="CX34" s="424"/>
      <c r="CY34" s="424"/>
      <c r="CZ34" s="424"/>
      <c r="DA34" s="424"/>
      <c r="DB34" s="424"/>
      <c r="DC34" s="424"/>
      <c r="DD34" s="424"/>
      <c r="DE34" s="424"/>
      <c r="DF34" s="211"/>
      <c r="DG34" s="426" t="str">
        <f>IF('各会計、関係団体の財政状況及び健全化判断比率'!BR7="","",'各会計、関係団体の財政状況及び健全化判断比率'!BR7)</f>
        <v/>
      </c>
      <c r="DH34" s="426"/>
      <c r="DI34" s="218"/>
      <c r="DJ34" s="186"/>
      <c r="DK34" s="186"/>
      <c r="DL34" s="186"/>
      <c r="DM34" s="186"/>
      <c r="DN34" s="186"/>
      <c r="DO34" s="186"/>
    </row>
    <row r="35" spans="1:119" ht="32.25" customHeight="1" x14ac:dyDescent="0.15">
      <c r="A35" s="187"/>
      <c r="B35" s="213"/>
      <c r="C35" s="425" t="str">
        <f>IF(E35="","",C34+1)</f>
        <v/>
      </c>
      <c r="D35" s="425"/>
      <c r="E35" s="424" t="str">
        <f>IF('各会計、関係団体の財政状況及び健全化判断比率'!B8="","",'各会計、関係団体の財政状況及び健全化判断比率'!B8)</f>
        <v/>
      </c>
      <c r="F35" s="424"/>
      <c r="G35" s="424"/>
      <c r="H35" s="424"/>
      <c r="I35" s="424"/>
      <c r="J35" s="424"/>
      <c r="K35" s="424"/>
      <c r="L35" s="424"/>
      <c r="M35" s="424"/>
      <c r="N35" s="424"/>
      <c r="O35" s="424"/>
      <c r="P35" s="424"/>
      <c r="Q35" s="424"/>
      <c r="R35" s="424"/>
      <c r="S35" s="424"/>
      <c r="T35" s="214"/>
      <c r="U35" s="425">
        <f>IF(W35="","",U34+1)</f>
        <v>3</v>
      </c>
      <c r="V35" s="425"/>
      <c r="W35" s="424" t="str">
        <f>IF('各会計、関係団体の財政状況及び健全化判断比率'!B29="","",'各会計、関係団体の財政状況及び健全化判断比率'!B29)</f>
        <v>後期高齢者医療特別会計</v>
      </c>
      <c r="X35" s="424"/>
      <c r="Y35" s="424"/>
      <c r="Z35" s="424"/>
      <c r="AA35" s="424"/>
      <c r="AB35" s="424"/>
      <c r="AC35" s="424"/>
      <c r="AD35" s="424"/>
      <c r="AE35" s="424"/>
      <c r="AF35" s="424"/>
      <c r="AG35" s="424"/>
      <c r="AH35" s="424"/>
      <c r="AI35" s="424"/>
      <c r="AJ35" s="424"/>
      <c r="AK35" s="424"/>
      <c r="AL35" s="214"/>
      <c r="AM35" s="425" t="str">
        <f t="shared" ref="AM35:AM43" si="0">IF(AO35="","",AM34+1)</f>
        <v/>
      </c>
      <c r="AN35" s="425"/>
      <c r="AO35" s="424"/>
      <c r="AP35" s="424"/>
      <c r="AQ35" s="424"/>
      <c r="AR35" s="424"/>
      <c r="AS35" s="424"/>
      <c r="AT35" s="424"/>
      <c r="AU35" s="424"/>
      <c r="AV35" s="424"/>
      <c r="AW35" s="424"/>
      <c r="AX35" s="424"/>
      <c r="AY35" s="424"/>
      <c r="AZ35" s="424"/>
      <c r="BA35" s="424"/>
      <c r="BB35" s="424"/>
      <c r="BC35" s="424"/>
      <c r="BD35" s="214"/>
      <c r="BE35" s="425">
        <f t="shared" ref="BE35:BE43" si="1">IF(BG35="","",BE34+1)</f>
        <v>6</v>
      </c>
      <c r="BF35" s="425"/>
      <c r="BG35" s="424" t="str">
        <f>IF('各会計、関係団体の財政状況及び健全化判断比率'!B32="","",'各会計、関係団体の財政状況及び健全化判断比率'!B32)</f>
        <v>農業集落排水事業特別会計</v>
      </c>
      <c r="BH35" s="424"/>
      <c r="BI35" s="424"/>
      <c r="BJ35" s="424"/>
      <c r="BK35" s="424"/>
      <c r="BL35" s="424"/>
      <c r="BM35" s="424"/>
      <c r="BN35" s="424"/>
      <c r="BO35" s="424"/>
      <c r="BP35" s="424"/>
      <c r="BQ35" s="424"/>
      <c r="BR35" s="424"/>
      <c r="BS35" s="424"/>
      <c r="BT35" s="424"/>
      <c r="BU35" s="424"/>
      <c r="BV35" s="214"/>
      <c r="BW35" s="425" t="str">
        <f t="shared" ref="BW35:BW43" si="2">IF(BY35="","",BW34+1)</f>
        <v/>
      </c>
      <c r="BX35" s="425"/>
      <c r="BY35" s="424" t="str">
        <f>IF('各会計、関係団体の財政状況及び健全化判断比率'!B69="","",'各会計、関係団体の財政状況及び健全化判断比率'!B69)</f>
        <v/>
      </c>
      <c r="BZ35" s="424"/>
      <c r="CA35" s="424"/>
      <c r="CB35" s="424"/>
      <c r="CC35" s="424"/>
      <c r="CD35" s="424"/>
      <c r="CE35" s="424"/>
      <c r="CF35" s="424"/>
      <c r="CG35" s="424"/>
      <c r="CH35" s="424"/>
      <c r="CI35" s="424"/>
      <c r="CJ35" s="424"/>
      <c r="CK35" s="424"/>
      <c r="CL35" s="424"/>
      <c r="CM35" s="424"/>
      <c r="CN35" s="214"/>
      <c r="CO35" s="425" t="str">
        <f t="shared" ref="CO35:CO43" si="3">IF(CQ35="","",CO34+1)</f>
        <v/>
      </c>
      <c r="CP35" s="425"/>
      <c r="CQ35" s="424" t="str">
        <f>IF('各会計、関係団体の財政状況及び健全化判断比率'!BS8="","",'各会計、関係団体の財政状況及び健全化判断比率'!BS8)</f>
        <v/>
      </c>
      <c r="CR35" s="424"/>
      <c r="CS35" s="424"/>
      <c r="CT35" s="424"/>
      <c r="CU35" s="424"/>
      <c r="CV35" s="424"/>
      <c r="CW35" s="424"/>
      <c r="CX35" s="424"/>
      <c r="CY35" s="424"/>
      <c r="CZ35" s="424"/>
      <c r="DA35" s="424"/>
      <c r="DB35" s="424"/>
      <c r="DC35" s="424"/>
      <c r="DD35" s="424"/>
      <c r="DE35" s="424"/>
      <c r="DF35" s="211"/>
      <c r="DG35" s="426" t="str">
        <f>IF('各会計、関係団体の財政状況及び健全化判断比率'!BR8="","",'各会計、関係団体の財政状況及び健全化判断比率'!BR8)</f>
        <v/>
      </c>
      <c r="DH35" s="426"/>
      <c r="DI35" s="218"/>
      <c r="DJ35" s="186"/>
      <c r="DK35" s="186"/>
      <c r="DL35" s="186"/>
      <c r="DM35" s="186"/>
      <c r="DN35" s="186"/>
      <c r="DO35" s="186"/>
    </row>
    <row r="36" spans="1:119" ht="32.25" customHeight="1" x14ac:dyDescent="0.15">
      <c r="A36" s="187"/>
      <c r="B36" s="213"/>
      <c r="C36" s="425" t="str">
        <f>IF(E36="","",C35+1)</f>
        <v/>
      </c>
      <c r="D36" s="425"/>
      <c r="E36" s="424" t="str">
        <f>IF('各会計、関係団体の財政状況及び健全化判断比率'!B9="","",'各会計、関係団体の財政状況及び健全化判断比率'!B9)</f>
        <v/>
      </c>
      <c r="F36" s="424"/>
      <c r="G36" s="424"/>
      <c r="H36" s="424"/>
      <c r="I36" s="424"/>
      <c r="J36" s="424"/>
      <c r="K36" s="424"/>
      <c r="L36" s="424"/>
      <c r="M36" s="424"/>
      <c r="N36" s="424"/>
      <c r="O36" s="424"/>
      <c r="P36" s="424"/>
      <c r="Q36" s="424"/>
      <c r="R36" s="424"/>
      <c r="S36" s="424"/>
      <c r="T36" s="214"/>
      <c r="U36" s="425" t="str">
        <f t="shared" ref="U36:U43" si="4">IF(W36="","",U35+1)</f>
        <v/>
      </c>
      <c r="V36" s="425"/>
      <c r="W36" s="424"/>
      <c r="X36" s="424"/>
      <c r="Y36" s="424"/>
      <c r="Z36" s="424"/>
      <c r="AA36" s="424"/>
      <c r="AB36" s="424"/>
      <c r="AC36" s="424"/>
      <c r="AD36" s="424"/>
      <c r="AE36" s="424"/>
      <c r="AF36" s="424"/>
      <c r="AG36" s="424"/>
      <c r="AH36" s="424"/>
      <c r="AI36" s="424"/>
      <c r="AJ36" s="424"/>
      <c r="AK36" s="424"/>
      <c r="AL36" s="214"/>
      <c r="AM36" s="425" t="str">
        <f t="shared" si="0"/>
        <v/>
      </c>
      <c r="AN36" s="425"/>
      <c r="AO36" s="424"/>
      <c r="AP36" s="424"/>
      <c r="AQ36" s="424"/>
      <c r="AR36" s="424"/>
      <c r="AS36" s="424"/>
      <c r="AT36" s="424"/>
      <c r="AU36" s="424"/>
      <c r="AV36" s="424"/>
      <c r="AW36" s="424"/>
      <c r="AX36" s="424"/>
      <c r="AY36" s="424"/>
      <c r="AZ36" s="424"/>
      <c r="BA36" s="424"/>
      <c r="BB36" s="424"/>
      <c r="BC36" s="424"/>
      <c r="BD36" s="214"/>
      <c r="BE36" s="425">
        <f t="shared" si="1"/>
        <v>7</v>
      </c>
      <c r="BF36" s="425"/>
      <c r="BG36" s="424" t="str">
        <f>IF('各会計、関係団体の財政状況及び健全化判断比率'!B33="","",'各会計、関係団体の財政状況及び健全化判断比率'!B33)</f>
        <v>港湾整備事業特別会計</v>
      </c>
      <c r="BH36" s="424"/>
      <c r="BI36" s="424"/>
      <c r="BJ36" s="424"/>
      <c r="BK36" s="424"/>
      <c r="BL36" s="424"/>
      <c r="BM36" s="424"/>
      <c r="BN36" s="424"/>
      <c r="BO36" s="424"/>
      <c r="BP36" s="424"/>
      <c r="BQ36" s="424"/>
      <c r="BR36" s="424"/>
      <c r="BS36" s="424"/>
      <c r="BT36" s="424"/>
      <c r="BU36" s="424"/>
      <c r="BV36" s="214"/>
      <c r="BW36" s="425" t="str">
        <f t="shared" si="2"/>
        <v/>
      </c>
      <c r="BX36" s="425"/>
      <c r="BY36" s="424" t="str">
        <f>IF('各会計、関係団体の財政状況及び健全化判断比率'!B70="","",'各会計、関係団体の財政状況及び健全化判断比率'!B70)</f>
        <v/>
      </c>
      <c r="BZ36" s="424"/>
      <c r="CA36" s="424"/>
      <c r="CB36" s="424"/>
      <c r="CC36" s="424"/>
      <c r="CD36" s="424"/>
      <c r="CE36" s="424"/>
      <c r="CF36" s="424"/>
      <c r="CG36" s="424"/>
      <c r="CH36" s="424"/>
      <c r="CI36" s="424"/>
      <c r="CJ36" s="424"/>
      <c r="CK36" s="424"/>
      <c r="CL36" s="424"/>
      <c r="CM36" s="424"/>
      <c r="CN36" s="214"/>
      <c r="CO36" s="425" t="str">
        <f t="shared" si="3"/>
        <v/>
      </c>
      <c r="CP36" s="425"/>
      <c r="CQ36" s="424" t="str">
        <f>IF('各会計、関係団体の財政状況及び健全化判断比率'!BS9="","",'各会計、関係団体の財政状況及び健全化判断比率'!BS9)</f>
        <v/>
      </c>
      <c r="CR36" s="424"/>
      <c r="CS36" s="424"/>
      <c r="CT36" s="424"/>
      <c r="CU36" s="424"/>
      <c r="CV36" s="424"/>
      <c r="CW36" s="424"/>
      <c r="CX36" s="424"/>
      <c r="CY36" s="424"/>
      <c r="CZ36" s="424"/>
      <c r="DA36" s="424"/>
      <c r="DB36" s="424"/>
      <c r="DC36" s="424"/>
      <c r="DD36" s="424"/>
      <c r="DE36" s="424"/>
      <c r="DF36" s="211"/>
      <c r="DG36" s="426" t="str">
        <f>IF('各会計、関係団体の財政状況及び健全化判断比率'!BR9="","",'各会計、関係団体の財政状況及び健全化判断比率'!BR9)</f>
        <v/>
      </c>
      <c r="DH36" s="426"/>
      <c r="DI36" s="218"/>
      <c r="DJ36" s="186"/>
      <c r="DK36" s="186"/>
      <c r="DL36" s="186"/>
      <c r="DM36" s="186"/>
      <c r="DN36" s="186"/>
      <c r="DO36" s="186"/>
    </row>
    <row r="37" spans="1:119" ht="32.25" customHeight="1" x14ac:dyDescent="0.15">
      <c r="A37" s="187"/>
      <c r="B37" s="213"/>
      <c r="C37" s="425" t="str">
        <f>IF(E37="","",C36+1)</f>
        <v/>
      </c>
      <c r="D37" s="425"/>
      <c r="E37" s="424" t="str">
        <f>IF('各会計、関係団体の財政状況及び健全化判断比率'!B10="","",'各会計、関係団体の財政状況及び健全化判断比率'!B10)</f>
        <v/>
      </c>
      <c r="F37" s="424"/>
      <c r="G37" s="424"/>
      <c r="H37" s="424"/>
      <c r="I37" s="424"/>
      <c r="J37" s="424"/>
      <c r="K37" s="424"/>
      <c r="L37" s="424"/>
      <c r="M37" s="424"/>
      <c r="N37" s="424"/>
      <c r="O37" s="424"/>
      <c r="P37" s="424"/>
      <c r="Q37" s="424"/>
      <c r="R37" s="424"/>
      <c r="S37" s="424"/>
      <c r="T37" s="214"/>
      <c r="U37" s="425" t="str">
        <f t="shared" si="4"/>
        <v/>
      </c>
      <c r="V37" s="425"/>
      <c r="W37" s="424"/>
      <c r="X37" s="424"/>
      <c r="Y37" s="424"/>
      <c r="Z37" s="424"/>
      <c r="AA37" s="424"/>
      <c r="AB37" s="424"/>
      <c r="AC37" s="424"/>
      <c r="AD37" s="424"/>
      <c r="AE37" s="424"/>
      <c r="AF37" s="424"/>
      <c r="AG37" s="424"/>
      <c r="AH37" s="424"/>
      <c r="AI37" s="424"/>
      <c r="AJ37" s="424"/>
      <c r="AK37" s="424"/>
      <c r="AL37" s="214"/>
      <c r="AM37" s="425" t="str">
        <f t="shared" si="0"/>
        <v/>
      </c>
      <c r="AN37" s="425"/>
      <c r="AO37" s="424"/>
      <c r="AP37" s="424"/>
      <c r="AQ37" s="424"/>
      <c r="AR37" s="424"/>
      <c r="AS37" s="424"/>
      <c r="AT37" s="424"/>
      <c r="AU37" s="424"/>
      <c r="AV37" s="424"/>
      <c r="AW37" s="424"/>
      <c r="AX37" s="424"/>
      <c r="AY37" s="424"/>
      <c r="AZ37" s="424"/>
      <c r="BA37" s="424"/>
      <c r="BB37" s="424"/>
      <c r="BC37" s="424"/>
      <c r="BD37" s="214"/>
      <c r="BE37" s="425" t="str">
        <f t="shared" si="1"/>
        <v/>
      </c>
      <c r="BF37" s="425"/>
      <c r="BG37" s="424"/>
      <c r="BH37" s="424"/>
      <c r="BI37" s="424"/>
      <c r="BJ37" s="424"/>
      <c r="BK37" s="424"/>
      <c r="BL37" s="424"/>
      <c r="BM37" s="424"/>
      <c r="BN37" s="424"/>
      <c r="BO37" s="424"/>
      <c r="BP37" s="424"/>
      <c r="BQ37" s="424"/>
      <c r="BR37" s="424"/>
      <c r="BS37" s="424"/>
      <c r="BT37" s="424"/>
      <c r="BU37" s="424"/>
      <c r="BV37" s="214"/>
      <c r="BW37" s="425" t="str">
        <f t="shared" si="2"/>
        <v/>
      </c>
      <c r="BX37" s="425"/>
      <c r="BY37" s="424" t="str">
        <f>IF('各会計、関係団体の財政状況及び健全化判断比率'!B71="","",'各会計、関係団体の財政状況及び健全化判断比率'!B71)</f>
        <v/>
      </c>
      <c r="BZ37" s="424"/>
      <c r="CA37" s="424"/>
      <c r="CB37" s="424"/>
      <c r="CC37" s="424"/>
      <c r="CD37" s="424"/>
      <c r="CE37" s="424"/>
      <c r="CF37" s="424"/>
      <c r="CG37" s="424"/>
      <c r="CH37" s="424"/>
      <c r="CI37" s="424"/>
      <c r="CJ37" s="424"/>
      <c r="CK37" s="424"/>
      <c r="CL37" s="424"/>
      <c r="CM37" s="424"/>
      <c r="CN37" s="214"/>
      <c r="CO37" s="425" t="str">
        <f t="shared" si="3"/>
        <v/>
      </c>
      <c r="CP37" s="425"/>
      <c r="CQ37" s="424" t="str">
        <f>IF('各会計、関係団体の財政状況及び健全化判断比率'!BS10="","",'各会計、関係団体の財政状況及び健全化判断比率'!BS10)</f>
        <v/>
      </c>
      <c r="CR37" s="424"/>
      <c r="CS37" s="424"/>
      <c r="CT37" s="424"/>
      <c r="CU37" s="424"/>
      <c r="CV37" s="424"/>
      <c r="CW37" s="424"/>
      <c r="CX37" s="424"/>
      <c r="CY37" s="424"/>
      <c r="CZ37" s="424"/>
      <c r="DA37" s="424"/>
      <c r="DB37" s="424"/>
      <c r="DC37" s="424"/>
      <c r="DD37" s="424"/>
      <c r="DE37" s="424"/>
      <c r="DF37" s="211"/>
      <c r="DG37" s="426" t="str">
        <f>IF('各会計、関係団体の財政状況及び健全化判断比率'!BR10="","",'各会計、関係団体の財政状況及び健全化判断比率'!BR10)</f>
        <v/>
      </c>
      <c r="DH37" s="426"/>
      <c r="DI37" s="218"/>
      <c r="DJ37" s="186"/>
      <c r="DK37" s="186"/>
      <c r="DL37" s="186"/>
      <c r="DM37" s="186"/>
      <c r="DN37" s="186"/>
      <c r="DO37" s="186"/>
    </row>
    <row r="38" spans="1:119" ht="32.25" customHeight="1" x14ac:dyDescent="0.15">
      <c r="A38" s="187"/>
      <c r="B38" s="213"/>
      <c r="C38" s="425" t="str">
        <f t="shared" ref="C38:C43" si="5">IF(E38="","",C37+1)</f>
        <v/>
      </c>
      <c r="D38" s="425"/>
      <c r="E38" s="424" t="str">
        <f>IF('各会計、関係団体の財政状況及び健全化判断比率'!B11="","",'各会計、関係団体の財政状況及び健全化判断比率'!B11)</f>
        <v/>
      </c>
      <c r="F38" s="424"/>
      <c r="G38" s="424"/>
      <c r="H38" s="424"/>
      <c r="I38" s="424"/>
      <c r="J38" s="424"/>
      <c r="K38" s="424"/>
      <c r="L38" s="424"/>
      <c r="M38" s="424"/>
      <c r="N38" s="424"/>
      <c r="O38" s="424"/>
      <c r="P38" s="424"/>
      <c r="Q38" s="424"/>
      <c r="R38" s="424"/>
      <c r="S38" s="424"/>
      <c r="T38" s="214"/>
      <c r="U38" s="425" t="str">
        <f t="shared" si="4"/>
        <v/>
      </c>
      <c r="V38" s="425"/>
      <c r="W38" s="424"/>
      <c r="X38" s="424"/>
      <c r="Y38" s="424"/>
      <c r="Z38" s="424"/>
      <c r="AA38" s="424"/>
      <c r="AB38" s="424"/>
      <c r="AC38" s="424"/>
      <c r="AD38" s="424"/>
      <c r="AE38" s="424"/>
      <c r="AF38" s="424"/>
      <c r="AG38" s="424"/>
      <c r="AH38" s="424"/>
      <c r="AI38" s="424"/>
      <c r="AJ38" s="424"/>
      <c r="AK38" s="424"/>
      <c r="AL38" s="214"/>
      <c r="AM38" s="425" t="str">
        <f t="shared" si="0"/>
        <v/>
      </c>
      <c r="AN38" s="425"/>
      <c r="AO38" s="424"/>
      <c r="AP38" s="424"/>
      <c r="AQ38" s="424"/>
      <c r="AR38" s="424"/>
      <c r="AS38" s="424"/>
      <c r="AT38" s="424"/>
      <c r="AU38" s="424"/>
      <c r="AV38" s="424"/>
      <c r="AW38" s="424"/>
      <c r="AX38" s="424"/>
      <c r="AY38" s="424"/>
      <c r="AZ38" s="424"/>
      <c r="BA38" s="424"/>
      <c r="BB38" s="424"/>
      <c r="BC38" s="424"/>
      <c r="BD38" s="214"/>
      <c r="BE38" s="425" t="str">
        <f t="shared" si="1"/>
        <v/>
      </c>
      <c r="BF38" s="425"/>
      <c r="BG38" s="424"/>
      <c r="BH38" s="424"/>
      <c r="BI38" s="424"/>
      <c r="BJ38" s="424"/>
      <c r="BK38" s="424"/>
      <c r="BL38" s="424"/>
      <c r="BM38" s="424"/>
      <c r="BN38" s="424"/>
      <c r="BO38" s="424"/>
      <c r="BP38" s="424"/>
      <c r="BQ38" s="424"/>
      <c r="BR38" s="424"/>
      <c r="BS38" s="424"/>
      <c r="BT38" s="424"/>
      <c r="BU38" s="424"/>
      <c r="BV38" s="214"/>
      <c r="BW38" s="425" t="str">
        <f t="shared" si="2"/>
        <v/>
      </c>
      <c r="BX38" s="425"/>
      <c r="BY38" s="424" t="str">
        <f>IF('各会計、関係団体の財政状況及び健全化判断比率'!B72="","",'各会計、関係団体の財政状況及び健全化判断比率'!B72)</f>
        <v/>
      </c>
      <c r="BZ38" s="424"/>
      <c r="CA38" s="424"/>
      <c r="CB38" s="424"/>
      <c r="CC38" s="424"/>
      <c r="CD38" s="424"/>
      <c r="CE38" s="424"/>
      <c r="CF38" s="424"/>
      <c r="CG38" s="424"/>
      <c r="CH38" s="424"/>
      <c r="CI38" s="424"/>
      <c r="CJ38" s="424"/>
      <c r="CK38" s="424"/>
      <c r="CL38" s="424"/>
      <c r="CM38" s="424"/>
      <c r="CN38" s="214"/>
      <c r="CO38" s="425" t="str">
        <f t="shared" si="3"/>
        <v/>
      </c>
      <c r="CP38" s="425"/>
      <c r="CQ38" s="424" t="str">
        <f>IF('各会計、関係団体の財政状況及び健全化判断比率'!BS11="","",'各会計、関係団体の財政状況及び健全化判断比率'!BS11)</f>
        <v/>
      </c>
      <c r="CR38" s="424"/>
      <c r="CS38" s="424"/>
      <c r="CT38" s="424"/>
      <c r="CU38" s="424"/>
      <c r="CV38" s="424"/>
      <c r="CW38" s="424"/>
      <c r="CX38" s="424"/>
      <c r="CY38" s="424"/>
      <c r="CZ38" s="424"/>
      <c r="DA38" s="424"/>
      <c r="DB38" s="424"/>
      <c r="DC38" s="424"/>
      <c r="DD38" s="424"/>
      <c r="DE38" s="424"/>
      <c r="DF38" s="211"/>
      <c r="DG38" s="426" t="str">
        <f>IF('各会計、関係団体の財政状況及び健全化判断比率'!BR11="","",'各会計、関係団体の財政状況及び健全化判断比率'!BR11)</f>
        <v/>
      </c>
      <c r="DH38" s="426"/>
      <c r="DI38" s="218"/>
      <c r="DJ38" s="186"/>
      <c r="DK38" s="186"/>
      <c r="DL38" s="186"/>
      <c r="DM38" s="186"/>
      <c r="DN38" s="186"/>
      <c r="DO38" s="186"/>
    </row>
    <row r="39" spans="1:119" ht="32.25" customHeight="1" x14ac:dyDescent="0.15">
      <c r="A39" s="187"/>
      <c r="B39" s="213"/>
      <c r="C39" s="425" t="str">
        <f t="shared" si="5"/>
        <v/>
      </c>
      <c r="D39" s="425"/>
      <c r="E39" s="424" t="str">
        <f>IF('各会計、関係団体の財政状況及び健全化判断比率'!B12="","",'各会計、関係団体の財政状況及び健全化判断比率'!B12)</f>
        <v/>
      </c>
      <c r="F39" s="424"/>
      <c r="G39" s="424"/>
      <c r="H39" s="424"/>
      <c r="I39" s="424"/>
      <c r="J39" s="424"/>
      <c r="K39" s="424"/>
      <c r="L39" s="424"/>
      <c r="M39" s="424"/>
      <c r="N39" s="424"/>
      <c r="O39" s="424"/>
      <c r="P39" s="424"/>
      <c r="Q39" s="424"/>
      <c r="R39" s="424"/>
      <c r="S39" s="424"/>
      <c r="T39" s="214"/>
      <c r="U39" s="425" t="str">
        <f t="shared" si="4"/>
        <v/>
      </c>
      <c r="V39" s="425"/>
      <c r="W39" s="424"/>
      <c r="X39" s="424"/>
      <c r="Y39" s="424"/>
      <c r="Z39" s="424"/>
      <c r="AA39" s="424"/>
      <c r="AB39" s="424"/>
      <c r="AC39" s="424"/>
      <c r="AD39" s="424"/>
      <c r="AE39" s="424"/>
      <c r="AF39" s="424"/>
      <c r="AG39" s="424"/>
      <c r="AH39" s="424"/>
      <c r="AI39" s="424"/>
      <c r="AJ39" s="424"/>
      <c r="AK39" s="424"/>
      <c r="AL39" s="214"/>
      <c r="AM39" s="425" t="str">
        <f t="shared" si="0"/>
        <v/>
      </c>
      <c r="AN39" s="425"/>
      <c r="AO39" s="424"/>
      <c r="AP39" s="424"/>
      <c r="AQ39" s="424"/>
      <c r="AR39" s="424"/>
      <c r="AS39" s="424"/>
      <c r="AT39" s="424"/>
      <c r="AU39" s="424"/>
      <c r="AV39" s="424"/>
      <c r="AW39" s="424"/>
      <c r="AX39" s="424"/>
      <c r="AY39" s="424"/>
      <c r="AZ39" s="424"/>
      <c r="BA39" s="424"/>
      <c r="BB39" s="424"/>
      <c r="BC39" s="424"/>
      <c r="BD39" s="214"/>
      <c r="BE39" s="425" t="str">
        <f t="shared" si="1"/>
        <v/>
      </c>
      <c r="BF39" s="425"/>
      <c r="BG39" s="424"/>
      <c r="BH39" s="424"/>
      <c r="BI39" s="424"/>
      <c r="BJ39" s="424"/>
      <c r="BK39" s="424"/>
      <c r="BL39" s="424"/>
      <c r="BM39" s="424"/>
      <c r="BN39" s="424"/>
      <c r="BO39" s="424"/>
      <c r="BP39" s="424"/>
      <c r="BQ39" s="424"/>
      <c r="BR39" s="424"/>
      <c r="BS39" s="424"/>
      <c r="BT39" s="424"/>
      <c r="BU39" s="424"/>
      <c r="BV39" s="214"/>
      <c r="BW39" s="425" t="str">
        <f t="shared" si="2"/>
        <v/>
      </c>
      <c r="BX39" s="425"/>
      <c r="BY39" s="424" t="str">
        <f>IF('各会計、関係団体の財政状況及び健全化判断比率'!B73="","",'各会計、関係団体の財政状況及び健全化判断比率'!B73)</f>
        <v/>
      </c>
      <c r="BZ39" s="424"/>
      <c r="CA39" s="424"/>
      <c r="CB39" s="424"/>
      <c r="CC39" s="424"/>
      <c r="CD39" s="424"/>
      <c r="CE39" s="424"/>
      <c r="CF39" s="424"/>
      <c r="CG39" s="424"/>
      <c r="CH39" s="424"/>
      <c r="CI39" s="424"/>
      <c r="CJ39" s="424"/>
      <c r="CK39" s="424"/>
      <c r="CL39" s="424"/>
      <c r="CM39" s="424"/>
      <c r="CN39" s="214"/>
      <c r="CO39" s="425" t="str">
        <f t="shared" si="3"/>
        <v/>
      </c>
      <c r="CP39" s="425"/>
      <c r="CQ39" s="424" t="str">
        <f>IF('各会計、関係団体の財政状況及び健全化判断比率'!BS12="","",'各会計、関係団体の財政状況及び健全化判断比率'!BS12)</f>
        <v/>
      </c>
      <c r="CR39" s="424"/>
      <c r="CS39" s="424"/>
      <c r="CT39" s="424"/>
      <c r="CU39" s="424"/>
      <c r="CV39" s="424"/>
      <c r="CW39" s="424"/>
      <c r="CX39" s="424"/>
      <c r="CY39" s="424"/>
      <c r="CZ39" s="424"/>
      <c r="DA39" s="424"/>
      <c r="DB39" s="424"/>
      <c r="DC39" s="424"/>
      <c r="DD39" s="424"/>
      <c r="DE39" s="424"/>
      <c r="DF39" s="211"/>
      <c r="DG39" s="426" t="str">
        <f>IF('各会計、関係団体の財政状況及び健全化判断比率'!BR12="","",'各会計、関係団体の財政状況及び健全化判断比率'!BR12)</f>
        <v/>
      </c>
      <c r="DH39" s="426"/>
      <c r="DI39" s="218"/>
      <c r="DJ39" s="186"/>
      <c r="DK39" s="186"/>
      <c r="DL39" s="186"/>
      <c r="DM39" s="186"/>
      <c r="DN39" s="186"/>
      <c r="DO39" s="186"/>
    </row>
    <row r="40" spans="1:119" ht="32.25" customHeight="1" x14ac:dyDescent="0.15">
      <c r="A40" s="187"/>
      <c r="B40" s="213"/>
      <c r="C40" s="425" t="str">
        <f t="shared" si="5"/>
        <v/>
      </c>
      <c r="D40" s="425"/>
      <c r="E40" s="424" t="str">
        <f>IF('各会計、関係団体の財政状況及び健全化判断比率'!B13="","",'各会計、関係団体の財政状況及び健全化判断比率'!B13)</f>
        <v/>
      </c>
      <c r="F40" s="424"/>
      <c r="G40" s="424"/>
      <c r="H40" s="424"/>
      <c r="I40" s="424"/>
      <c r="J40" s="424"/>
      <c r="K40" s="424"/>
      <c r="L40" s="424"/>
      <c r="M40" s="424"/>
      <c r="N40" s="424"/>
      <c r="O40" s="424"/>
      <c r="P40" s="424"/>
      <c r="Q40" s="424"/>
      <c r="R40" s="424"/>
      <c r="S40" s="424"/>
      <c r="T40" s="214"/>
      <c r="U40" s="425" t="str">
        <f t="shared" si="4"/>
        <v/>
      </c>
      <c r="V40" s="425"/>
      <c r="W40" s="424"/>
      <c r="X40" s="424"/>
      <c r="Y40" s="424"/>
      <c r="Z40" s="424"/>
      <c r="AA40" s="424"/>
      <c r="AB40" s="424"/>
      <c r="AC40" s="424"/>
      <c r="AD40" s="424"/>
      <c r="AE40" s="424"/>
      <c r="AF40" s="424"/>
      <c r="AG40" s="424"/>
      <c r="AH40" s="424"/>
      <c r="AI40" s="424"/>
      <c r="AJ40" s="424"/>
      <c r="AK40" s="424"/>
      <c r="AL40" s="214"/>
      <c r="AM40" s="425" t="str">
        <f t="shared" si="0"/>
        <v/>
      </c>
      <c r="AN40" s="425"/>
      <c r="AO40" s="424"/>
      <c r="AP40" s="424"/>
      <c r="AQ40" s="424"/>
      <c r="AR40" s="424"/>
      <c r="AS40" s="424"/>
      <c r="AT40" s="424"/>
      <c r="AU40" s="424"/>
      <c r="AV40" s="424"/>
      <c r="AW40" s="424"/>
      <c r="AX40" s="424"/>
      <c r="AY40" s="424"/>
      <c r="AZ40" s="424"/>
      <c r="BA40" s="424"/>
      <c r="BB40" s="424"/>
      <c r="BC40" s="424"/>
      <c r="BD40" s="214"/>
      <c r="BE40" s="425" t="str">
        <f t="shared" si="1"/>
        <v/>
      </c>
      <c r="BF40" s="425"/>
      <c r="BG40" s="424"/>
      <c r="BH40" s="424"/>
      <c r="BI40" s="424"/>
      <c r="BJ40" s="424"/>
      <c r="BK40" s="424"/>
      <c r="BL40" s="424"/>
      <c r="BM40" s="424"/>
      <c r="BN40" s="424"/>
      <c r="BO40" s="424"/>
      <c r="BP40" s="424"/>
      <c r="BQ40" s="424"/>
      <c r="BR40" s="424"/>
      <c r="BS40" s="424"/>
      <c r="BT40" s="424"/>
      <c r="BU40" s="424"/>
      <c r="BV40" s="214"/>
      <c r="BW40" s="425" t="str">
        <f t="shared" si="2"/>
        <v/>
      </c>
      <c r="BX40" s="425"/>
      <c r="BY40" s="424" t="str">
        <f>IF('各会計、関係団体の財政状況及び健全化判断比率'!B74="","",'各会計、関係団体の財政状況及び健全化判断比率'!B74)</f>
        <v/>
      </c>
      <c r="BZ40" s="424"/>
      <c r="CA40" s="424"/>
      <c r="CB40" s="424"/>
      <c r="CC40" s="424"/>
      <c r="CD40" s="424"/>
      <c r="CE40" s="424"/>
      <c r="CF40" s="424"/>
      <c r="CG40" s="424"/>
      <c r="CH40" s="424"/>
      <c r="CI40" s="424"/>
      <c r="CJ40" s="424"/>
      <c r="CK40" s="424"/>
      <c r="CL40" s="424"/>
      <c r="CM40" s="424"/>
      <c r="CN40" s="214"/>
      <c r="CO40" s="425" t="str">
        <f t="shared" si="3"/>
        <v/>
      </c>
      <c r="CP40" s="425"/>
      <c r="CQ40" s="424" t="str">
        <f>IF('各会計、関係団体の財政状況及び健全化判断比率'!BS13="","",'各会計、関係団体の財政状況及び健全化判断比率'!BS13)</f>
        <v/>
      </c>
      <c r="CR40" s="424"/>
      <c r="CS40" s="424"/>
      <c r="CT40" s="424"/>
      <c r="CU40" s="424"/>
      <c r="CV40" s="424"/>
      <c r="CW40" s="424"/>
      <c r="CX40" s="424"/>
      <c r="CY40" s="424"/>
      <c r="CZ40" s="424"/>
      <c r="DA40" s="424"/>
      <c r="DB40" s="424"/>
      <c r="DC40" s="424"/>
      <c r="DD40" s="424"/>
      <c r="DE40" s="424"/>
      <c r="DF40" s="211"/>
      <c r="DG40" s="426" t="str">
        <f>IF('各会計、関係団体の財政状況及び健全化判断比率'!BR13="","",'各会計、関係団体の財政状況及び健全化判断比率'!BR13)</f>
        <v/>
      </c>
      <c r="DH40" s="426"/>
      <c r="DI40" s="218"/>
      <c r="DJ40" s="186"/>
      <c r="DK40" s="186"/>
      <c r="DL40" s="186"/>
      <c r="DM40" s="186"/>
      <c r="DN40" s="186"/>
      <c r="DO40" s="186"/>
    </row>
    <row r="41" spans="1:119" ht="32.25" customHeight="1" x14ac:dyDescent="0.15">
      <c r="A41" s="187"/>
      <c r="B41" s="213"/>
      <c r="C41" s="425" t="str">
        <f t="shared" si="5"/>
        <v/>
      </c>
      <c r="D41" s="425"/>
      <c r="E41" s="424" t="str">
        <f>IF('各会計、関係団体の財政状況及び健全化判断比率'!B14="","",'各会計、関係団体の財政状況及び健全化判断比率'!B14)</f>
        <v/>
      </c>
      <c r="F41" s="424"/>
      <c r="G41" s="424"/>
      <c r="H41" s="424"/>
      <c r="I41" s="424"/>
      <c r="J41" s="424"/>
      <c r="K41" s="424"/>
      <c r="L41" s="424"/>
      <c r="M41" s="424"/>
      <c r="N41" s="424"/>
      <c r="O41" s="424"/>
      <c r="P41" s="424"/>
      <c r="Q41" s="424"/>
      <c r="R41" s="424"/>
      <c r="S41" s="424"/>
      <c r="T41" s="214"/>
      <c r="U41" s="425" t="str">
        <f t="shared" si="4"/>
        <v/>
      </c>
      <c r="V41" s="425"/>
      <c r="W41" s="424"/>
      <c r="X41" s="424"/>
      <c r="Y41" s="424"/>
      <c r="Z41" s="424"/>
      <c r="AA41" s="424"/>
      <c r="AB41" s="424"/>
      <c r="AC41" s="424"/>
      <c r="AD41" s="424"/>
      <c r="AE41" s="424"/>
      <c r="AF41" s="424"/>
      <c r="AG41" s="424"/>
      <c r="AH41" s="424"/>
      <c r="AI41" s="424"/>
      <c r="AJ41" s="424"/>
      <c r="AK41" s="424"/>
      <c r="AL41" s="214"/>
      <c r="AM41" s="425" t="str">
        <f t="shared" si="0"/>
        <v/>
      </c>
      <c r="AN41" s="425"/>
      <c r="AO41" s="424"/>
      <c r="AP41" s="424"/>
      <c r="AQ41" s="424"/>
      <c r="AR41" s="424"/>
      <c r="AS41" s="424"/>
      <c r="AT41" s="424"/>
      <c r="AU41" s="424"/>
      <c r="AV41" s="424"/>
      <c r="AW41" s="424"/>
      <c r="AX41" s="424"/>
      <c r="AY41" s="424"/>
      <c r="AZ41" s="424"/>
      <c r="BA41" s="424"/>
      <c r="BB41" s="424"/>
      <c r="BC41" s="424"/>
      <c r="BD41" s="214"/>
      <c r="BE41" s="425" t="str">
        <f t="shared" si="1"/>
        <v/>
      </c>
      <c r="BF41" s="425"/>
      <c r="BG41" s="424"/>
      <c r="BH41" s="424"/>
      <c r="BI41" s="424"/>
      <c r="BJ41" s="424"/>
      <c r="BK41" s="424"/>
      <c r="BL41" s="424"/>
      <c r="BM41" s="424"/>
      <c r="BN41" s="424"/>
      <c r="BO41" s="424"/>
      <c r="BP41" s="424"/>
      <c r="BQ41" s="424"/>
      <c r="BR41" s="424"/>
      <c r="BS41" s="424"/>
      <c r="BT41" s="424"/>
      <c r="BU41" s="424"/>
      <c r="BV41" s="214"/>
      <c r="BW41" s="425" t="str">
        <f t="shared" si="2"/>
        <v/>
      </c>
      <c r="BX41" s="425"/>
      <c r="BY41" s="424" t="str">
        <f>IF('各会計、関係団体の財政状況及び健全化判断比率'!B75="","",'各会計、関係団体の財政状況及び健全化判断比率'!B75)</f>
        <v/>
      </c>
      <c r="BZ41" s="424"/>
      <c r="CA41" s="424"/>
      <c r="CB41" s="424"/>
      <c r="CC41" s="424"/>
      <c r="CD41" s="424"/>
      <c r="CE41" s="424"/>
      <c r="CF41" s="424"/>
      <c r="CG41" s="424"/>
      <c r="CH41" s="424"/>
      <c r="CI41" s="424"/>
      <c r="CJ41" s="424"/>
      <c r="CK41" s="424"/>
      <c r="CL41" s="424"/>
      <c r="CM41" s="424"/>
      <c r="CN41" s="214"/>
      <c r="CO41" s="425" t="str">
        <f t="shared" si="3"/>
        <v/>
      </c>
      <c r="CP41" s="425"/>
      <c r="CQ41" s="424" t="str">
        <f>IF('各会計、関係団体の財政状況及び健全化判断比率'!BS14="","",'各会計、関係団体の財政状況及び健全化判断比率'!BS14)</f>
        <v/>
      </c>
      <c r="CR41" s="424"/>
      <c r="CS41" s="424"/>
      <c r="CT41" s="424"/>
      <c r="CU41" s="424"/>
      <c r="CV41" s="424"/>
      <c r="CW41" s="424"/>
      <c r="CX41" s="424"/>
      <c r="CY41" s="424"/>
      <c r="CZ41" s="424"/>
      <c r="DA41" s="424"/>
      <c r="DB41" s="424"/>
      <c r="DC41" s="424"/>
      <c r="DD41" s="424"/>
      <c r="DE41" s="424"/>
      <c r="DF41" s="211"/>
      <c r="DG41" s="426" t="str">
        <f>IF('各会計、関係団体の財政状況及び健全化判断比率'!BR14="","",'各会計、関係団体の財政状況及び健全化判断比率'!BR14)</f>
        <v/>
      </c>
      <c r="DH41" s="426"/>
      <c r="DI41" s="218"/>
      <c r="DJ41" s="186"/>
      <c r="DK41" s="186"/>
      <c r="DL41" s="186"/>
      <c r="DM41" s="186"/>
      <c r="DN41" s="186"/>
      <c r="DO41" s="186"/>
    </row>
    <row r="42" spans="1:119" ht="32.25" customHeight="1" x14ac:dyDescent="0.15">
      <c r="A42" s="186"/>
      <c r="B42" s="213"/>
      <c r="C42" s="425" t="str">
        <f t="shared" si="5"/>
        <v/>
      </c>
      <c r="D42" s="425"/>
      <c r="E42" s="424" t="str">
        <f>IF('各会計、関係団体の財政状況及び健全化判断比率'!B15="","",'各会計、関係団体の財政状況及び健全化判断比率'!B15)</f>
        <v/>
      </c>
      <c r="F42" s="424"/>
      <c r="G42" s="424"/>
      <c r="H42" s="424"/>
      <c r="I42" s="424"/>
      <c r="J42" s="424"/>
      <c r="K42" s="424"/>
      <c r="L42" s="424"/>
      <c r="M42" s="424"/>
      <c r="N42" s="424"/>
      <c r="O42" s="424"/>
      <c r="P42" s="424"/>
      <c r="Q42" s="424"/>
      <c r="R42" s="424"/>
      <c r="S42" s="424"/>
      <c r="T42" s="214"/>
      <c r="U42" s="425" t="str">
        <f t="shared" si="4"/>
        <v/>
      </c>
      <c r="V42" s="425"/>
      <c r="W42" s="424"/>
      <c r="X42" s="424"/>
      <c r="Y42" s="424"/>
      <c r="Z42" s="424"/>
      <c r="AA42" s="424"/>
      <c r="AB42" s="424"/>
      <c r="AC42" s="424"/>
      <c r="AD42" s="424"/>
      <c r="AE42" s="424"/>
      <c r="AF42" s="424"/>
      <c r="AG42" s="424"/>
      <c r="AH42" s="424"/>
      <c r="AI42" s="424"/>
      <c r="AJ42" s="424"/>
      <c r="AK42" s="424"/>
      <c r="AL42" s="214"/>
      <c r="AM42" s="425" t="str">
        <f t="shared" si="0"/>
        <v/>
      </c>
      <c r="AN42" s="425"/>
      <c r="AO42" s="424"/>
      <c r="AP42" s="424"/>
      <c r="AQ42" s="424"/>
      <c r="AR42" s="424"/>
      <c r="AS42" s="424"/>
      <c r="AT42" s="424"/>
      <c r="AU42" s="424"/>
      <c r="AV42" s="424"/>
      <c r="AW42" s="424"/>
      <c r="AX42" s="424"/>
      <c r="AY42" s="424"/>
      <c r="AZ42" s="424"/>
      <c r="BA42" s="424"/>
      <c r="BB42" s="424"/>
      <c r="BC42" s="424"/>
      <c r="BD42" s="214"/>
      <c r="BE42" s="425" t="str">
        <f t="shared" si="1"/>
        <v/>
      </c>
      <c r="BF42" s="425"/>
      <c r="BG42" s="424"/>
      <c r="BH42" s="424"/>
      <c r="BI42" s="424"/>
      <c r="BJ42" s="424"/>
      <c r="BK42" s="424"/>
      <c r="BL42" s="424"/>
      <c r="BM42" s="424"/>
      <c r="BN42" s="424"/>
      <c r="BO42" s="424"/>
      <c r="BP42" s="424"/>
      <c r="BQ42" s="424"/>
      <c r="BR42" s="424"/>
      <c r="BS42" s="424"/>
      <c r="BT42" s="424"/>
      <c r="BU42" s="424"/>
      <c r="BV42" s="214"/>
      <c r="BW42" s="425" t="str">
        <f t="shared" si="2"/>
        <v/>
      </c>
      <c r="BX42" s="425"/>
      <c r="BY42" s="424" t="str">
        <f>IF('各会計、関係団体の財政状況及び健全化判断比率'!B76="","",'各会計、関係団体の財政状況及び健全化判断比率'!B76)</f>
        <v/>
      </c>
      <c r="BZ42" s="424"/>
      <c r="CA42" s="424"/>
      <c r="CB42" s="424"/>
      <c r="CC42" s="424"/>
      <c r="CD42" s="424"/>
      <c r="CE42" s="424"/>
      <c r="CF42" s="424"/>
      <c r="CG42" s="424"/>
      <c r="CH42" s="424"/>
      <c r="CI42" s="424"/>
      <c r="CJ42" s="424"/>
      <c r="CK42" s="424"/>
      <c r="CL42" s="424"/>
      <c r="CM42" s="424"/>
      <c r="CN42" s="214"/>
      <c r="CO42" s="425" t="str">
        <f t="shared" si="3"/>
        <v/>
      </c>
      <c r="CP42" s="425"/>
      <c r="CQ42" s="424" t="str">
        <f>IF('各会計、関係団体の財政状況及び健全化判断比率'!BS15="","",'各会計、関係団体の財政状況及び健全化判断比率'!BS15)</f>
        <v/>
      </c>
      <c r="CR42" s="424"/>
      <c r="CS42" s="424"/>
      <c r="CT42" s="424"/>
      <c r="CU42" s="424"/>
      <c r="CV42" s="424"/>
      <c r="CW42" s="424"/>
      <c r="CX42" s="424"/>
      <c r="CY42" s="424"/>
      <c r="CZ42" s="424"/>
      <c r="DA42" s="424"/>
      <c r="DB42" s="424"/>
      <c r="DC42" s="424"/>
      <c r="DD42" s="424"/>
      <c r="DE42" s="424"/>
      <c r="DF42" s="211"/>
      <c r="DG42" s="426" t="str">
        <f>IF('各会計、関係団体の財政状況及び健全化判断比率'!BR15="","",'各会計、関係団体の財政状況及び健全化判断比率'!BR15)</f>
        <v/>
      </c>
      <c r="DH42" s="426"/>
      <c r="DI42" s="218"/>
      <c r="DJ42" s="186"/>
      <c r="DK42" s="186"/>
      <c r="DL42" s="186"/>
      <c r="DM42" s="186"/>
      <c r="DN42" s="186"/>
      <c r="DO42" s="186"/>
    </row>
    <row r="43" spans="1:119" ht="32.25" customHeight="1" x14ac:dyDescent="0.15">
      <c r="A43" s="186"/>
      <c r="B43" s="213"/>
      <c r="C43" s="425" t="str">
        <f t="shared" si="5"/>
        <v/>
      </c>
      <c r="D43" s="425"/>
      <c r="E43" s="424" t="str">
        <f>IF('各会計、関係団体の財政状況及び健全化判断比率'!B16="","",'各会計、関係団体の財政状況及び健全化判断比率'!B16)</f>
        <v/>
      </c>
      <c r="F43" s="424"/>
      <c r="G43" s="424"/>
      <c r="H43" s="424"/>
      <c r="I43" s="424"/>
      <c r="J43" s="424"/>
      <c r="K43" s="424"/>
      <c r="L43" s="424"/>
      <c r="M43" s="424"/>
      <c r="N43" s="424"/>
      <c r="O43" s="424"/>
      <c r="P43" s="424"/>
      <c r="Q43" s="424"/>
      <c r="R43" s="424"/>
      <c r="S43" s="424"/>
      <c r="T43" s="214"/>
      <c r="U43" s="425" t="str">
        <f t="shared" si="4"/>
        <v/>
      </c>
      <c r="V43" s="425"/>
      <c r="W43" s="424"/>
      <c r="X43" s="424"/>
      <c r="Y43" s="424"/>
      <c r="Z43" s="424"/>
      <c r="AA43" s="424"/>
      <c r="AB43" s="424"/>
      <c r="AC43" s="424"/>
      <c r="AD43" s="424"/>
      <c r="AE43" s="424"/>
      <c r="AF43" s="424"/>
      <c r="AG43" s="424"/>
      <c r="AH43" s="424"/>
      <c r="AI43" s="424"/>
      <c r="AJ43" s="424"/>
      <c r="AK43" s="424"/>
      <c r="AL43" s="214"/>
      <c r="AM43" s="425" t="str">
        <f t="shared" si="0"/>
        <v/>
      </c>
      <c r="AN43" s="425"/>
      <c r="AO43" s="424"/>
      <c r="AP43" s="424"/>
      <c r="AQ43" s="424"/>
      <c r="AR43" s="424"/>
      <c r="AS43" s="424"/>
      <c r="AT43" s="424"/>
      <c r="AU43" s="424"/>
      <c r="AV43" s="424"/>
      <c r="AW43" s="424"/>
      <c r="AX43" s="424"/>
      <c r="AY43" s="424"/>
      <c r="AZ43" s="424"/>
      <c r="BA43" s="424"/>
      <c r="BB43" s="424"/>
      <c r="BC43" s="424"/>
      <c r="BD43" s="214"/>
      <c r="BE43" s="425" t="str">
        <f t="shared" si="1"/>
        <v/>
      </c>
      <c r="BF43" s="425"/>
      <c r="BG43" s="424"/>
      <c r="BH43" s="424"/>
      <c r="BI43" s="424"/>
      <c r="BJ43" s="424"/>
      <c r="BK43" s="424"/>
      <c r="BL43" s="424"/>
      <c r="BM43" s="424"/>
      <c r="BN43" s="424"/>
      <c r="BO43" s="424"/>
      <c r="BP43" s="424"/>
      <c r="BQ43" s="424"/>
      <c r="BR43" s="424"/>
      <c r="BS43" s="424"/>
      <c r="BT43" s="424"/>
      <c r="BU43" s="424"/>
      <c r="BV43" s="214"/>
      <c r="BW43" s="425" t="str">
        <f t="shared" si="2"/>
        <v/>
      </c>
      <c r="BX43" s="425"/>
      <c r="BY43" s="424" t="str">
        <f>IF('各会計、関係団体の財政状況及び健全化判断比率'!B77="","",'各会計、関係団体の財政状況及び健全化判断比率'!B77)</f>
        <v/>
      </c>
      <c r="BZ43" s="424"/>
      <c r="CA43" s="424"/>
      <c r="CB43" s="424"/>
      <c r="CC43" s="424"/>
      <c r="CD43" s="424"/>
      <c r="CE43" s="424"/>
      <c r="CF43" s="424"/>
      <c r="CG43" s="424"/>
      <c r="CH43" s="424"/>
      <c r="CI43" s="424"/>
      <c r="CJ43" s="424"/>
      <c r="CK43" s="424"/>
      <c r="CL43" s="424"/>
      <c r="CM43" s="424"/>
      <c r="CN43" s="214"/>
      <c r="CO43" s="425" t="str">
        <f t="shared" si="3"/>
        <v/>
      </c>
      <c r="CP43" s="425"/>
      <c r="CQ43" s="424" t="str">
        <f>IF('各会計、関係団体の財政状況及び健全化判断比率'!BS16="","",'各会計、関係団体の財政状況及び健全化判断比率'!BS16)</f>
        <v/>
      </c>
      <c r="CR43" s="424"/>
      <c r="CS43" s="424"/>
      <c r="CT43" s="424"/>
      <c r="CU43" s="424"/>
      <c r="CV43" s="424"/>
      <c r="CW43" s="424"/>
      <c r="CX43" s="424"/>
      <c r="CY43" s="424"/>
      <c r="CZ43" s="424"/>
      <c r="DA43" s="424"/>
      <c r="DB43" s="424"/>
      <c r="DC43" s="424"/>
      <c r="DD43" s="424"/>
      <c r="DE43" s="424"/>
      <c r="DF43" s="211"/>
      <c r="DG43" s="426" t="str">
        <f>IF('各会計、関係団体の財政状況及び健全化判断比率'!BR16="","",'各会計、関係団体の財政状況及び健全化判断比率'!BR16)</f>
        <v/>
      </c>
      <c r="DH43" s="426"/>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210</v>
      </c>
      <c r="C46" s="186"/>
      <c r="D46" s="186"/>
      <c r="E46" s="186" t="s">
        <v>211</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212</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213</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214</v>
      </c>
    </row>
    <row r="50" spans="5:5" x14ac:dyDescent="0.15">
      <c r="E50" s="188" t="s">
        <v>215</v>
      </c>
    </row>
    <row r="51" spans="5:5" x14ac:dyDescent="0.15">
      <c r="E51" s="188" t="s">
        <v>216</v>
      </c>
    </row>
    <row r="52" spans="5:5" x14ac:dyDescent="0.15">
      <c r="E52" s="188" t="s">
        <v>217</v>
      </c>
    </row>
    <row r="53" spans="5:5" x14ac:dyDescent="0.15"/>
    <row r="54" spans="5:5" x14ac:dyDescent="0.15"/>
    <row r="55" spans="5:5" x14ac:dyDescent="0.15"/>
    <row r="56" spans="5:5" x14ac:dyDescent="0.15"/>
  </sheetData>
  <sheetProtection algorithmName="SHA-512" hashValue="gdTZHdDP5hSJ/Oy4vveBZuGXNdQWmEzOksCiEo43IpZZ3kQyy5UEunNN5IMsaDzODdtplbVgwLs7AbeWFuE1LQ==" saltValue="VobUhlWJzx16x7DV0rsbkA=="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8" scale="81"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G3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561</v>
      </c>
      <c r="G33" s="29" t="s">
        <v>562</v>
      </c>
      <c r="H33" s="29" t="s">
        <v>563</v>
      </c>
      <c r="I33" s="29" t="s">
        <v>564</v>
      </c>
      <c r="J33" s="30" t="s">
        <v>565</v>
      </c>
      <c r="K33" s="22"/>
      <c r="L33" s="22"/>
      <c r="M33" s="22"/>
      <c r="N33" s="22"/>
      <c r="O33" s="22"/>
      <c r="P33" s="22"/>
    </row>
    <row r="34" spans="1:16" ht="39" customHeight="1" x14ac:dyDescent="0.15">
      <c r="A34" s="22"/>
      <c r="B34" s="31"/>
      <c r="C34" s="1248" t="s">
        <v>569</v>
      </c>
      <c r="D34" s="1248"/>
      <c r="E34" s="1249"/>
      <c r="F34" s="32">
        <v>11.92</v>
      </c>
      <c r="G34" s="33">
        <v>15.66</v>
      </c>
      <c r="H34" s="33">
        <v>18.47</v>
      </c>
      <c r="I34" s="33">
        <v>7.69</v>
      </c>
      <c r="J34" s="34">
        <v>13.66</v>
      </c>
      <c r="K34" s="22"/>
      <c r="L34" s="22"/>
      <c r="M34" s="22"/>
      <c r="N34" s="22"/>
      <c r="O34" s="22"/>
      <c r="P34" s="22"/>
    </row>
    <row r="35" spans="1:16" ht="39" customHeight="1" x14ac:dyDescent="0.15">
      <c r="A35" s="22"/>
      <c r="B35" s="35"/>
      <c r="C35" s="1242" t="s">
        <v>570</v>
      </c>
      <c r="D35" s="1243"/>
      <c r="E35" s="1244"/>
      <c r="F35" s="36">
        <v>2.0499999999999998</v>
      </c>
      <c r="G35" s="37">
        <v>3.62</v>
      </c>
      <c r="H35" s="37">
        <v>6.8</v>
      </c>
      <c r="I35" s="37">
        <v>3.64</v>
      </c>
      <c r="J35" s="38">
        <v>1.51</v>
      </c>
      <c r="K35" s="22"/>
      <c r="L35" s="22"/>
      <c r="M35" s="22"/>
      <c r="N35" s="22"/>
      <c r="O35" s="22"/>
      <c r="P35" s="22"/>
    </row>
    <row r="36" spans="1:16" ht="39" customHeight="1" x14ac:dyDescent="0.15">
      <c r="A36" s="22"/>
      <c r="B36" s="35"/>
      <c r="C36" s="1242" t="s">
        <v>571</v>
      </c>
      <c r="D36" s="1243"/>
      <c r="E36" s="1244"/>
      <c r="F36" s="36">
        <v>3.51</v>
      </c>
      <c r="G36" s="37">
        <v>2.12</v>
      </c>
      <c r="H36" s="37">
        <v>2.46</v>
      </c>
      <c r="I36" s="37">
        <v>0.67</v>
      </c>
      <c r="J36" s="38">
        <v>0.46</v>
      </c>
      <c r="K36" s="22"/>
      <c r="L36" s="22"/>
      <c r="M36" s="22"/>
      <c r="N36" s="22"/>
      <c r="O36" s="22"/>
      <c r="P36" s="22"/>
    </row>
    <row r="37" spans="1:16" ht="39" customHeight="1" x14ac:dyDescent="0.15">
      <c r="A37" s="22"/>
      <c r="B37" s="35"/>
      <c r="C37" s="1242" t="s">
        <v>572</v>
      </c>
      <c r="D37" s="1243"/>
      <c r="E37" s="1244"/>
      <c r="F37" s="36">
        <v>0.09</v>
      </c>
      <c r="G37" s="37">
        <v>0.25</v>
      </c>
      <c r="H37" s="37">
        <v>0.78</v>
      </c>
      <c r="I37" s="37">
        <v>0.21</v>
      </c>
      <c r="J37" s="38">
        <v>0.38</v>
      </c>
      <c r="K37" s="22"/>
      <c r="L37" s="22"/>
      <c r="M37" s="22"/>
      <c r="N37" s="22"/>
      <c r="O37" s="22"/>
      <c r="P37" s="22"/>
    </row>
    <row r="38" spans="1:16" ht="39" customHeight="1" x14ac:dyDescent="0.15">
      <c r="A38" s="22"/>
      <c r="B38" s="35"/>
      <c r="C38" s="1242" t="s">
        <v>573</v>
      </c>
      <c r="D38" s="1243"/>
      <c r="E38" s="1244"/>
      <c r="F38" s="36">
        <v>0</v>
      </c>
      <c r="G38" s="37">
        <v>0.06</v>
      </c>
      <c r="H38" s="37">
        <v>0.57999999999999996</v>
      </c>
      <c r="I38" s="37">
        <v>0.78</v>
      </c>
      <c r="J38" s="38">
        <v>0.3</v>
      </c>
      <c r="K38" s="22"/>
      <c r="L38" s="22"/>
      <c r="M38" s="22"/>
      <c r="N38" s="22"/>
      <c r="O38" s="22"/>
      <c r="P38" s="22"/>
    </row>
    <row r="39" spans="1:16" ht="39" customHeight="1" x14ac:dyDescent="0.15">
      <c r="A39" s="22"/>
      <c r="B39" s="35"/>
      <c r="C39" s="1242" t="s">
        <v>574</v>
      </c>
      <c r="D39" s="1243"/>
      <c r="E39" s="1244"/>
      <c r="F39" s="36">
        <v>0.09</v>
      </c>
      <c r="G39" s="37">
        <v>0.15</v>
      </c>
      <c r="H39" s="37">
        <v>0.17</v>
      </c>
      <c r="I39" s="37">
        <v>0.04</v>
      </c>
      <c r="J39" s="38">
        <v>0.14000000000000001</v>
      </c>
      <c r="K39" s="22"/>
      <c r="L39" s="22"/>
      <c r="M39" s="22"/>
      <c r="N39" s="22"/>
      <c r="O39" s="22"/>
      <c r="P39" s="22"/>
    </row>
    <row r="40" spans="1:16" ht="39" customHeight="1" x14ac:dyDescent="0.15">
      <c r="A40" s="22"/>
      <c r="B40" s="35"/>
      <c r="C40" s="1242" t="s">
        <v>575</v>
      </c>
      <c r="D40" s="1243"/>
      <c r="E40" s="1244"/>
      <c r="F40" s="36">
        <v>0</v>
      </c>
      <c r="G40" s="37">
        <v>0</v>
      </c>
      <c r="H40" s="37">
        <v>0</v>
      </c>
      <c r="I40" s="37">
        <v>0</v>
      </c>
      <c r="J40" s="38">
        <v>0</v>
      </c>
      <c r="K40" s="22"/>
      <c r="L40" s="22"/>
      <c r="M40" s="22"/>
      <c r="N40" s="22"/>
      <c r="O40" s="22"/>
      <c r="P40" s="22"/>
    </row>
    <row r="41" spans="1:16" ht="39" customHeight="1" x14ac:dyDescent="0.15">
      <c r="A41" s="22"/>
      <c r="B41" s="35"/>
      <c r="C41" s="1242"/>
      <c r="D41" s="1243"/>
      <c r="E41" s="1244"/>
      <c r="F41" s="36"/>
      <c r="G41" s="37"/>
      <c r="H41" s="37"/>
      <c r="I41" s="37"/>
      <c r="J41" s="38"/>
      <c r="K41" s="22"/>
      <c r="L41" s="22"/>
      <c r="M41" s="22"/>
      <c r="N41" s="22"/>
      <c r="O41" s="22"/>
      <c r="P41" s="22"/>
    </row>
    <row r="42" spans="1:16" ht="39" customHeight="1" x14ac:dyDescent="0.15">
      <c r="A42" s="22"/>
      <c r="B42" s="39"/>
      <c r="C42" s="1242" t="s">
        <v>576</v>
      </c>
      <c r="D42" s="1243"/>
      <c r="E42" s="1244"/>
      <c r="F42" s="36" t="s">
        <v>519</v>
      </c>
      <c r="G42" s="37" t="s">
        <v>519</v>
      </c>
      <c r="H42" s="37" t="s">
        <v>519</v>
      </c>
      <c r="I42" s="37" t="s">
        <v>519</v>
      </c>
      <c r="J42" s="38" t="s">
        <v>519</v>
      </c>
      <c r="K42" s="22"/>
      <c r="L42" s="22"/>
      <c r="M42" s="22"/>
      <c r="N42" s="22"/>
      <c r="O42" s="22"/>
      <c r="P42" s="22"/>
    </row>
    <row r="43" spans="1:16" ht="39" customHeight="1" thickBot="1" x14ac:dyDescent="0.2">
      <c r="A43" s="22"/>
      <c r="B43" s="40"/>
      <c r="C43" s="1245" t="s">
        <v>577</v>
      </c>
      <c r="D43" s="1246"/>
      <c r="E43" s="1247"/>
      <c r="F43" s="41" t="s">
        <v>519</v>
      </c>
      <c r="G43" s="42" t="s">
        <v>519</v>
      </c>
      <c r="H43" s="42" t="s">
        <v>519</v>
      </c>
      <c r="I43" s="42" t="s">
        <v>519</v>
      </c>
      <c r="J43" s="43" t="s">
        <v>519</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OrpIpTxUgbq9Hr9f9RYaJ/jD9byluNvbY35CY8sA0SEM6iYHx4Z0QFxTLuGmHStkDGu16pnTtjJpspgPPIrZbQ==" saltValue="m4vVg02RIIdx8SGDQmhT+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topLeftCell="I4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561</v>
      </c>
      <c r="L44" s="56" t="s">
        <v>562</v>
      </c>
      <c r="M44" s="56" t="s">
        <v>563</v>
      </c>
      <c r="N44" s="56" t="s">
        <v>564</v>
      </c>
      <c r="O44" s="57" t="s">
        <v>565</v>
      </c>
      <c r="P44" s="48"/>
      <c r="Q44" s="48"/>
      <c r="R44" s="48"/>
      <c r="S44" s="48"/>
      <c r="T44" s="48"/>
      <c r="U44" s="48"/>
    </row>
    <row r="45" spans="1:21" ht="30.75" customHeight="1" x14ac:dyDescent="0.15">
      <c r="A45" s="48"/>
      <c r="B45" s="1268" t="s">
        <v>11</v>
      </c>
      <c r="C45" s="1269"/>
      <c r="D45" s="58"/>
      <c r="E45" s="1274" t="s">
        <v>12</v>
      </c>
      <c r="F45" s="1274"/>
      <c r="G45" s="1274"/>
      <c r="H45" s="1274"/>
      <c r="I45" s="1274"/>
      <c r="J45" s="1275"/>
      <c r="K45" s="59">
        <v>242</v>
      </c>
      <c r="L45" s="60">
        <v>227</v>
      </c>
      <c r="M45" s="60">
        <v>239</v>
      </c>
      <c r="N45" s="60">
        <v>225</v>
      </c>
      <c r="O45" s="61">
        <v>210</v>
      </c>
      <c r="P45" s="48"/>
      <c r="Q45" s="48"/>
      <c r="R45" s="48"/>
      <c r="S45" s="48"/>
      <c r="T45" s="48"/>
      <c r="U45" s="48"/>
    </row>
    <row r="46" spans="1:21" ht="30.75" customHeight="1" x14ac:dyDescent="0.15">
      <c r="A46" s="48"/>
      <c r="B46" s="1270"/>
      <c r="C46" s="1271"/>
      <c r="D46" s="62"/>
      <c r="E46" s="1252" t="s">
        <v>13</v>
      </c>
      <c r="F46" s="1252"/>
      <c r="G46" s="1252"/>
      <c r="H46" s="1252"/>
      <c r="I46" s="1252"/>
      <c r="J46" s="1253"/>
      <c r="K46" s="63" t="s">
        <v>519</v>
      </c>
      <c r="L46" s="64" t="s">
        <v>519</v>
      </c>
      <c r="M46" s="64" t="s">
        <v>519</v>
      </c>
      <c r="N46" s="64" t="s">
        <v>519</v>
      </c>
      <c r="O46" s="65" t="s">
        <v>519</v>
      </c>
      <c r="P46" s="48"/>
      <c r="Q46" s="48"/>
      <c r="R46" s="48"/>
      <c r="S46" s="48"/>
      <c r="T46" s="48"/>
      <c r="U46" s="48"/>
    </row>
    <row r="47" spans="1:21" ht="30.75" customHeight="1" x14ac:dyDescent="0.15">
      <c r="A47" s="48"/>
      <c r="B47" s="1270"/>
      <c r="C47" s="1271"/>
      <c r="D47" s="62"/>
      <c r="E47" s="1252" t="s">
        <v>14</v>
      </c>
      <c r="F47" s="1252"/>
      <c r="G47" s="1252"/>
      <c r="H47" s="1252"/>
      <c r="I47" s="1252"/>
      <c r="J47" s="1253"/>
      <c r="K47" s="63" t="s">
        <v>519</v>
      </c>
      <c r="L47" s="64" t="s">
        <v>519</v>
      </c>
      <c r="M47" s="64" t="s">
        <v>519</v>
      </c>
      <c r="N47" s="64" t="s">
        <v>519</v>
      </c>
      <c r="O47" s="65" t="s">
        <v>519</v>
      </c>
      <c r="P47" s="48"/>
      <c r="Q47" s="48"/>
      <c r="R47" s="48"/>
      <c r="S47" s="48"/>
      <c r="T47" s="48"/>
      <c r="U47" s="48"/>
    </row>
    <row r="48" spans="1:21" ht="30.75" customHeight="1" x14ac:dyDescent="0.15">
      <c r="A48" s="48"/>
      <c r="B48" s="1270"/>
      <c r="C48" s="1271"/>
      <c r="D48" s="62"/>
      <c r="E48" s="1252" t="s">
        <v>15</v>
      </c>
      <c r="F48" s="1252"/>
      <c r="G48" s="1252"/>
      <c r="H48" s="1252"/>
      <c r="I48" s="1252"/>
      <c r="J48" s="1253"/>
      <c r="K48" s="63">
        <v>54</v>
      </c>
      <c r="L48" s="64">
        <v>55</v>
      </c>
      <c r="M48" s="64">
        <v>36</v>
      </c>
      <c r="N48" s="64">
        <v>37</v>
      </c>
      <c r="O48" s="65">
        <v>45</v>
      </c>
      <c r="P48" s="48"/>
      <c r="Q48" s="48"/>
      <c r="R48" s="48"/>
      <c r="S48" s="48"/>
      <c r="T48" s="48"/>
      <c r="U48" s="48"/>
    </row>
    <row r="49" spans="1:21" ht="30.75" customHeight="1" x14ac:dyDescent="0.15">
      <c r="A49" s="48"/>
      <c r="B49" s="1270"/>
      <c r="C49" s="1271"/>
      <c r="D49" s="62"/>
      <c r="E49" s="1252" t="s">
        <v>16</v>
      </c>
      <c r="F49" s="1252"/>
      <c r="G49" s="1252"/>
      <c r="H49" s="1252"/>
      <c r="I49" s="1252"/>
      <c r="J49" s="1253"/>
      <c r="K49" s="63">
        <v>1</v>
      </c>
      <c r="L49" s="64">
        <v>1</v>
      </c>
      <c r="M49" s="64">
        <v>1</v>
      </c>
      <c r="N49" s="64">
        <v>1</v>
      </c>
      <c r="O49" s="65">
        <v>1</v>
      </c>
      <c r="P49" s="48"/>
      <c r="Q49" s="48"/>
      <c r="R49" s="48"/>
      <c r="S49" s="48"/>
      <c r="T49" s="48"/>
      <c r="U49" s="48"/>
    </row>
    <row r="50" spans="1:21" ht="30.75" customHeight="1" x14ac:dyDescent="0.15">
      <c r="A50" s="48"/>
      <c r="B50" s="1270"/>
      <c r="C50" s="1271"/>
      <c r="D50" s="62"/>
      <c r="E50" s="1252" t="s">
        <v>17</v>
      </c>
      <c r="F50" s="1252"/>
      <c r="G50" s="1252"/>
      <c r="H50" s="1252"/>
      <c r="I50" s="1252"/>
      <c r="J50" s="1253"/>
      <c r="K50" s="63" t="s">
        <v>519</v>
      </c>
      <c r="L50" s="64" t="s">
        <v>519</v>
      </c>
      <c r="M50" s="64" t="s">
        <v>519</v>
      </c>
      <c r="N50" s="64" t="s">
        <v>519</v>
      </c>
      <c r="O50" s="65" t="s">
        <v>519</v>
      </c>
      <c r="P50" s="48"/>
      <c r="Q50" s="48"/>
      <c r="R50" s="48"/>
      <c r="S50" s="48"/>
      <c r="T50" s="48"/>
      <c r="U50" s="48"/>
    </row>
    <row r="51" spans="1:21" ht="30.75" customHeight="1" x14ac:dyDescent="0.15">
      <c r="A51" s="48"/>
      <c r="B51" s="1272"/>
      <c r="C51" s="1273"/>
      <c r="D51" s="66"/>
      <c r="E51" s="1252" t="s">
        <v>18</v>
      </c>
      <c r="F51" s="1252"/>
      <c r="G51" s="1252"/>
      <c r="H51" s="1252"/>
      <c r="I51" s="1252"/>
      <c r="J51" s="1253"/>
      <c r="K51" s="63">
        <v>2</v>
      </c>
      <c r="L51" s="64">
        <v>3</v>
      </c>
      <c r="M51" s="64">
        <v>2</v>
      </c>
      <c r="N51" s="64">
        <v>1</v>
      </c>
      <c r="O51" s="65">
        <v>2</v>
      </c>
      <c r="P51" s="48"/>
      <c r="Q51" s="48"/>
      <c r="R51" s="48"/>
      <c r="S51" s="48"/>
      <c r="T51" s="48"/>
      <c r="U51" s="48"/>
    </row>
    <row r="52" spans="1:21" ht="30.75" customHeight="1" x14ac:dyDescent="0.15">
      <c r="A52" s="48"/>
      <c r="B52" s="1250" t="s">
        <v>19</v>
      </c>
      <c r="C52" s="1251"/>
      <c r="D52" s="66"/>
      <c r="E52" s="1252" t="s">
        <v>20</v>
      </c>
      <c r="F52" s="1252"/>
      <c r="G52" s="1252"/>
      <c r="H52" s="1252"/>
      <c r="I52" s="1252"/>
      <c r="J52" s="1253"/>
      <c r="K52" s="63">
        <v>211</v>
      </c>
      <c r="L52" s="64">
        <v>218</v>
      </c>
      <c r="M52" s="64">
        <v>239</v>
      </c>
      <c r="N52" s="64">
        <v>219</v>
      </c>
      <c r="O52" s="65">
        <v>213</v>
      </c>
      <c r="P52" s="48"/>
      <c r="Q52" s="48"/>
      <c r="R52" s="48"/>
      <c r="S52" s="48"/>
      <c r="T52" s="48"/>
      <c r="U52" s="48"/>
    </row>
    <row r="53" spans="1:21" ht="30.75" customHeight="1" thickBot="1" x14ac:dyDescent="0.2">
      <c r="A53" s="48"/>
      <c r="B53" s="1254" t="s">
        <v>21</v>
      </c>
      <c r="C53" s="1255"/>
      <c r="D53" s="67"/>
      <c r="E53" s="1256" t="s">
        <v>22</v>
      </c>
      <c r="F53" s="1256"/>
      <c r="G53" s="1256"/>
      <c r="H53" s="1256"/>
      <c r="I53" s="1256"/>
      <c r="J53" s="1257"/>
      <c r="K53" s="68">
        <v>88</v>
      </c>
      <c r="L53" s="69">
        <v>68</v>
      </c>
      <c r="M53" s="69">
        <v>39</v>
      </c>
      <c r="N53" s="69">
        <v>45</v>
      </c>
      <c r="O53" s="70">
        <v>45</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578</v>
      </c>
      <c r="P55" s="48"/>
      <c r="Q55" s="48"/>
      <c r="R55" s="48"/>
      <c r="S55" s="48"/>
      <c r="T55" s="48"/>
      <c r="U55" s="48"/>
    </row>
    <row r="56" spans="1:21" ht="31.5" customHeight="1" thickBot="1" x14ac:dyDescent="0.2">
      <c r="A56" s="48"/>
      <c r="B56" s="76"/>
      <c r="C56" s="77"/>
      <c r="D56" s="77"/>
      <c r="E56" s="78"/>
      <c r="F56" s="78"/>
      <c r="G56" s="78"/>
      <c r="H56" s="78"/>
      <c r="I56" s="78"/>
      <c r="J56" s="79" t="s">
        <v>2</v>
      </c>
      <c r="K56" s="80" t="s">
        <v>579</v>
      </c>
      <c r="L56" s="81" t="s">
        <v>580</v>
      </c>
      <c r="M56" s="81" t="s">
        <v>581</v>
      </c>
      <c r="N56" s="81" t="s">
        <v>582</v>
      </c>
      <c r="O56" s="82" t="s">
        <v>583</v>
      </c>
      <c r="P56" s="48"/>
      <c r="Q56" s="48"/>
      <c r="R56" s="48"/>
      <c r="S56" s="48"/>
      <c r="T56" s="48"/>
      <c r="U56" s="48"/>
    </row>
    <row r="57" spans="1:21" ht="31.5" customHeight="1" x14ac:dyDescent="0.15">
      <c r="B57" s="1258" t="s">
        <v>25</v>
      </c>
      <c r="C57" s="1259"/>
      <c r="D57" s="1262" t="s">
        <v>26</v>
      </c>
      <c r="E57" s="1263"/>
      <c r="F57" s="1263"/>
      <c r="G57" s="1263"/>
      <c r="H57" s="1263"/>
      <c r="I57" s="1263"/>
      <c r="J57" s="1264"/>
      <c r="K57" s="83"/>
      <c r="L57" s="84"/>
      <c r="M57" s="84"/>
      <c r="N57" s="84"/>
      <c r="O57" s="85"/>
    </row>
    <row r="58" spans="1:21" ht="31.5" customHeight="1" thickBot="1" x14ac:dyDescent="0.2">
      <c r="B58" s="1260"/>
      <c r="C58" s="1261"/>
      <c r="D58" s="1265" t="s">
        <v>27</v>
      </c>
      <c r="E58" s="1266"/>
      <c r="F58" s="1266"/>
      <c r="G58" s="1266"/>
      <c r="H58" s="1266"/>
      <c r="I58" s="1266"/>
      <c r="J58" s="1267"/>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IdcevqSZzOP2E/nawogHGE9p0jxtaf9IHw1Q3PtpD2BvpTsEPobu8HjcnZUJwIBBmWCL3+v4Rj+kajkruJTuNQ==" saltValue="XP67TkvCNz4F5Jlwsdq+jw=="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8"/>
  <sheetViews>
    <sheetView showGridLines="0" topLeftCell="I1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561</v>
      </c>
      <c r="J40" s="100" t="s">
        <v>562</v>
      </c>
      <c r="K40" s="100" t="s">
        <v>563</v>
      </c>
      <c r="L40" s="100" t="s">
        <v>564</v>
      </c>
      <c r="M40" s="101" t="s">
        <v>565</v>
      </c>
    </row>
    <row r="41" spans="2:13" ht="27.75" customHeight="1" x14ac:dyDescent="0.15">
      <c r="B41" s="1288" t="s">
        <v>30</v>
      </c>
      <c r="C41" s="1289"/>
      <c r="D41" s="102"/>
      <c r="E41" s="1290" t="s">
        <v>31</v>
      </c>
      <c r="F41" s="1290"/>
      <c r="G41" s="1290"/>
      <c r="H41" s="1291"/>
      <c r="I41" s="103">
        <v>2019</v>
      </c>
      <c r="J41" s="104">
        <v>2421</v>
      </c>
      <c r="K41" s="104">
        <v>2534</v>
      </c>
      <c r="L41" s="104">
        <v>2929</v>
      </c>
      <c r="M41" s="105">
        <v>3085</v>
      </c>
    </row>
    <row r="42" spans="2:13" ht="27.75" customHeight="1" x14ac:dyDescent="0.15">
      <c r="B42" s="1278"/>
      <c r="C42" s="1279"/>
      <c r="D42" s="106"/>
      <c r="E42" s="1282" t="s">
        <v>32</v>
      </c>
      <c r="F42" s="1282"/>
      <c r="G42" s="1282"/>
      <c r="H42" s="1283"/>
      <c r="I42" s="107" t="s">
        <v>519</v>
      </c>
      <c r="J42" s="108" t="s">
        <v>519</v>
      </c>
      <c r="K42" s="108" t="s">
        <v>519</v>
      </c>
      <c r="L42" s="108" t="s">
        <v>519</v>
      </c>
      <c r="M42" s="109" t="s">
        <v>519</v>
      </c>
    </row>
    <row r="43" spans="2:13" ht="27.75" customHeight="1" x14ac:dyDescent="0.15">
      <c r="B43" s="1278"/>
      <c r="C43" s="1279"/>
      <c r="D43" s="106"/>
      <c r="E43" s="1282" t="s">
        <v>33</v>
      </c>
      <c r="F43" s="1282"/>
      <c r="G43" s="1282"/>
      <c r="H43" s="1283"/>
      <c r="I43" s="107">
        <v>380</v>
      </c>
      <c r="J43" s="108">
        <v>323</v>
      </c>
      <c r="K43" s="108">
        <v>316</v>
      </c>
      <c r="L43" s="108">
        <v>286</v>
      </c>
      <c r="M43" s="109">
        <v>384</v>
      </c>
    </row>
    <row r="44" spans="2:13" ht="27.75" customHeight="1" x14ac:dyDescent="0.15">
      <c r="B44" s="1278"/>
      <c r="C44" s="1279"/>
      <c r="D44" s="106"/>
      <c r="E44" s="1282" t="s">
        <v>34</v>
      </c>
      <c r="F44" s="1282"/>
      <c r="G44" s="1282"/>
      <c r="H44" s="1283"/>
      <c r="I44" s="107">
        <v>8</v>
      </c>
      <c r="J44" s="108">
        <v>7</v>
      </c>
      <c r="K44" s="108">
        <v>6</v>
      </c>
      <c r="L44" s="108">
        <v>4</v>
      </c>
      <c r="M44" s="109">
        <v>3</v>
      </c>
    </row>
    <row r="45" spans="2:13" ht="27.75" customHeight="1" x14ac:dyDescent="0.15">
      <c r="B45" s="1278"/>
      <c r="C45" s="1279"/>
      <c r="D45" s="106"/>
      <c r="E45" s="1282" t="s">
        <v>35</v>
      </c>
      <c r="F45" s="1282"/>
      <c r="G45" s="1282"/>
      <c r="H45" s="1283"/>
      <c r="I45" s="107">
        <v>149</v>
      </c>
      <c r="J45" s="108">
        <v>121</v>
      </c>
      <c r="K45" s="108">
        <v>129</v>
      </c>
      <c r="L45" s="108">
        <v>69</v>
      </c>
      <c r="M45" s="109">
        <v>40</v>
      </c>
    </row>
    <row r="46" spans="2:13" ht="27.75" customHeight="1" x14ac:dyDescent="0.15">
      <c r="B46" s="1278"/>
      <c r="C46" s="1279"/>
      <c r="D46" s="110"/>
      <c r="E46" s="1282" t="s">
        <v>36</v>
      </c>
      <c r="F46" s="1282"/>
      <c r="G46" s="1282"/>
      <c r="H46" s="1283"/>
      <c r="I46" s="107" t="s">
        <v>519</v>
      </c>
      <c r="J46" s="108" t="s">
        <v>519</v>
      </c>
      <c r="K46" s="108" t="s">
        <v>519</v>
      </c>
      <c r="L46" s="108" t="s">
        <v>519</v>
      </c>
      <c r="M46" s="109" t="s">
        <v>519</v>
      </c>
    </row>
    <row r="47" spans="2:13" ht="27.75" customHeight="1" x14ac:dyDescent="0.15">
      <c r="B47" s="1278"/>
      <c r="C47" s="1279"/>
      <c r="D47" s="111"/>
      <c r="E47" s="1292" t="s">
        <v>37</v>
      </c>
      <c r="F47" s="1293"/>
      <c r="G47" s="1293"/>
      <c r="H47" s="1294"/>
      <c r="I47" s="107" t="s">
        <v>519</v>
      </c>
      <c r="J47" s="108" t="s">
        <v>519</v>
      </c>
      <c r="K47" s="108" t="s">
        <v>519</v>
      </c>
      <c r="L47" s="108" t="s">
        <v>519</v>
      </c>
      <c r="M47" s="109" t="s">
        <v>519</v>
      </c>
    </row>
    <row r="48" spans="2:13" ht="27.75" customHeight="1" x14ac:dyDescent="0.15">
      <c r="B48" s="1278"/>
      <c r="C48" s="1279"/>
      <c r="D48" s="106"/>
      <c r="E48" s="1282" t="s">
        <v>38</v>
      </c>
      <c r="F48" s="1282"/>
      <c r="G48" s="1282"/>
      <c r="H48" s="1283"/>
      <c r="I48" s="107" t="s">
        <v>519</v>
      </c>
      <c r="J48" s="108" t="s">
        <v>519</v>
      </c>
      <c r="K48" s="108" t="s">
        <v>519</v>
      </c>
      <c r="L48" s="108" t="s">
        <v>519</v>
      </c>
      <c r="M48" s="109" t="s">
        <v>519</v>
      </c>
    </row>
    <row r="49" spans="2:13" ht="27.75" customHeight="1" x14ac:dyDescent="0.15">
      <c r="B49" s="1280"/>
      <c r="C49" s="1281"/>
      <c r="D49" s="106"/>
      <c r="E49" s="1282" t="s">
        <v>39</v>
      </c>
      <c r="F49" s="1282"/>
      <c r="G49" s="1282"/>
      <c r="H49" s="1283"/>
      <c r="I49" s="107" t="s">
        <v>519</v>
      </c>
      <c r="J49" s="108" t="s">
        <v>519</v>
      </c>
      <c r="K49" s="108" t="s">
        <v>519</v>
      </c>
      <c r="L49" s="108" t="s">
        <v>519</v>
      </c>
      <c r="M49" s="109" t="s">
        <v>519</v>
      </c>
    </row>
    <row r="50" spans="2:13" ht="27.75" customHeight="1" x14ac:dyDescent="0.15">
      <c r="B50" s="1276" t="s">
        <v>40</v>
      </c>
      <c r="C50" s="1277"/>
      <c r="D50" s="112"/>
      <c r="E50" s="1282" t="s">
        <v>41</v>
      </c>
      <c r="F50" s="1282"/>
      <c r="G50" s="1282"/>
      <c r="H50" s="1283"/>
      <c r="I50" s="107">
        <v>393</v>
      </c>
      <c r="J50" s="108">
        <v>311</v>
      </c>
      <c r="K50" s="108">
        <v>280</v>
      </c>
      <c r="L50" s="108">
        <v>378</v>
      </c>
      <c r="M50" s="109">
        <v>231</v>
      </c>
    </row>
    <row r="51" spans="2:13" ht="27.75" customHeight="1" x14ac:dyDescent="0.15">
      <c r="B51" s="1278"/>
      <c r="C51" s="1279"/>
      <c r="D51" s="106"/>
      <c r="E51" s="1282" t="s">
        <v>42</v>
      </c>
      <c r="F51" s="1282"/>
      <c r="G51" s="1282"/>
      <c r="H51" s="1283"/>
      <c r="I51" s="107">
        <v>226</v>
      </c>
      <c r="J51" s="108">
        <v>201</v>
      </c>
      <c r="K51" s="108">
        <v>169</v>
      </c>
      <c r="L51" s="108">
        <v>161</v>
      </c>
      <c r="M51" s="109">
        <v>141</v>
      </c>
    </row>
    <row r="52" spans="2:13" ht="27.75" customHeight="1" x14ac:dyDescent="0.15">
      <c r="B52" s="1280"/>
      <c r="C52" s="1281"/>
      <c r="D52" s="106"/>
      <c r="E52" s="1282" t="s">
        <v>43</v>
      </c>
      <c r="F52" s="1282"/>
      <c r="G52" s="1282"/>
      <c r="H52" s="1283"/>
      <c r="I52" s="107">
        <v>1257</v>
      </c>
      <c r="J52" s="108">
        <v>1082</v>
      </c>
      <c r="K52" s="108">
        <v>1068</v>
      </c>
      <c r="L52" s="108">
        <v>2257</v>
      </c>
      <c r="M52" s="109">
        <v>2384</v>
      </c>
    </row>
    <row r="53" spans="2:13" ht="27.75" customHeight="1" thickBot="1" x14ac:dyDescent="0.2">
      <c r="B53" s="1284" t="s">
        <v>44</v>
      </c>
      <c r="C53" s="1285"/>
      <c r="D53" s="113"/>
      <c r="E53" s="1286" t="s">
        <v>45</v>
      </c>
      <c r="F53" s="1286"/>
      <c r="G53" s="1286"/>
      <c r="H53" s="1287"/>
      <c r="I53" s="114">
        <v>680</v>
      </c>
      <c r="J53" s="115">
        <v>1276</v>
      </c>
      <c r="K53" s="115">
        <v>1467</v>
      </c>
      <c r="L53" s="115">
        <v>493</v>
      </c>
      <c r="M53" s="116">
        <v>756</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sheetData>
  <sheetProtection algorithmName="SHA-512" hashValue="d8Je3joXqVrDx2wcRa5VLlxZr2yYV3t7G1pujz4guup+bNFmFQhqNfcoRe96xp4xGvi/4TPlxJjRdSIguzFO/w==" saltValue="ucb3WeTIW/NLw3oYOe0nq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topLeftCell="B1" zoomScale="70" zoomScaleNormal="70" zoomScaleSheetLayoutView="100" workbookViewId="0">
      <selection activeCell="H58" sqref="H58"/>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563</v>
      </c>
      <c r="G54" s="125" t="s">
        <v>564</v>
      </c>
      <c r="H54" s="126" t="s">
        <v>565</v>
      </c>
    </row>
    <row r="55" spans="2:8" ht="52.5" customHeight="1" x14ac:dyDescent="0.15">
      <c r="B55" s="127"/>
      <c r="C55" s="1303" t="s">
        <v>48</v>
      </c>
      <c r="D55" s="1303"/>
      <c r="E55" s="1304"/>
      <c r="F55" s="128">
        <v>234</v>
      </c>
      <c r="G55" s="128">
        <v>325</v>
      </c>
      <c r="H55" s="129">
        <v>186</v>
      </c>
    </row>
    <row r="56" spans="2:8" ht="52.5" customHeight="1" x14ac:dyDescent="0.15">
      <c r="B56" s="130"/>
      <c r="C56" s="1305" t="s">
        <v>49</v>
      </c>
      <c r="D56" s="1305"/>
      <c r="E56" s="1306"/>
      <c r="F56" s="131">
        <v>20</v>
      </c>
      <c r="G56" s="131">
        <v>30</v>
      </c>
      <c r="H56" s="132">
        <v>30</v>
      </c>
    </row>
    <row r="57" spans="2:8" ht="53.25" customHeight="1" x14ac:dyDescent="0.15">
      <c r="B57" s="130"/>
      <c r="C57" s="1307" t="s">
        <v>50</v>
      </c>
      <c r="D57" s="1307"/>
      <c r="E57" s="1308"/>
      <c r="F57" s="133">
        <v>50</v>
      </c>
      <c r="G57" s="133">
        <v>45</v>
      </c>
      <c r="H57" s="134">
        <v>47</v>
      </c>
    </row>
    <row r="58" spans="2:8" ht="45.75" customHeight="1" x14ac:dyDescent="0.15">
      <c r="B58" s="135"/>
      <c r="C58" s="1295" t="s">
        <v>587</v>
      </c>
      <c r="D58" s="1296"/>
      <c r="E58" s="1297"/>
      <c r="F58" s="136"/>
      <c r="G58" s="136">
        <v>19</v>
      </c>
      <c r="H58" s="137">
        <v>19</v>
      </c>
    </row>
    <row r="59" spans="2:8" ht="45.75" customHeight="1" x14ac:dyDescent="0.15">
      <c r="B59" s="135"/>
      <c r="C59" s="1295" t="s">
        <v>584</v>
      </c>
      <c r="D59" s="1296"/>
      <c r="E59" s="1297"/>
      <c r="F59" s="136"/>
      <c r="G59" s="136">
        <v>14</v>
      </c>
      <c r="H59" s="137">
        <v>15</v>
      </c>
    </row>
    <row r="60" spans="2:8" ht="45.75" customHeight="1" x14ac:dyDescent="0.15">
      <c r="B60" s="135"/>
      <c r="C60" s="1295" t="s">
        <v>588</v>
      </c>
      <c r="D60" s="1296"/>
      <c r="E60" s="1297"/>
      <c r="F60" s="136"/>
      <c r="G60" s="136">
        <v>9</v>
      </c>
      <c r="H60" s="137">
        <v>9</v>
      </c>
    </row>
    <row r="61" spans="2:8" ht="45.75" customHeight="1" x14ac:dyDescent="0.15">
      <c r="B61" s="135"/>
      <c r="C61" s="1295" t="s">
        <v>585</v>
      </c>
      <c r="D61" s="1296"/>
      <c r="E61" s="1297"/>
      <c r="F61" s="136"/>
      <c r="G61" s="136">
        <v>3</v>
      </c>
      <c r="H61" s="137">
        <v>4</v>
      </c>
    </row>
    <row r="62" spans="2:8" ht="45.75" customHeight="1" thickBot="1" x14ac:dyDescent="0.2">
      <c r="B62" s="138"/>
      <c r="C62" s="1298" t="s">
        <v>586</v>
      </c>
      <c r="D62" s="1299"/>
      <c r="E62" s="1300"/>
      <c r="F62" s="139"/>
      <c r="G62" s="139">
        <v>0</v>
      </c>
      <c r="H62" s="140">
        <v>0</v>
      </c>
    </row>
    <row r="63" spans="2:8" ht="52.5" customHeight="1" thickBot="1" x14ac:dyDescent="0.2">
      <c r="B63" s="141"/>
      <c r="C63" s="1301" t="s">
        <v>51</v>
      </c>
      <c r="D63" s="1301"/>
      <c r="E63" s="1302"/>
      <c r="F63" s="142">
        <v>305</v>
      </c>
      <c r="G63" s="142">
        <v>400</v>
      </c>
      <c r="H63" s="143">
        <v>263</v>
      </c>
    </row>
    <row r="64" spans="2:8" ht="15" customHeight="1" x14ac:dyDescent="0.15"/>
  </sheetData>
  <sheetProtection algorithmName="SHA-512" hashValue="A+/dUG5nz/gr4rCaVgYV90ZBUOz39Wa4tuuAdEfNG7T4KrjEUjUecfKIqcpRHBPlCp+g8/zKN1YpuH4e14F75A==" saltValue="MN4jAcO0MjglOSLc1xfHG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8" scale="6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topLeftCell="F19" zoomScaleNormal="100" zoomScaleSheetLayoutView="55" workbookViewId="0">
      <selection activeCell="AN65" sqref="AN65:DC69"/>
    </sheetView>
  </sheetViews>
  <sheetFormatPr defaultColWidth="0" defaultRowHeight="13.5" customHeight="1" zeroHeight="1" x14ac:dyDescent="0.15"/>
  <cols>
    <col min="1" max="1" width="6.375" style="388" customWidth="1"/>
    <col min="2" max="107" width="2.5" style="388" customWidth="1"/>
    <col min="108" max="108" width="6.125" style="396" customWidth="1"/>
    <col min="109" max="109" width="5.875" style="395"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x14ac:dyDescent="0.15">
      <c r="A1" s="386"/>
      <c r="B1" s="387"/>
      <c r="DD1" s="388"/>
      <c r="DE1" s="388"/>
    </row>
    <row r="2" spans="1:143" ht="25.5" customHeight="1" x14ac:dyDescent="0.15">
      <c r="A2" s="389"/>
      <c r="C2" s="389"/>
      <c r="O2" s="389"/>
      <c r="P2" s="389"/>
      <c r="Q2" s="389"/>
      <c r="R2" s="389"/>
      <c r="S2" s="389"/>
      <c r="T2" s="389"/>
      <c r="U2" s="389"/>
      <c r="V2" s="389"/>
      <c r="W2" s="389"/>
      <c r="X2" s="389"/>
      <c r="Y2" s="389"/>
      <c r="Z2" s="389"/>
      <c r="AA2" s="389"/>
      <c r="AB2" s="389"/>
      <c r="AC2" s="389"/>
      <c r="AD2" s="389"/>
      <c r="AE2" s="389"/>
      <c r="AF2" s="389"/>
      <c r="AG2" s="389"/>
      <c r="AH2" s="389"/>
      <c r="AI2" s="389"/>
      <c r="AU2" s="389"/>
      <c r="BG2" s="389"/>
      <c r="BS2" s="389"/>
      <c r="CE2" s="389"/>
      <c r="CQ2" s="389"/>
      <c r="DD2" s="388"/>
      <c r="DE2" s="388"/>
    </row>
    <row r="3" spans="1:143" ht="25.5" customHeight="1" x14ac:dyDescent="0.15">
      <c r="A3" s="389"/>
      <c r="C3" s="389"/>
      <c r="O3" s="389"/>
      <c r="P3" s="389"/>
      <c r="Q3" s="389"/>
      <c r="R3" s="389"/>
      <c r="S3" s="389"/>
      <c r="T3" s="389"/>
      <c r="U3" s="389"/>
      <c r="V3" s="389"/>
      <c r="W3" s="389"/>
      <c r="X3" s="389"/>
      <c r="Y3" s="389"/>
      <c r="Z3" s="389"/>
      <c r="AA3" s="389"/>
      <c r="AB3" s="389"/>
      <c r="AC3" s="389"/>
      <c r="AD3" s="389"/>
      <c r="AE3" s="389"/>
      <c r="AF3" s="389"/>
      <c r="AG3" s="389"/>
      <c r="AH3" s="389"/>
      <c r="AI3" s="389"/>
      <c r="AU3" s="389"/>
      <c r="BG3" s="389"/>
      <c r="BS3" s="389"/>
      <c r="CE3" s="389"/>
      <c r="CQ3" s="389"/>
      <c r="DD3" s="388"/>
      <c r="DE3" s="388"/>
    </row>
    <row r="4" spans="1:143" s="291" customFormat="1" x14ac:dyDescent="0.15">
      <c r="A4" s="389"/>
      <c r="B4" s="389"/>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89"/>
      <c r="AP4" s="389"/>
      <c r="AQ4" s="389"/>
      <c r="AR4" s="389"/>
      <c r="AS4" s="389"/>
      <c r="AT4" s="389"/>
      <c r="AU4" s="389"/>
      <c r="AV4" s="389"/>
      <c r="AW4" s="389"/>
      <c r="AX4" s="389"/>
      <c r="AY4" s="389"/>
      <c r="AZ4" s="389"/>
      <c r="BA4" s="389"/>
      <c r="BB4" s="389"/>
      <c r="BC4" s="389"/>
      <c r="BD4" s="389"/>
      <c r="BE4" s="389"/>
      <c r="BF4" s="389"/>
      <c r="BG4" s="389"/>
      <c r="BH4" s="389"/>
      <c r="BI4" s="389"/>
      <c r="BJ4" s="389"/>
      <c r="BK4" s="389"/>
      <c r="BL4" s="389"/>
      <c r="BM4" s="389"/>
      <c r="BN4" s="389"/>
      <c r="BO4" s="389"/>
      <c r="BP4" s="389"/>
      <c r="BQ4" s="389"/>
      <c r="BR4" s="389"/>
      <c r="BS4" s="389"/>
      <c r="BT4" s="389"/>
      <c r="BU4" s="389"/>
      <c r="BV4" s="389"/>
      <c r="BW4" s="389"/>
      <c r="BX4" s="389"/>
      <c r="BY4" s="389"/>
      <c r="BZ4" s="389"/>
      <c r="CA4" s="389"/>
      <c r="CB4" s="389"/>
      <c r="CC4" s="389"/>
      <c r="CD4" s="389"/>
      <c r="CE4" s="389"/>
      <c r="CF4" s="389"/>
      <c r="CG4" s="389"/>
      <c r="CH4" s="389"/>
      <c r="CI4" s="389"/>
      <c r="CJ4" s="389"/>
      <c r="CK4" s="389"/>
      <c r="CL4" s="389"/>
      <c r="CM4" s="389"/>
      <c r="CN4" s="389"/>
      <c r="CO4" s="389"/>
      <c r="CP4" s="389"/>
      <c r="CQ4" s="389"/>
      <c r="CR4" s="389"/>
      <c r="CS4" s="389"/>
      <c r="CT4" s="389"/>
      <c r="CU4" s="389"/>
      <c r="CV4" s="389"/>
      <c r="CW4" s="389"/>
      <c r="CX4" s="389"/>
      <c r="CY4" s="389"/>
      <c r="CZ4" s="389"/>
      <c r="DA4" s="389"/>
      <c r="DB4" s="389"/>
      <c r="DC4" s="389"/>
      <c r="DD4" s="389"/>
      <c r="DE4" s="389"/>
      <c r="DF4" s="292"/>
      <c r="DG4" s="292"/>
      <c r="DH4" s="292"/>
      <c r="DI4" s="292"/>
      <c r="DJ4" s="292"/>
      <c r="DK4" s="292"/>
      <c r="DL4" s="292"/>
      <c r="DM4" s="292"/>
      <c r="DN4" s="292"/>
      <c r="DO4" s="292"/>
      <c r="DP4" s="292"/>
      <c r="DQ4" s="292"/>
      <c r="DR4" s="292"/>
      <c r="DS4" s="292"/>
      <c r="DT4" s="292"/>
      <c r="DU4" s="292"/>
      <c r="DV4" s="292"/>
      <c r="DW4" s="292"/>
    </row>
    <row r="5" spans="1:143" s="291" customFormat="1" x14ac:dyDescent="0.15">
      <c r="A5" s="389"/>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89"/>
      <c r="AU5" s="389"/>
      <c r="AV5" s="389"/>
      <c r="AW5" s="389"/>
      <c r="AX5" s="389"/>
      <c r="AY5" s="389"/>
      <c r="AZ5" s="389"/>
      <c r="BA5" s="389"/>
      <c r="BB5" s="389"/>
      <c r="BC5" s="389"/>
      <c r="BD5" s="389"/>
      <c r="BE5" s="389"/>
      <c r="BF5" s="389"/>
      <c r="BG5" s="389"/>
      <c r="BH5" s="389"/>
      <c r="BI5" s="389"/>
      <c r="BJ5" s="389"/>
      <c r="BK5" s="389"/>
      <c r="BL5" s="389"/>
      <c r="BM5" s="389"/>
      <c r="BN5" s="389"/>
      <c r="BO5" s="389"/>
      <c r="BP5" s="389"/>
      <c r="BQ5" s="389"/>
      <c r="BR5" s="389"/>
      <c r="BS5" s="389"/>
      <c r="BT5" s="389"/>
      <c r="BU5" s="389"/>
      <c r="BV5" s="389"/>
      <c r="BW5" s="389"/>
      <c r="BX5" s="389"/>
      <c r="BY5" s="389"/>
      <c r="BZ5" s="389"/>
      <c r="CA5" s="389"/>
      <c r="CB5" s="389"/>
      <c r="CC5" s="389"/>
      <c r="CD5" s="389"/>
      <c r="CE5" s="389"/>
      <c r="CF5" s="389"/>
      <c r="CG5" s="389"/>
      <c r="CH5" s="389"/>
      <c r="CI5" s="389"/>
      <c r="CJ5" s="389"/>
      <c r="CK5" s="389"/>
      <c r="CL5" s="389"/>
      <c r="CM5" s="389"/>
      <c r="CN5" s="389"/>
      <c r="CO5" s="389"/>
      <c r="CP5" s="389"/>
      <c r="CQ5" s="389"/>
      <c r="CR5" s="389"/>
      <c r="CS5" s="389"/>
      <c r="CT5" s="389"/>
      <c r="CU5" s="389"/>
      <c r="CV5" s="389"/>
      <c r="CW5" s="389"/>
      <c r="CX5" s="389"/>
      <c r="CY5" s="389"/>
      <c r="CZ5" s="389"/>
      <c r="DA5" s="389"/>
      <c r="DB5" s="389"/>
      <c r="DC5" s="389"/>
      <c r="DD5" s="389"/>
      <c r="DE5" s="389"/>
      <c r="DF5" s="292"/>
      <c r="DG5" s="292"/>
      <c r="DH5" s="292"/>
      <c r="DI5" s="292"/>
      <c r="DJ5" s="292"/>
      <c r="DK5" s="292"/>
      <c r="DL5" s="292"/>
      <c r="DM5" s="292"/>
      <c r="DN5" s="292"/>
      <c r="DO5" s="292"/>
      <c r="DP5" s="292"/>
      <c r="DQ5" s="292"/>
      <c r="DR5" s="292"/>
      <c r="DS5" s="292"/>
      <c r="DT5" s="292"/>
      <c r="DU5" s="292"/>
      <c r="DV5" s="292"/>
      <c r="DW5" s="292"/>
    </row>
    <row r="6" spans="1:143" s="291" customFormat="1" x14ac:dyDescent="0.15">
      <c r="A6" s="389"/>
      <c r="B6" s="389"/>
      <c r="C6" s="389"/>
      <c r="D6" s="389"/>
      <c r="E6" s="389"/>
      <c r="F6" s="389"/>
      <c r="G6" s="389"/>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89"/>
      <c r="AY6" s="389"/>
      <c r="AZ6" s="389"/>
      <c r="BA6" s="389"/>
      <c r="BB6" s="389"/>
      <c r="BC6" s="389"/>
      <c r="BD6" s="389"/>
      <c r="BE6" s="389"/>
      <c r="BF6" s="389"/>
      <c r="BG6" s="389"/>
      <c r="BH6" s="389"/>
      <c r="BI6" s="389"/>
      <c r="BJ6" s="389"/>
      <c r="BK6" s="389"/>
      <c r="BL6" s="389"/>
      <c r="BM6" s="389"/>
      <c r="BN6" s="389"/>
      <c r="BO6" s="389"/>
      <c r="BP6" s="389"/>
      <c r="BQ6" s="389"/>
      <c r="BR6" s="389"/>
      <c r="BS6" s="389"/>
      <c r="BT6" s="389"/>
      <c r="BU6" s="389"/>
      <c r="BV6" s="389"/>
      <c r="BW6" s="389"/>
      <c r="BX6" s="389"/>
      <c r="BY6" s="389"/>
      <c r="BZ6" s="389"/>
      <c r="CA6" s="389"/>
      <c r="CB6" s="389"/>
      <c r="CC6" s="389"/>
      <c r="CD6" s="389"/>
      <c r="CE6" s="389"/>
      <c r="CF6" s="389"/>
      <c r="CG6" s="389"/>
      <c r="CH6" s="389"/>
      <c r="CI6" s="389"/>
      <c r="CJ6" s="389"/>
      <c r="CK6" s="389"/>
      <c r="CL6" s="389"/>
      <c r="CM6" s="389"/>
      <c r="CN6" s="389"/>
      <c r="CO6" s="389"/>
      <c r="CP6" s="389"/>
      <c r="CQ6" s="389"/>
      <c r="CR6" s="389"/>
      <c r="CS6" s="389"/>
      <c r="CT6" s="389"/>
      <c r="CU6" s="389"/>
      <c r="CV6" s="389"/>
      <c r="CW6" s="389"/>
      <c r="CX6" s="389"/>
      <c r="CY6" s="389"/>
      <c r="CZ6" s="389"/>
      <c r="DA6" s="389"/>
      <c r="DB6" s="389"/>
      <c r="DC6" s="389"/>
      <c r="DD6" s="389"/>
      <c r="DE6" s="389"/>
      <c r="DF6" s="292"/>
      <c r="DG6" s="292"/>
      <c r="DH6" s="292"/>
      <c r="DI6" s="292"/>
      <c r="DJ6" s="292"/>
      <c r="DK6" s="292"/>
      <c r="DL6" s="292"/>
      <c r="DM6" s="292"/>
      <c r="DN6" s="292"/>
      <c r="DO6" s="292"/>
      <c r="DP6" s="292"/>
      <c r="DQ6" s="292"/>
      <c r="DR6" s="292"/>
      <c r="DS6" s="292"/>
      <c r="DT6" s="292"/>
      <c r="DU6" s="292"/>
      <c r="DV6" s="292"/>
      <c r="DW6" s="292"/>
    </row>
    <row r="7" spans="1:143" s="291" customFormat="1" x14ac:dyDescent="0.15">
      <c r="A7" s="389"/>
      <c r="B7" s="389"/>
      <c r="C7" s="389"/>
      <c r="D7" s="389"/>
      <c r="E7" s="389"/>
      <c r="F7" s="389"/>
      <c r="G7" s="389"/>
      <c r="H7" s="389"/>
      <c r="I7" s="389"/>
      <c r="J7" s="389"/>
      <c r="K7" s="389"/>
      <c r="L7" s="389"/>
      <c r="M7" s="389"/>
      <c r="N7" s="389"/>
      <c r="O7" s="389"/>
      <c r="P7" s="389"/>
      <c r="Q7" s="389"/>
      <c r="R7" s="389"/>
      <c r="S7" s="389"/>
      <c r="T7" s="389"/>
      <c r="U7" s="389"/>
      <c r="V7" s="389"/>
      <c r="W7" s="389"/>
      <c r="X7" s="389"/>
      <c r="Y7" s="389"/>
      <c r="Z7" s="389"/>
      <c r="AA7" s="389"/>
      <c r="AB7" s="389"/>
      <c r="AC7" s="389"/>
      <c r="AD7" s="389"/>
      <c r="AE7" s="389"/>
      <c r="AF7" s="389"/>
      <c r="AG7" s="389"/>
      <c r="AH7" s="389"/>
      <c r="AI7" s="389"/>
      <c r="AJ7" s="389"/>
      <c r="AK7" s="389"/>
      <c r="AL7" s="389"/>
      <c r="AM7" s="389"/>
      <c r="AN7" s="389"/>
      <c r="AO7" s="389"/>
      <c r="AP7" s="389"/>
      <c r="AQ7" s="389"/>
      <c r="AR7" s="389"/>
      <c r="AS7" s="389"/>
      <c r="AT7" s="389"/>
      <c r="AU7" s="389"/>
      <c r="AV7" s="389"/>
      <c r="AW7" s="389"/>
      <c r="AX7" s="389"/>
      <c r="AY7" s="389"/>
      <c r="AZ7" s="389"/>
      <c r="BA7" s="389"/>
      <c r="BB7" s="389"/>
      <c r="BC7" s="389"/>
      <c r="BD7" s="389"/>
      <c r="BE7" s="389"/>
      <c r="BF7" s="389"/>
      <c r="BG7" s="389"/>
      <c r="BH7" s="389"/>
      <c r="BI7" s="389"/>
      <c r="BJ7" s="389"/>
      <c r="BK7" s="389"/>
      <c r="BL7" s="389"/>
      <c r="BM7" s="389"/>
      <c r="BN7" s="389"/>
      <c r="BO7" s="389"/>
      <c r="BP7" s="389"/>
      <c r="BQ7" s="389"/>
      <c r="BR7" s="389"/>
      <c r="BS7" s="389"/>
      <c r="BT7" s="389"/>
      <c r="BU7" s="389"/>
      <c r="BV7" s="389"/>
      <c r="BW7" s="389"/>
      <c r="BX7" s="389"/>
      <c r="BY7" s="389"/>
      <c r="BZ7" s="389"/>
      <c r="CA7" s="389"/>
      <c r="CB7" s="389"/>
      <c r="CC7" s="389"/>
      <c r="CD7" s="389"/>
      <c r="CE7" s="389"/>
      <c r="CF7" s="389"/>
      <c r="CG7" s="389"/>
      <c r="CH7" s="389"/>
      <c r="CI7" s="389"/>
      <c r="CJ7" s="389"/>
      <c r="CK7" s="389"/>
      <c r="CL7" s="389"/>
      <c r="CM7" s="389"/>
      <c r="CN7" s="389"/>
      <c r="CO7" s="389"/>
      <c r="CP7" s="389"/>
      <c r="CQ7" s="389"/>
      <c r="CR7" s="389"/>
      <c r="CS7" s="389"/>
      <c r="CT7" s="389"/>
      <c r="CU7" s="389"/>
      <c r="CV7" s="389"/>
      <c r="CW7" s="389"/>
      <c r="CX7" s="389"/>
      <c r="CY7" s="389"/>
      <c r="CZ7" s="389"/>
      <c r="DA7" s="389"/>
      <c r="DB7" s="389"/>
      <c r="DC7" s="389"/>
      <c r="DD7" s="389"/>
      <c r="DE7" s="389"/>
      <c r="DF7" s="292"/>
      <c r="DG7" s="292"/>
      <c r="DH7" s="292"/>
      <c r="DI7" s="292"/>
      <c r="DJ7" s="292"/>
      <c r="DK7" s="292"/>
      <c r="DL7" s="292"/>
      <c r="DM7" s="292"/>
      <c r="DN7" s="292"/>
      <c r="DO7" s="292"/>
      <c r="DP7" s="292"/>
      <c r="DQ7" s="292"/>
      <c r="DR7" s="292"/>
      <c r="DS7" s="292"/>
      <c r="DT7" s="292"/>
      <c r="DU7" s="292"/>
      <c r="DV7" s="292"/>
      <c r="DW7" s="292"/>
    </row>
    <row r="8" spans="1:143" s="291" customFormat="1" x14ac:dyDescent="0.15">
      <c r="A8" s="389"/>
      <c r="B8" s="389"/>
      <c r="C8" s="389"/>
      <c r="D8" s="389"/>
      <c r="E8" s="389"/>
      <c r="F8" s="389"/>
      <c r="G8" s="389"/>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89"/>
      <c r="AV8" s="389"/>
      <c r="AW8" s="389"/>
      <c r="AX8" s="389"/>
      <c r="AY8" s="389"/>
      <c r="AZ8" s="389"/>
      <c r="BA8" s="389"/>
      <c r="BB8" s="389"/>
      <c r="BC8" s="389"/>
      <c r="BD8" s="389"/>
      <c r="BE8" s="389"/>
      <c r="BF8" s="389"/>
      <c r="BG8" s="389"/>
      <c r="BH8" s="389"/>
      <c r="BI8" s="389"/>
      <c r="BJ8" s="389"/>
      <c r="BK8" s="389"/>
      <c r="BL8" s="389"/>
      <c r="BM8" s="389"/>
      <c r="BN8" s="389"/>
      <c r="BO8" s="389"/>
      <c r="BP8" s="389"/>
      <c r="BQ8" s="389"/>
      <c r="BR8" s="389"/>
      <c r="BS8" s="389"/>
      <c r="BT8" s="389"/>
      <c r="BU8" s="389"/>
      <c r="BV8" s="389"/>
      <c r="BW8" s="389"/>
      <c r="BX8" s="389"/>
      <c r="BY8" s="389"/>
      <c r="BZ8" s="389"/>
      <c r="CA8" s="389"/>
      <c r="CB8" s="389"/>
      <c r="CC8" s="389"/>
      <c r="CD8" s="389"/>
      <c r="CE8" s="389"/>
      <c r="CF8" s="389"/>
      <c r="CG8" s="389"/>
      <c r="CH8" s="389"/>
      <c r="CI8" s="389"/>
      <c r="CJ8" s="389"/>
      <c r="CK8" s="389"/>
      <c r="CL8" s="389"/>
      <c r="CM8" s="389"/>
      <c r="CN8" s="389"/>
      <c r="CO8" s="389"/>
      <c r="CP8" s="389"/>
      <c r="CQ8" s="389"/>
      <c r="CR8" s="389"/>
      <c r="CS8" s="389"/>
      <c r="CT8" s="389"/>
      <c r="CU8" s="389"/>
      <c r="CV8" s="389"/>
      <c r="CW8" s="389"/>
      <c r="CX8" s="389"/>
      <c r="CY8" s="389"/>
      <c r="CZ8" s="389"/>
      <c r="DA8" s="389"/>
      <c r="DB8" s="389"/>
      <c r="DC8" s="389"/>
      <c r="DD8" s="389"/>
      <c r="DE8" s="389"/>
      <c r="DF8" s="292"/>
      <c r="DG8" s="292"/>
      <c r="DH8" s="292"/>
      <c r="DI8" s="292"/>
      <c r="DJ8" s="292"/>
      <c r="DK8" s="292"/>
      <c r="DL8" s="292"/>
      <c r="DM8" s="292"/>
      <c r="DN8" s="292"/>
      <c r="DO8" s="292"/>
      <c r="DP8" s="292"/>
      <c r="DQ8" s="292"/>
      <c r="DR8" s="292"/>
      <c r="DS8" s="292"/>
      <c r="DT8" s="292"/>
      <c r="DU8" s="292"/>
      <c r="DV8" s="292"/>
      <c r="DW8" s="292"/>
    </row>
    <row r="9" spans="1:143" s="291" customFormat="1" x14ac:dyDescent="0.15">
      <c r="A9" s="389"/>
      <c r="B9" s="389"/>
      <c r="C9" s="389"/>
      <c r="D9" s="389"/>
      <c r="E9" s="389"/>
      <c r="F9" s="389"/>
      <c r="G9" s="389"/>
      <c r="H9" s="389"/>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89"/>
      <c r="AZ9" s="389"/>
      <c r="BA9" s="389"/>
      <c r="BB9" s="389"/>
      <c r="BC9" s="389"/>
      <c r="BD9" s="389"/>
      <c r="BE9" s="389"/>
      <c r="BF9" s="389"/>
      <c r="BG9" s="389"/>
      <c r="BH9" s="389"/>
      <c r="BI9" s="389"/>
      <c r="BJ9" s="389"/>
      <c r="BK9" s="389"/>
      <c r="BL9" s="389"/>
      <c r="BM9" s="389"/>
      <c r="BN9" s="389"/>
      <c r="BO9" s="389"/>
      <c r="BP9" s="389"/>
      <c r="BQ9" s="389"/>
      <c r="BR9" s="389"/>
      <c r="BS9" s="389"/>
      <c r="BT9" s="389"/>
      <c r="BU9" s="389"/>
      <c r="BV9" s="389"/>
      <c r="BW9" s="389"/>
      <c r="BX9" s="389"/>
      <c r="BY9" s="389"/>
      <c r="BZ9" s="389"/>
      <c r="CA9" s="389"/>
      <c r="CB9" s="389"/>
      <c r="CC9" s="389"/>
      <c r="CD9" s="389"/>
      <c r="CE9" s="389"/>
      <c r="CF9" s="389"/>
      <c r="CG9" s="389"/>
      <c r="CH9" s="389"/>
      <c r="CI9" s="389"/>
      <c r="CJ9" s="389"/>
      <c r="CK9" s="389"/>
      <c r="CL9" s="389"/>
      <c r="CM9" s="389"/>
      <c r="CN9" s="389"/>
      <c r="CO9" s="389"/>
      <c r="CP9" s="389"/>
      <c r="CQ9" s="389"/>
      <c r="CR9" s="389"/>
      <c r="CS9" s="389"/>
      <c r="CT9" s="389"/>
      <c r="CU9" s="389"/>
      <c r="CV9" s="389"/>
      <c r="CW9" s="389"/>
      <c r="CX9" s="389"/>
      <c r="CY9" s="389"/>
      <c r="CZ9" s="389"/>
      <c r="DA9" s="389"/>
      <c r="DB9" s="389"/>
      <c r="DC9" s="389"/>
      <c r="DD9" s="389"/>
      <c r="DE9" s="389"/>
      <c r="DF9" s="292"/>
      <c r="DG9" s="292"/>
      <c r="DH9" s="292"/>
      <c r="DI9" s="292"/>
      <c r="DJ9" s="292"/>
      <c r="DK9" s="292"/>
      <c r="DL9" s="292"/>
      <c r="DM9" s="292"/>
      <c r="DN9" s="292"/>
      <c r="DO9" s="292"/>
      <c r="DP9" s="292"/>
      <c r="DQ9" s="292"/>
      <c r="DR9" s="292"/>
      <c r="DS9" s="292"/>
      <c r="DT9" s="292"/>
      <c r="DU9" s="292"/>
      <c r="DV9" s="292"/>
      <c r="DW9" s="292"/>
    </row>
    <row r="10" spans="1:143" s="291" customFormat="1" x14ac:dyDescent="0.15">
      <c r="A10" s="389"/>
      <c r="B10" s="389"/>
      <c r="C10" s="389"/>
      <c r="D10" s="389"/>
      <c r="E10" s="389"/>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89"/>
      <c r="AZ10" s="389"/>
      <c r="BA10" s="389"/>
      <c r="BB10" s="389"/>
      <c r="BC10" s="389"/>
      <c r="BD10" s="389"/>
      <c r="BE10" s="389"/>
      <c r="BF10" s="389"/>
      <c r="BG10" s="389"/>
      <c r="BH10" s="389"/>
      <c r="BI10" s="389"/>
      <c r="BJ10" s="389"/>
      <c r="BK10" s="389"/>
      <c r="BL10" s="389"/>
      <c r="BM10" s="389"/>
      <c r="BN10" s="389"/>
      <c r="BO10" s="389"/>
      <c r="BP10" s="389"/>
      <c r="BQ10" s="389"/>
      <c r="BR10" s="389"/>
      <c r="BS10" s="389"/>
      <c r="BT10" s="389"/>
      <c r="BU10" s="389"/>
      <c r="BV10" s="389"/>
      <c r="BW10" s="389"/>
      <c r="BX10" s="389"/>
      <c r="BY10" s="389"/>
      <c r="BZ10" s="389"/>
      <c r="CA10" s="389"/>
      <c r="CB10" s="389"/>
      <c r="CC10" s="389"/>
      <c r="CD10" s="389"/>
      <c r="CE10" s="389"/>
      <c r="CF10" s="389"/>
      <c r="CG10" s="389"/>
      <c r="CH10" s="389"/>
      <c r="CI10" s="389"/>
      <c r="CJ10" s="389"/>
      <c r="CK10" s="389"/>
      <c r="CL10" s="389"/>
      <c r="CM10" s="389"/>
      <c r="CN10" s="389"/>
      <c r="CO10" s="389"/>
      <c r="CP10" s="389"/>
      <c r="CQ10" s="389"/>
      <c r="CR10" s="389"/>
      <c r="CS10" s="389"/>
      <c r="CT10" s="389"/>
      <c r="CU10" s="389"/>
      <c r="CV10" s="389"/>
      <c r="CW10" s="389"/>
      <c r="CX10" s="389"/>
      <c r="CY10" s="389"/>
      <c r="CZ10" s="389"/>
      <c r="DA10" s="389"/>
      <c r="DB10" s="389"/>
      <c r="DC10" s="389"/>
      <c r="DD10" s="389"/>
      <c r="DE10" s="389"/>
      <c r="DF10" s="292"/>
      <c r="DG10" s="292"/>
      <c r="DH10" s="292"/>
      <c r="DI10" s="292"/>
      <c r="DJ10" s="292"/>
      <c r="DK10" s="292"/>
      <c r="DL10" s="292"/>
      <c r="DM10" s="292"/>
      <c r="DN10" s="292"/>
      <c r="DO10" s="292"/>
      <c r="DP10" s="292"/>
      <c r="DQ10" s="292"/>
      <c r="DR10" s="292"/>
      <c r="DS10" s="292"/>
      <c r="DT10" s="292"/>
      <c r="DU10" s="292"/>
      <c r="DV10" s="292"/>
      <c r="DW10" s="292"/>
      <c r="EM10" s="291" t="s">
        <v>589</v>
      </c>
    </row>
    <row r="11" spans="1:143" s="291" customFormat="1" x14ac:dyDescent="0.15">
      <c r="A11" s="389"/>
      <c r="B11" s="389"/>
      <c r="C11" s="389"/>
      <c r="D11" s="389"/>
      <c r="E11" s="389"/>
      <c r="F11" s="389"/>
      <c r="G11" s="389"/>
      <c r="H11" s="389"/>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c r="AX11" s="389"/>
      <c r="AY11" s="389"/>
      <c r="AZ11" s="389"/>
      <c r="BA11" s="389"/>
      <c r="BB11" s="389"/>
      <c r="BC11" s="389"/>
      <c r="BD11" s="389"/>
      <c r="BE11" s="389"/>
      <c r="BF11" s="389"/>
      <c r="BG11" s="389"/>
      <c r="BH11" s="389"/>
      <c r="BI11" s="389"/>
      <c r="BJ11" s="389"/>
      <c r="BK11" s="389"/>
      <c r="BL11" s="389"/>
      <c r="BM11" s="389"/>
      <c r="BN11" s="389"/>
      <c r="BO11" s="389"/>
      <c r="BP11" s="389"/>
      <c r="BQ11" s="389"/>
      <c r="BR11" s="389"/>
      <c r="BS11" s="389"/>
      <c r="BT11" s="389"/>
      <c r="BU11" s="389"/>
      <c r="BV11" s="389"/>
      <c r="BW11" s="389"/>
      <c r="BX11" s="389"/>
      <c r="BY11" s="389"/>
      <c r="BZ11" s="389"/>
      <c r="CA11" s="389"/>
      <c r="CB11" s="389"/>
      <c r="CC11" s="389"/>
      <c r="CD11" s="389"/>
      <c r="CE11" s="389"/>
      <c r="CF11" s="389"/>
      <c r="CG11" s="389"/>
      <c r="CH11" s="389"/>
      <c r="CI11" s="389"/>
      <c r="CJ11" s="389"/>
      <c r="CK11" s="389"/>
      <c r="CL11" s="389"/>
      <c r="CM11" s="389"/>
      <c r="CN11" s="389"/>
      <c r="CO11" s="389"/>
      <c r="CP11" s="389"/>
      <c r="CQ11" s="389"/>
      <c r="CR11" s="389"/>
      <c r="CS11" s="389"/>
      <c r="CT11" s="389"/>
      <c r="CU11" s="389"/>
      <c r="CV11" s="389"/>
      <c r="CW11" s="389"/>
      <c r="CX11" s="389"/>
      <c r="CY11" s="389"/>
      <c r="CZ11" s="389"/>
      <c r="DA11" s="389"/>
      <c r="DB11" s="389"/>
      <c r="DC11" s="389"/>
      <c r="DD11" s="389"/>
      <c r="DE11" s="389"/>
      <c r="DF11" s="292"/>
      <c r="DG11" s="292"/>
      <c r="DH11" s="292"/>
      <c r="DI11" s="292"/>
      <c r="DJ11" s="292"/>
      <c r="DK11" s="292"/>
      <c r="DL11" s="292"/>
      <c r="DM11" s="292"/>
      <c r="DN11" s="292"/>
      <c r="DO11" s="292"/>
      <c r="DP11" s="292"/>
      <c r="DQ11" s="292"/>
      <c r="DR11" s="292"/>
      <c r="DS11" s="292"/>
      <c r="DT11" s="292"/>
      <c r="DU11" s="292"/>
      <c r="DV11" s="292"/>
      <c r="DW11" s="292"/>
    </row>
    <row r="12" spans="1:143" s="291" customFormat="1" x14ac:dyDescent="0.15">
      <c r="A12" s="389"/>
      <c r="B12" s="389"/>
      <c r="C12" s="389"/>
      <c r="D12" s="389"/>
      <c r="E12" s="389"/>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389"/>
      <c r="AO12" s="389"/>
      <c r="AP12" s="389"/>
      <c r="AQ12" s="389"/>
      <c r="AR12" s="389"/>
      <c r="AS12" s="389"/>
      <c r="AT12" s="389"/>
      <c r="AU12" s="389"/>
      <c r="AV12" s="389"/>
      <c r="AW12" s="389"/>
      <c r="AX12" s="389"/>
      <c r="AY12" s="389"/>
      <c r="AZ12" s="389"/>
      <c r="BA12" s="389"/>
      <c r="BB12" s="389"/>
      <c r="BC12" s="389"/>
      <c r="BD12" s="389"/>
      <c r="BE12" s="389"/>
      <c r="BF12" s="389"/>
      <c r="BG12" s="389"/>
      <c r="BH12" s="389"/>
      <c r="BI12" s="389"/>
      <c r="BJ12" s="389"/>
      <c r="BK12" s="389"/>
      <c r="BL12" s="389"/>
      <c r="BM12" s="389"/>
      <c r="BN12" s="389"/>
      <c r="BO12" s="389"/>
      <c r="BP12" s="389"/>
      <c r="BQ12" s="389"/>
      <c r="BR12" s="389"/>
      <c r="BS12" s="389"/>
      <c r="BT12" s="389"/>
      <c r="BU12" s="389"/>
      <c r="BV12" s="389"/>
      <c r="BW12" s="389"/>
      <c r="BX12" s="389"/>
      <c r="BY12" s="389"/>
      <c r="BZ12" s="389"/>
      <c r="CA12" s="389"/>
      <c r="CB12" s="389"/>
      <c r="CC12" s="389"/>
      <c r="CD12" s="389"/>
      <c r="CE12" s="389"/>
      <c r="CF12" s="389"/>
      <c r="CG12" s="389"/>
      <c r="CH12" s="389"/>
      <c r="CI12" s="389"/>
      <c r="CJ12" s="389"/>
      <c r="CK12" s="389"/>
      <c r="CL12" s="389"/>
      <c r="CM12" s="389"/>
      <c r="CN12" s="389"/>
      <c r="CO12" s="389"/>
      <c r="CP12" s="389"/>
      <c r="CQ12" s="389"/>
      <c r="CR12" s="389"/>
      <c r="CS12" s="389"/>
      <c r="CT12" s="389"/>
      <c r="CU12" s="389"/>
      <c r="CV12" s="389"/>
      <c r="CW12" s="389"/>
      <c r="CX12" s="389"/>
      <c r="CY12" s="389"/>
      <c r="CZ12" s="389"/>
      <c r="DA12" s="389"/>
      <c r="DB12" s="389"/>
      <c r="DC12" s="389"/>
      <c r="DD12" s="389"/>
      <c r="DE12" s="389"/>
      <c r="DF12" s="292"/>
      <c r="DG12" s="292"/>
      <c r="DH12" s="292"/>
      <c r="DI12" s="292"/>
      <c r="DJ12" s="292"/>
      <c r="DK12" s="292"/>
      <c r="DL12" s="292"/>
      <c r="DM12" s="292"/>
      <c r="DN12" s="292"/>
      <c r="DO12" s="292"/>
      <c r="DP12" s="292"/>
      <c r="DQ12" s="292"/>
      <c r="DR12" s="292"/>
      <c r="DS12" s="292"/>
      <c r="DT12" s="292"/>
      <c r="DU12" s="292"/>
      <c r="DV12" s="292"/>
      <c r="DW12" s="292"/>
      <c r="EM12" s="291" t="s">
        <v>589</v>
      </c>
    </row>
    <row r="13" spans="1:143" s="291" customFormat="1" x14ac:dyDescent="0.15">
      <c r="A13" s="389"/>
      <c r="B13" s="389"/>
      <c r="C13" s="389"/>
      <c r="D13" s="389"/>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89"/>
      <c r="AU13" s="389"/>
      <c r="AV13" s="389"/>
      <c r="AW13" s="389"/>
      <c r="AX13" s="389"/>
      <c r="AY13" s="389"/>
      <c r="AZ13" s="389"/>
      <c r="BA13" s="389"/>
      <c r="BB13" s="389"/>
      <c r="BC13" s="389"/>
      <c r="BD13" s="389"/>
      <c r="BE13" s="389"/>
      <c r="BF13" s="389"/>
      <c r="BG13" s="389"/>
      <c r="BH13" s="389"/>
      <c r="BI13" s="389"/>
      <c r="BJ13" s="389"/>
      <c r="BK13" s="389"/>
      <c r="BL13" s="389"/>
      <c r="BM13" s="389"/>
      <c r="BN13" s="389"/>
      <c r="BO13" s="389"/>
      <c r="BP13" s="389"/>
      <c r="BQ13" s="389"/>
      <c r="BR13" s="389"/>
      <c r="BS13" s="389"/>
      <c r="BT13" s="389"/>
      <c r="BU13" s="389"/>
      <c r="BV13" s="389"/>
      <c r="BW13" s="389"/>
      <c r="BX13" s="389"/>
      <c r="BY13" s="389"/>
      <c r="BZ13" s="389"/>
      <c r="CA13" s="389"/>
      <c r="CB13" s="389"/>
      <c r="CC13" s="389"/>
      <c r="CD13" s="389"/>
      <c r="CE13" s="389"/>
      <c r="CF13" s="389"/>
      <c r="CG13" s="389"/>
      <c r="CH13" s="389"/>
      <c r="CI13" s="389"/>
      <c r="CJ13" s="389"/>
      <c r="CK13" s="389"/>
      <c r="CL13" s="389"/>
      <c r="CM13" s="389"/>
      <c r="CN13" s="389"/>
      <c r="CO13" s="389"/>
      <c r="CP13" s="389"/>
      <c r="CQ13" s="389"/>
      <c r="CR13" s="389"/>
      <c r="CS13" s="389"/>
      <c r="CT13" s="389"/>
      <c r="CU13" s="389"/>
      <c r="CV13" s="389"/>
      <c r="CW13" s="389"/>
      <c r="CX13" s="389"/>
      <c r="CY13" s="389"/>
      <c r="CZ13" s="389"/>
      <c r="DA13" s="389"/>
      <c r="DB13" s="389"/>
      <c r="DC13" s="389"/>
      <c r="DD13" s="389"/>
      <c r="DE13" s="389"/>
      <c r="DF13" s="292"/>
      <c r="DG13" s="292"/>
      <c r="DH13" s="292"/>
      <c r="DI13" s="292"/>
      <c r="DJ13" s="292"/>
      <c r="DK13" s="292"/>
      <c r="DL13" s="292"/>
      <c r="DM13" s="292"/>
      <c r="DN13" s="292"/>
      <c r="DO13" s="292"/>
      <c r="DP13" s="292"/>
      <c r="DQ13" s="292"/>
      <c r="DR13" s="292"/>
      <c r="DS13" s="292"/>
      <c r="DT13" s="292"/>
      <c r="DU13" s="292"/>
      <c r="DV13" s="292"/>
      <c r="DW13" s="292"/>
    </row>
    <row r="14" spans="1:143" s="291" customFormat="1" x14ac:dyDescent="0.15">
      <c r="A14" s="389"/>
      <c r="B14" s="389"/>
      <c r="C14" s="389"/>
      <c r="D14" s="389"/>
      <c r="E14" s="389"/>
      <c r="F14" s="389"/>
      <c r="G14" s="389"/>
      <c r="H14" s="389"/>
      <c r="I14" s="389"/>
      <c r="J14" s="389"/>
      <c r="K14" s="389"/>
      <c r="L14" s="389"/>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389"/>
      <c r="AU14" s="389"/>
      <c r="AV14" s="389"/>
      <c r="AW14" s="389"/>
      <c r="AX14" s="389"/>
      <c r="AY14" s="389"/>
      <c r="AZ14" s="389"/>
      <c r="BA14" s="389"/>
      <c r="BB14" s="389"/>
      <c r="BC14" s="389"/>
      <c r="BD14" s="389"/>
      <c r="BE14" s="389"/>
      <c r="BF14" s="389"/>
      <c r="BG14" s="389"/>
      <c r="BH14" s="389"/>
      <c r="BI14" s="389"/>
      <c r="BJ14" s="389"/>
      <c r="BK14" s="389"/>
      <c r="BL14" s="389"/>
      <c r="BM14" s="389"/>
      <c r="BN14" s="389"/>
      <c r="BO14" s="389"/>
      <c r="BP14" s="389"/>
      <c r="BQ14" s="389"/>
      <c r="BR14" s="389"/>
      <c r="BS14" s="389"/>
      <c r="BT14" s="389"/>
      <c r="BU14" s="389"/>
      <c r="BV14" s="389"/>
      <c r="BW14" s="389"/>
      <c r="BX14" s="389"/>
      <c r="BY14" s="389"/>
      <c r="BZ14" s="389"/>
      <c r="CA14" s="389"/>
      <c r="CB14" s="389"/>
      <c r="CC14" s="389"/>
      <c r="CD14" s="389"/>
      <c r="CE14" s="389"/>
      <c r="CF14" s="389"/>
      <c r="CG14" s="389"/>
      <c r="CH14" s="389"/>
      <c r="CI14" s="389"/>
      <c r="CJ14" s="389"/>
      <c r="CK14" s="389"/>
      <c r="CL14" s="389"/>
      <c r="CM14" s="389"/>
      <c r="CN14" s="389"/>
      <c r="CO14" s="389"/>
      <c r="CP14" s="389"/>
      <c r="CQ14" s="389"/>
      <c r="CR14" s="389"/>
      <c r="CS14" s="389"/>
      <c r="CT14" s="389"/>
      <c r="CU14" s="389"/>
      <c r="CV14" s="389"/>
      <c r="CW14" s="389"/>
      <c r="CX14" s="389"/>
      <c r="CY14" s="389"/>
      <c r="CZ14" s="389"/>
      <c r="DA14" s="389"/>
      <c r="DB14" s="389"/>
      <c r="DC14" s="389"/>
      <c r="DD14" s="389"/>
      <c r="DE14" s="389"/>
      <c r="DF14" s="292"/>
      <c r="DG14" s="292"/>
      <c r="DH14" s="292"/>
      <c r="DI14" s="292"/>
      <c r="DJ14" s="292"/>
      <c r="DK14" s="292"/>
      <c r="DL14" s="292"/>
      <c r="DM14" s="292"/>
      <c r="DN14" s="292"/>
      <c r="DO14" s="292"/>
      <c r="DP14" s="292"/>
      <c r="DQ14" s="292"/>
      <c r="DR14" s="292"/>
      <c r="DS14" s="292"/>
      <c r="DT14" s="292"/>
      <c r="DU14" s="292"/>
      <c r="DV14" s="292"/>
      <c r="DW14" s="292"/>
    </row>
    <row r="15" spans="1:143" s="291" customFormat="1" x14ac:dyDescent="0.15">
      <c r="A15" s="388"/>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89"/>
      <c r="AM15" s="389"/>
      <c r="AN15" s="389"/>
      <c r="AO15" s="389"/>
      <c r="AP15" s="389"/>
      <c r="AQ15" s="389"/>
      <c r="AR15" s="389"/>
      <c r="AS15" s="389"/>
      <c r="AT15" s="389"/>
      <c r="AU15" s="389"/>
      <c r="AV15" s="389"/>
      <c r="AW15" s="389"/>
      <c r="AX15" s="389"/>
      <c r="AY15" s="389"/>
      <c r="AZ15" s="389"/>
      <c r="BA15" s="389"/>
      <c r="BB15" s="389"/>
      <c r="BC15" s="389"/>
      <c r="BD15" s="389"/>
      <c r="BE15" s="389"/>
      <c r="BF15" s="389"/>
      <c r="BG15" s="389"/>
      <c r="BH15" s="389"/>
      <c r="BI15" s="389"/>
      <c r="BJ15" s="389"/>
      <c r="BK15" s="389"/>
      <c r="BL15" s="389"/>
      <c r="BM15" s="389"/>
      <c r="BN15" s="389"/>
      <c r="BO15" s="389"/>
      <c r="BP15" s="389"/>
      <c r="BQ15" s="389"/>
      <c r="BR15" s="389"/>
      <c r="BS15" s="389"/>
      <c r="BT15" s="389"/>
      <c r="BU15" s="389"/>
      <c r="BV15" s="389"/>
      <c r="BW15" s="389"/>
      <c r="BX15" s="389"/>
      <c r="BY15" s="389"/>
      <c r="BZ15" s="389"/>
      <c r="CA15" s="389"/>
      <c r="CB15" s="389"/>
      <c r="CC15" s="389"/>
      <c r="CD15" s="389"/>
      <c r="CE15" s="389"/>
      <c r="CF15" s="389"/>
      <c r="CG15" s="389"/>
      <c r="CH15" s="389"/>
      <c r="CI15" s="389"/>
      <c r="CJ15" s="389"/>
      <c r="CK15" s="389"/>
      <c r="CL15" s="389"/>
      <c r="CM15" s="389"/>
      <c r="CN15" s="389"/>
      <c r="CO15" s="389"/>
      <c r="CP15" s="389"/>
      <c r="CQ15" s="389"/>
      <c r="CR15" s="389"/>
      <c r="CS15" s="389"/>
      <c r="CT15" s="389"/>
      <c r="CU15" s="389"/>
      <c r="CV15" s="389"/>
      <c r="CW15" s="389"/>
      <c r="CX15" s="389"/>
      <c r="CY15" s="389"/>
      <c r="CZ15" s="389"/>
      <c r="DA15" s="389"/>
      <c r="DB15" s="389"/>
      <c r="DC15" s="389"/>
      <c r="DD15" s="389"/>
      <c r="DE15" s="389"/>
      <c r="DF15" s="292"/>
      <c r="DG15" s="292"/>
      <c r="DH15" s="292"/>
      <c r="DI15" s="292"/>
      <c r="DJ15" s="292"/>
      <c r="DK15" s="292"/>
      <c r="DL15" s="292"/>
      <c r="DM15" s="292"/>
      <c r="DN15" s="292"/>
      <c r="DO15" s="292"/>
      <c r="DP15" s="292"/>
      <c r="DQ15" s="292"/>
      <c r="DR15" s="292"/>
      <c r="DS15" s="292"/>
      <c r="DT15" s="292"/>
      <c r="DU15" s="292"/>
      <c r="DV15" s="292"/>
      <c r="DW15" s="292"/>
    </row>
    <row r="16" spans="1:143" s="291" customFormat="1" x14ac:dyDescent="0.15">
      <c r="A16" s="388"/>
      <c r="B16" s="389"/>
      <c r="C16" s="389"/>
      <c r="D16" s="389"/>
      <c r="E16" s="389"/>
      <c r="F16" s="389"/>
      <c r="G16" s="389"/>
      <c r="H16" s="389"/>
      <c r="I16" s="389"/>
      <c r="J16" s="389"/>
      <c r="K16" s="389"/>
      <c r="L16" s="389"/>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389"/>
      <c r="AK16" s="389"/>
      <c r="AL16" s="389"/>
      <c r="AM16" s="389"/>
      <c r="AN16" s="389"/>
      <c r="AO16" s="389"/>
      <c r="AP16" s="389"/>
      <c r="AQ16" s="389"/>
      <c r="AR16" s="389"/>
      <c r="AS16" s="389"/>
      <c r="AT16" s="389"/>
      <c r="AU16" s="389"/>
      <c r="AV16" s="389"/>
      <c r="AW16" s="389"/>
      <c r="AX16" s="389"/>
      <c r="AY16" s="389"/>
      <c r="AZ16" s="389"/>
      <c r="BA16" s="389"/>
      <c r="BB16" s="389"/>
      <c r="BC16" s="389"/>
      <c r="BD16" s="389"/>
      <c r="BE16" s="389"/>
      <c r="BF16" s="389"/>
      <c r="BG16" s="389"/>
      <c r="BH16" s="389"/>
      <c r="BI16" s="389"/>
      <c r="BJ16" s="389"/>
      <c r="BK16" s="389"/>
      <c r="BL16" s="389"/>
      <c r="BM16" s="389"/>
      <c r="BN16" s="389"/>
      <c r="BO16" s="389"/>
      <c r="BP16" s="389"/>
      <c r="BQ16" s="389"/>
      <c r="BR16" s="389"/>
      <c r="BS16" s="389"/>
      <c r="BT16" s="389"/>
      <c r="BU16" s="389"/>
      <c r="BV16" s="389"/>
      <c r="BW16" s="389"/>
      <c r="BX16" s="389"/>
      <c r="BY16" s="389"/>
      <c r="BZ16" s="389"/>
      <c r="CA16" s="389"/>
      <c r="CB16" s="389"/>
      <c r="CC16" s="389"/>
      <c r="CD16" s="389"/>
      <c r="CE16" s="389"/>
      <c r="CF16" s="389"/>
      <c r="CG16" s="389"/>
      <c r="CH16" s="389"/>
      <c r="CI16" s="389"/>
      <c r="CJ16" s="389"/>
      <c r="CK16" s="389"/>
      <c r="CL16" s="389"/>
      <c r="CM16" s="389"/>
      <c r="CN16" s="389"/>
      <c r="CO16" s="389"/>
      <c r="CP16" s="389"/>
      <c r="CQ16" s="389"/>
      <c r="CR16" s="389"/>
      <c r="CS16" s="389"/>
      <c r="CT16" s="389"/>
      <c r="CU16" s="389"/>
      <c r="CV16" s="389"/>
      <c r="CW16" s="389"/>
      <c r="CX16" s="389"/>
      <c r="CY16" s="389"/>
      <c r="CZ16" s="389"/>
      <c r="DA16" s="389"/>
      <c r="DB16" s="389"/>
      <c r="DC16" s="389"/>
      <c r="DD16" s="389"/>
      <c r="DE16" s="389"/>
      <c r="DF16" s="292"/>
      <c r="DG16" s="292"/>
      <c r="DH16" s="292"/>
      <c r="DI16" s="292"/>
      <c r="DJ16" s="292"/>
      <c r="DK16" s="292"/>
      <c r="DL16" s="292"/>
      <c r="DM16" s="292"/>
      <c r="DN16" s="292"/>
      <c r="DO16" s="292"/>
      <c r="DP16" s="292"/>
      <c r="DQ16" s="292"/>
      <c r="DR16" s="292"/>
      <c r="DS16" s="292"/>
      <c r="DT16" s="292"/>
      <c r="DU16" s="292"/>
      <c r="DV16" s="292"/>
      <c r="DW16" s="292"/>
    </row>
    <row r="17" spans="1:351" s="291" customFormat="1" x14ac:dyDescent="0.15">
      <c r="A17" s="388"/>
      <c r="B17" s="389"/>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389"/>
      <c r="AX17" s="389"/>
      <c r="AY17" s="389"/>
      <c r="AZ17" s="389"/>
      <c r="BA17" s="389"/>
      <c r="BB17" s="389"/>
      <c r="BC17" s="389"/>
      <c r="BD17" s="389"/>
      <c r="BE17" s="389"/>
      <c r="BF17" s="389"/>
      <c r="BG17" s="389"/>
      <c r="BH17" s="389"/>
      <c r="BI17" s="389"/>
      <c r="BJ17" s="389"/>
      <c r="BK17" s="389"/>
      <c r="BL17" s="389"/>
      <c r="BM17" s="389"/>
      <c r="BN17" s="389"/>
      <c r="BO17" s="389"/>
      <c r="BP17" s="389"/>
      <c r="BQ17" s="389"/>
      <c r="BR17" s="389"/>
      <c r="BS17" s="389"/>
      <c r="BT17" s="389"/>
      <c r="BU17" s="389"/>
      <c r="BV17" s="389"/>
      <c r="BW17" s="389"/>
      <c r="BX17" s="389"/>
      <c r="BY17" s="389"/>
      <c r="BZ17" s="389"/>
      <c r="CA17" s="389"/>
      <c r="CB17" s="389"/>
      <c r="CC17" s="389"/>
      <c r="CD17" s="389"/>
      <c r="CE17" s="389"/>
      <c r="CF17" s="389"/>
      <c r="CG17" s="389"/>
      <c r="CH17" s="389"/>
      <c r="CI17" s="389"/>
      <c r="CJ17" s="389"/>
      <c r="CK17" s="389"/>
      <c r="CL17" s="389"/>
      <c r="CM17" s="389"/>
      <c r="CN17" s="389"/>
      <c r="CO17" s="389"/>
      <c r="CP17" s="389"/>
      <c r="CQ17" s="389"/>
      <c r="CR17" s="389"/>
      <c r="CS17" s="389"/>
      <c r="CT17" s="389"/>
      <c r="CU17" s="389"/>
      <c r="CV17" s="389"/>
      <c r="CW17" s="389"/>
      <c r="CX17" s="389"/>
      <c r="CY17" s="389"/>
      <c r="CZ17" s="389"/>
      <c r="DA17" s="389"/>
      <c r="DB17" s="389"/>
      <c r="DC17" s="389"/>
      <c r="DD17" s="389"/>
      <c r="DE17" s="389"/>
      <c r="DF17" s="292"/>
      <c r="DG17" s="292"/>
      <c r="DH17" s="292"/>
      <c r="DI17" s="292"/>
      <c r="DJ17" s="292"/>
      <c r="DK17" s="292"/>
      <c r="DL17" s="292"/>
      <c r="DM17" s="292"/>
      <c r="DN17" s="292"/>
      <c r="DO17" s="292"/>
      <c r="DP17" s="292"/>
      <c r="DQ17" s="292"/>
      <c r="DR17" s="292"/>
      <c r="DS17" s="292"/>
      <c r="DT17" s="292"/>
      <c r="DU17" s="292"/>
      <c r="DV17" s="292"/>
      <c r="DW17" s="292"/>
    </row>
    <row r="18" spans="1:351" s="291" customFormat="1" x14ac:dyDescent="0.15">
      <c r="A18" s="388"/>
      <c r="B18" s="389"/>
      <c r="C18" s="389"/>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89"/>
      <c r="AO18" s="389"/>
      <c r="AP18" s="389"/>
      <c r="AQ18" s="389"/>
      <c r="AR18" s="389"/>
      <c r="AS18" s="389"/>
      <c r="AT18" s="389"/>
      <c r="AU18" s="389"/>
      <c r="AV18" s="389"/>
      <c r="AW18" s="389"/>
      <c r="AX18" s="389"/>
      <c r="AY18" s="389"/>
      <c r="AZ18" s="389"/>
      <c r="BA18" s="389"/>
      <c r="BB18" s="389"/>
      <c r="BC18" s="389"/>
      <c r="BD18" s="389"/>
      <c r="BE18" s="389"/>
      <c r="BF18" s="389"/>
      <c r="BG18" s="389"/>
      <c r="BH18" s="389"/>
      <c r="BI18" s="389"/>
      <c r="BJ18" s="389"/>
      <c r="BK18" s="389"/>
      <c r="BL18" s="389"/>
      <c r="BM18" s="389"/>
      <c r="BN18" s="389"/>
      <c r="BO18" s="389"/>
      <c r="BP18" s="389"/>
      <c r="BQ18" s="389"/>
      <c r="BR18" s="389"/>
      <c r="BS18" s="389"/>
      <c r="BT18" s="389"/>
      <c r="BU18" s="389"/>
      <c r="BV18" s="389"/>
      <c r="BW18" s="389"/>
      <c r="BX18" s="389"/>
      <c r="BY18" s="389"/>
      <c r="BZ18" s="389"/>
      <c r="CA18" s="389"/>
      <c r="CB18" s="389"/>
      <c r="CC18" s="389"/>
      <c r="CD18" s="389"/>
      <c r="CE18" s="389"/>
      <c r="CF18" s="389"/>
      <c r="CG18" s="389"/>
      <c r="CH18" s="389"/>
      <c r="CI18" s="389"/>
      <c r="CJ18" s="389"/>
      <c r="CK18" s="389"/>
      <c r="CL18" s="389"/>
      <c r="CM18" s="389"/>
      <c r="CN18" s="389"/>
      <c r="CO18" s="389"/>
      <c r="CP18" s="389"/>
      <c r="CQ18" s="389"/>
      <c r="CR18" s="389"/>
      <c r="CS18" s="389"/>
      <c r="CT18" s="389"/>
      <c r="CU18" s="389"/>
      <c r="CV18" s="389"/>
      <c r="CW18" s="389"/>
      <c r="CX18" s="389"/>
      <c r="CY18" s="389"/>
      <c r="CZ18" s="389"/>
      <c r="DA18" s="389"/>
      <c r="DB18" s="389"/>
      <c r="DC18" s="389"/>
      <c r="DD18" s="389"/>
      <c r="DE18" s="389"/>
      <c r="DF18" s="292"/>
      <c r="DG18" s="292"/>
      <c r="DH18" s="292"/>
      <c r="DI18" s="292"/>
      <c r="DJ18" s="292"/>
      <c r="DK18" s="292"/>
      <c r="DL18" s="292"/>
      <c r="DM18" s="292"/>
      <c r="DN18" s="292"/>
      <c r="DO18" s="292"/>
      <c r="DP18" s="292"/>
      <c r="DQ18" s="292"/>
      <c r="DR18" s="292"/>
      <c r="DS18" s="292"/>
      <c r="DT18" s="292"/>
      <c r="DU18" s="292"/>
      <c r="DV18" s="292"/>
      <c r="DW18" s="292"/>
    </row>
    <row r="19" spans="1:351" x14ac:dyDescent="0.15">
      <c r="DD19" s="388"/>
      <c r="DE19" s="388"/>
    </row>
    <row r="20" spans="1:351" x14ac:dyDescent="0.15">
      <c r="DD20" s="388"/>
      <c r="DE20" s="388"/>
    </row>
    <row r="21" spans="1:351" ht="17.25" x14ac:dyDescent="0.15">
      <c r="B21" s="390"/>
      <c r="C21" s="391"/>
      <c r="D21" s="391"/>
      <c r="E21" s="391"/>
      <c r="F21" s="391"/>
      <c r="G21" s="391"/>
      <c r="H21" s="391"/>
      <c r="I21" s="391"/>
      <c r="J21" s="391"/>
      <c r="K21" s="391"/>
      <c r="L21" s="391"/>
      <c r="M21" s="391"/>
      <c r="N21" s="392"/>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2"/>
      <c r="AU21" s="391"/>
      <c r="AV21" s="391"/>
      <c r="AW21" s="391"/>
      <c r="AX21" s="391"/>
      <c r="AY21" s="391"/>
      <c r="AZ21" s="391"/>
      <c r="BA21" s="391"/>
      <c r="BB21" s="391"/>
      <c r="BC21" s="391"/>
      <c r="BD21" s="391"/>
      <c r="BE21" s="391"/>
      <c r="BF21" s="392"/>
      <c r="BG21" s="391"/>
      <c r="BH21" s="391"/>
      <c r="BI21" s="391"/>
      <c r="BJ21" s="391"/>
      <c r="BK21" s="391"/>
      <c r="BL21" s="391"/>
      <c r="BM21" s="391"/>
      <c r="BN21" s="391"/>
      <c r="BO21" s="391"/>
      <c r="BP21" s="391"/>
      <c r="BQ21" s="391"/>
      <c r="BR21" s="392"/>
      <c r="BS21" s="391"/>
      <c r="BT21" s="391"/>
      <c r="BU21" s="391"/>
      <c r="BV21" s="391"/>
      <c r="BW21" s="391"/>
      <c r="BX21" s="391"/>
      <c r="BY21" s="391"/>
      <c r="BZ21" s="391"/>
      <c r="CA21" s="391"/>
      <c r="CB21" s="391"/>
      <c r="CC21" s="391"/>
      <c r="CD21" s="392"/>
      <c r="CE21" s="391"/>
      <c r="CF21" s="391"/>
      <c r="CG21" s="391"/>
      <c r="CH21" s="391"/>
      <c r="CI21" s="391"/>
      <c r="CJ21" s="391"/>
      <c r="CK21" s="391"/>
      <c r="CL21" s="391"/>
      <c r="CM21" s="391"/>
      <c r="CN21" s="391"/>
      <c r="CO21" s="391"/>
      <c r="CP21" s="392"/>
      <c r="CQ21" s="391"/>
      <c r="CR21" s="391"/>
      <c r="CS21" s="391"/>
      <c r="CT21" s="391"/>
      <c r="CU21" s="391"/>
      <c r="CV21" s="391"/>
      <c r="CW21" s="391"/>
      <c r="CX21" s="391"/>
      <c r="CY21" s="391"/>
      <c r="CZ21" s="391"/>
      <c r="DA21" s="391"/>
      <c r="DB21" s="392"/>
      <c r="DC21" s="391"/>
      <c r="DD21" s="393"/>
      <c r="DE21" s="388"/>
      <c r="MM21" s="394"/>
    </row>
    <row r="22" spans="1:351" ht="17.25" x14ac:dyDescent="0.15">
      <c r="B22" s="395"/>
      <c r="MM22" s="394"/>
    </row>
    <row r="23" spans="1:351" x14ac:dyDescent="0.15">
      <c r="B23" s="395"/>
    </row>
    <row r="24" spans="1:351" x14ac:dyDescent="0.15">
      <c r="B24" s="395"/>
    </row>
    <row r="25" spans="1:351" x14ac:dyDescent="0.15">
      <c r="B25" s="395"/>
    </row>
    <row r="26" spans="1:351" x14ac:dyDescent="0.15">
      <c r="B26" s="395"/>
    </row>
    <row r="27" spans="1:351" x14ac:dyDescent="0.15">
      <c r="B27" s="395"/>
    </row>
    <row r="28" spans="1:351" x14ac:dyDescent="0.15">
      <c r="B28" s="395"/>
    </row>
    <row r="29" spans="1:351" x14ac:dyDescent="0.15">
      <c r="B29" s="395"/>
    </row>
    <row r="30" spans="1:351" x14ac:dyDescent="0.15">
      <c r="B30" s="395"/>
    </row>
    <row r="31" spans="1:351" x14ac:dyDescent="0.15">
      <c r="B31" s="395"/>
    </row>
    <row r="32" spans="1:351" x14ac:dyDescent="0.15">
      <c r="B32" s="395"/>
    </row>
    <row r="33" spans="2:109" x14ac:dyDescent="0.15">
      <c r="B33" s="395"/>
    </row>
    <row r="34" spans="2:109" x14ac:dyDescent="0.15">
      <c r="B34" s="395"/>
    </row>
    <row r="35" spans="2:109" x14ac:dyDescent="0.15">
      <c r="B35" s="395"/>
    </row>
    <row r="36" spans="2:109" x14ac:dyDescent="0.15">
      <c r="B36" s="395"/>
    </row>
    <row r="37" spans="2:109" x14ac:dyDescent="0.15">
      <c r="B37" s="395"/>
    </row>
    <row r="38" spans="2:109" x14ac:dyDescent="0.15">
      <c r="B38" s="395"/>
    </row>
    <row r="39" spans="2:109" x14ac:dyDescent="0.15">
      <c r="B39" s="397"/>
      <c r="C39" s="398"/>
      <c r="D39" s="398"/>
      <c r="E39" s="398"/>
      <c r="F39" s="398"/>
      <c r="G39" s="398"/>
      <c r="H39" s="398"/>
      <c r="I39" s="398"/>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8"/>
      <c r="AK39" s="398"/>
      <c r="AL39" s="398"/>
      <c r="AM39" s="398"/>
      <c r="AN39" s="398"/>
      <c r="AO39" s="398"/>
      <c r="AP39" s="398"/>
      <c r="AQ39" s="398"/>
      <c r="AR39" s="398"/>
      <c r="AS39" s="398"/>
      <c r="AT39" s="398"/>
      <c r="AU39" s="398"/>
      <c r="AV39" s="398"/>
      <c r="AW39" s="398"/>
      <c r="AX39" s="398"/>
      <c r="AY39" s="398"/>
      <c r="AZ39" s="398"/>
      <c r="BA39" s="398"/>
      <c r="BB39" s="398"/>
      <c r="BC39" s="398"/>
      <c r="BD39" s="398"/>
      <c r="BE39" s="398"/>
      <c r="BF39" s="398"/>
      <c r="BG39" s="398"/>
      <c r="BH39" s="398"/>
      <c r="BI39" s="398"/>
      <c r="BJ39" s="398"/>
      <c r="BK39" s="398"/>
      <c r="BL39" s="398"/>
      <c r="BM39" s="398"/>
      <c r="BN39" s="398"/>
      <c r="BO39" s="398"/>
      <c r="BP39" s="398"/>
      <c r="BQ39" s="398"/>
      <c r="BR39" s="398"/>
      <c r="BS39" s="398"/>
      <c r="BT39" s="398"/>
      <c r="BU39" s="398"/>
      <c r="BV39" s="398"/>
      <c r="BW39" s="398"/>
      <c r="BX39" s="398"/>
      <c r="BY39" s="398"/>
      <c r="BZ39" s="398"/>
      <c r="CA39" s="398"/>
      <c r="CB39" s="398"/>
      <c r="CC39" s="398"/>
      <c r="CD39" s="398"/>
      <c r="CE39" s="398"/>
      <c r="CF39" s="398"/>
      <c r="CG39" s="398"/>
      <c r="CH39" s="398"/>
      <c r="CI39" s="398"/>
      <c r="CJ39" s="398"/>
      <c r="CK39" s="398"/>
      <c r="CL39" s="398"/>
      <c r="CM39" s="398"/>
      <c r="CN39" s="398"/>
      <c r="CO39" s="398"/>
      <c r="CP39" s="398"/>
      <c r="CQ39" s="398"/>
      <c r="CR39" s="398"/>
      <c r="CS39" s="398"/>
      <c r="CT39" s="398"/>
      <c r="CU39" s="398"/>
      <c r="CV39" s="398"/>
      <c r="CW39" s="398"/>
      <c r="CX39" s="398"/>
      <c r="CY39" s="398"/>
      <c r="CZ39" s="398"/>
      <c r="DA39" s="398"/>
      <c r="DB39" s="398"/>
      <c r="DC39" s="398"/>
      <c r="DD39" s="399"/>
    </row>
    <row r="40" spans="2:109" x14ac:dyDescent="0.15">
      <c r="B40" s="400"/>
      <c r="DD40" s="400"/>
      <c r="DE40" s="388"/>
    </row>
    <row r="41" spans="2:109" ht="17.25" x14ac:dyDescent="0.15">
      <c r="B41" s="401" t="s">
        <v>590</v>
      </c>
      <c r="C41" s="391"/>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391"/>
      <c r="AK41" s="391"/>
      <c r="AL41" s="391"/>
      <c r="AM41" s="391"/>
      <c r="AN41" s="391"/>
      <c r="AO41" s="391"/>
      <c r="AP41" s="391"/>
      <c r="AQ41" s="391"/>
      <c r="AR41" s="391"/>
      <c r="AS41" s="391"/>
      <c r="AT41" s="391"/>
      <c r="AU41" s="391"/>
      <c r="AV41" s="391"/>
      <c r="AW41" s="391"/>
      <c r="AX41" s="391"/>
      <c r="AY41" s="391"/>
      <c r="AZ41" s="391"/>
      <c r="BA41" s="391"/>
      <c r="BB41" s="391"/>
      <c r="BC41" s="391"/>
      <c r="BD41" s="391"/>
      <c r="BE41" s="391"/>
      <c r="BF41" s="391"/>
      <c r="BG41" s="391"/>
      <c r="BH41" s="391"/>
      <c r="BI41" s="391"/>
      <c r="BJ41" s="391"/>
      <c r="BK41" s="391"/>
      <c r="BL41" s="391"/>
      <c r="BM41" s="391"/>
      <c r="BN41" s="391"/>
      <c r="BO41" s="391"/>
      <c r="BP41" s="391"/>
      <c r="BQ41" s="391"/>
      <c r="BR41" s="391"/>
      <c r="BS41" s="391"/>
      <c r="BT41" s="391"/>
      <c r="BU41" s="391"/>
      <c r="BV41" s="391"/>
      <c r="BW41" s="391"/>
      <c r="BX41" s="391"/>
      <c r="BY41" s="391"/>
      <c r="BZ41" s="391"/>
      <c r="CA41" s="391"/>
      <c r="CB41" s="391"/>
      <c r="CC41" s="391"/>
      <c r="CD41" s="391"/>
      <c r="CE41" s="391"/>
      <c r="CF41" s="391"/>
      <c r="CG41" s="391"/>
      <c r="CH41" s="391"/>
      <c r="CI41" s="391"/>
      <c r="CJ41" s="391"/>
      <c r="CK41" s="391"/>
      <c r="CL41" s="391"/>
      <c r="CM41" s="391"/>
      <c r="CN41" s="391"/>
      <c r="CO41" s="391"/>
      <c r="CP41" s="391"/>
      <c r="CQ41" s="391"/>
      <c r="CR41" s="391"/>
      <c r="CS41" s="391"/>
      <c r="CT41" s="391"/>
      <c r="CU41" s="391"/>
      <c r="CV41" s="391"/>
      <c r="CW41" s="391"/>
      <c r="CX41" s="391"/>
      <c r="CY41" s="391"/>
      <c r="CZ41" s="391"/>
      <c r="DA41" s="391"/>
      <c r="DB41" s="391"/>
      <c r="DC41" s="391"/>
      <c r="DD41" s="393"/>
    </row>
    <row r="42" spans="2:109" x14ac:dyDescent="0.15">
      <c r="B42" s="395"/>
      <c r="G42" s="402"/>
      <c r="I42" s="403"/>
      <c r="J42" s="403"/>
      <c r="K42" s="403"/>
      <c r="AM42" s="402"/>
      <c r="AN42" s="402" t="s">
        <v>591</v>
      </c>
      <c r="AP42" s="403"/>
      <c r="AQ42" s="403"/>
      <c r="AR42" s="403"/>
      <c r="AY42" s="402"/>
      <c r="BA42" s="403"/>
      <c r="BB42" s="403"/>
      <c r="BC42" s="403"/>
      <c r="BK42" s="402"/>
      <c r="BM42" s="403"/>
      <c r="BN42" s="403"/>
      <c r="BO42" s="403"/>
      <c r="BW42" s="402"/>
      <c r="BY42" s="403"/>
      <c r="BZ42" s="403"/>
      <c r="CA42" s="403"/>
      <c r="CI42" s="402"/>
      <c r="CK42" s="403"/>
      <c r="CL42" s="403"/>
      <c r="CM42" s="403"/>
      <c r="CU42" s="402"/>
      <c r="CW42" s="403"/>
      <c r="CX42" s="403"/>
      <c r="CY42" s="403"/>
    </row>
    <row r="43" spans="2:109" ht="13.5" customHeight="1" x14ac:dyDescent="0.15">
      <c r="B43" s="395"/>
      <c r="AN43" s="1309" t="s">
        <v>592</v>
      </c>
      <c r="AO43" s="1310"/>
      <c r="AP43" s="1310"/>
      <c r="AQ43" s="1310"/>
      <c r="AR43" s="1310"/>
      <c r="AS43" s="1310"/>
      <c r="AT43" s="1310"/>
      <c r="AU43" s="1310"/>
      <c r="AV43" s="1310"/>
      <c r="AW43" s="1310"/>
      <c r="AX43" s="1310"/>
      <c r="AY43" s="1310"/>
      <c r="AZ43" s="1310"/>
      <c r="BA43" s="1310"/>
      <c r="BB43" s="1310"/>
      <c r="BC43" s="1310"/>
      <c r="BD43" s="1310"/>
      <c r="BE43" s="1310"/>
      <c r="BF43" s="1310"/>
      <c r="BG43" s="1310"/>
      <c r="BH43" s="1310"/>
      <c r="BI43" s="1310"/>
      <c r="BJ43" s="1310"/>
      <c r="BK43" s="1310"/>
      <c r="BL43" s="1310"/>
      <c r="BM43" s="1310"/>
      <c r="BN43" s="1310"/>
      <c r="BO43" s="1310"/>
      <c r="BP43" s="1310"/>
      <c r="BQ43" s="1310"/>
      <c r="BR43" s="1310"/>
      <c r="BS43" s="1310"/>
      <c r="BT43" s="1310"/>
      <c r="BU43" s="1310"/>
      <c r="BV43" s="1310"/>
      <c r="BW43" s="1310"/>
      <c r="BX43" s="1310"/>
      <c r="BY43" s="1310"/>
      <c r="BZ43" s="1310"/>
      <c r="CA43" s="1310"/>
      <c r="CB43" s="1310"/>
      <c r="CC43" s="1310"/>
      <c r="CD43" s="1310"/>
      <c r="CE43" s="1310"/>
      <c r="CF43" s="1310"/>
      <c r="CG43" s="1310"/>
      <c r="CH43" s="1310"/>
      <c r="CI43" s="1310"/>
      <c r="CJ43" s="1310"/>
      <c r="CK43" s="1310"/>
      <c r="CL43" s="1310"/>
      <c r="CM43" s="1310"/>
      <c r="CN43" s="1310"/>
      <c r="CO43" s="1310"/>
      <c r="CP43" s="1310"/>
      <c r="CQ43" s="1310"/>
      <c r="CR43" s="1310"/>
      <c r="CS43" s="1310"/>
      <c r="CT43" s="1310"/>
      <c r="CU43" s="1310"/>
      <c r="CV43" s="1310"/>
      <c r="CW43" s="1310"/>
      <c r="CX43" s="1310"/>
      <c r="CY43" s="1310"/>
      <c r="CZ43" s="1310"/>
      <c r="DA43" s="1310"/>
      <c r="DB43" s="1310"/>
      <c r="DC43" s="1311"/>
    </row>
    <row r="44" spans="2:109" x14ac:dyDescent="0.15">
      <c r="B44" s="395"/>
      <c r="AN44" s="1312"/>
      <c r="AO44" s="1313"/>
      <c r="AP44" s="1313"/>
      <c r="AQ44" s="1313"/>
      <c r="AR44" s="1313"/>
      <c r="AS44" s="1313"/>
      <c r="AT44" s="1313"/>
      <c r="AU44" s="1313"/>
      <c r="AV44" s="1313"/>
      <c r="AW44" s="1313"/>
      <c r="AX44" s="1313"/>
      <c r="AY44" s="1313"/>
      <c r="AZ44" s="1313"/>
      <c r="BA44" s="1313"/>
      <c r="BB44" s="1313"/>
      <c r="BC44" s="1313"/>
      <c r="BD44" s="1313"/>
      <c r="BE44" s="1313"/>
      <c r="BF44" s="1313"/>
      <c r="BG44" s="1313"/>
      <c r="BH44" s="1313"/>
      <c r="BI44" s="1313"/>
      <c r="BJ44" s="1313"/>
      <c r="BK44" s="1313"/>
      <c r="BL44" s="1313"/>
      <c r="BM44" s="1313"/>
      <c r="BN44" s="1313"/>
      <c r="BO44" s="1313"/>
      <c r="BP44" s="1313"/>
      <c r="BQ44" s="1313"/>
      <c r="BR44" s="1313"/>
      <c r="BS44" s="1313"/>
      <c r="BT44" s="1313"/>
      <c r="BU44" s="1313"/>
      <c r="BV44" s="1313"/>
      <c r="BW44" s="1313"/>
      <c r="BX44" s="1313"/>
      <c r="BY44" s="1313"/>
      <c r="BZ44" s="1313"/>
      <c r="CA44" s="1313"/>
      <c r="CB44" s="1313"/>
      <c r="CC44" s="1313"/>
      <c r="CD44" s="1313"/>
      <c r="CE44" s="1313"/>
      <c r="CF44" s="1313"/>
      <c r="CG44" s="1313"/>
      <c r="CH44" s="1313"/>
      <c r="CI44" s="1313"/>
      <c r="CJ44" s="1313"/>
      <c r="CK44" s="1313"/>
      <c r="CL44" s="1313"/>
      <c r="CM44" s="1313"/>
      <c r="CN44" s="1313"/>
      <c r="CO44" s="1313"/>
      <c r="CP44" s="1313"/>
      <c r="CQ44" s="1313"/>
      <c r="CR44" s="1313"/>
      <c r="CS44" s="1313"/>
      <c r="CT44" s="1313"/>
      <c r="CU44" s="1313"/>
      <c r="CV44" s="1313"/>
      <c r="CW44" s="1313"/>
      <c r="CX44" s="1313"/>
      <c r="CY44" s="1313"/>
      <c r="CZ44" s="1313"/>
      <c r="DA44" s="1313"/>
      <c r="DB44" s="1313"/>
      <c r="DC44" s="1314"/>
    </row>
    <row r="45" spans="2:109" x14ac:dyDescent="0.15">
      <c r="B45" s="395"/>
      <c r="AN45" s="1312"/>
      <c r="AO45" s="1313"/>
      <c r="AP45" s="1313"/>
      <c r="AQ45" s="1313"/>
      <c r="AR45" s="1313"/>
      <c r="AS45" s="1313"/>
      <c r="AT45" s="1313"/>
      <c r="AU45" s="1313"/>
      <c r="AV45" s="1313"/>
      <c r="AW45" s="1313"/>
      <c r="AX45" s="1313"/>
      <c r="AY45" s="1313"/>
      <c r="AZ45" s="1313"/>
      <c r="BA45" s="1313"/>
      <c r="BB45" s="1313"/>
      <c r="BC45" s="1313"/>
      <c r="BD45" s="1313"/>
      <c r="BE45" s="1313"/>
      <c r="BF45" s="1313"/>
      <c r="BG45" s="1313"/>
      <c r="BH45" s="1313"/>
      <c r="BI45" s="1313"/>
      <c r="BJ45" s="1313"/>
      <c r="BK45" s="1313"/>
      <c r="BL45" s="1313"/>
      <c r="BM45" s="1313"/>
      <c r="BN45" s="1313"/>
      <c r="BO45" s="1313"/>
      <c r="BP45" s="1313"/>
      <c r="BQ45" s="1313"/>
      <c r="BR45" s="1313"/>
      <c r="BS45" s="1313"/>
      <c r="BT45" s="1313"/>
      <c r="BU45" s="1313"/>
      <c r="BV45" s="1313"/>
      <c r="BW45" s="1313"/>
      <c r="BX45" s="1313"/>
      <c r="BY45" s="1313"/>
      <c r="BZ45" s="1313"/>
      <c r="CA45" s="1313"/>
      <c r="CB45" s="1313"/>
      <c r="CC45" s="1313"/>
      <c r="CD45" s="1313"/>
      <c r="CE45" s="1313"/>
      <c r="CF45" s="1313"/>
      <c r="CG45" s="1313"/>
      <c r="CH45" s="1313"/>
      <c r="CI45" s="1313"/>
      <c r="CJ45" s="1313"/>
      <c r="CK45" s="1313"/>
      <c r="CL45" s="1313"/>
      <c r="CM45" s="1313"/>
      <c r="CN45" s="1313"/>
      <c r="CO45" s="1313"/>
      <c r="CP45" s="1313"/>
      <c r="CQ45" s="1313"/>
      <c r="CR45" s="1313"/>
      <c r="CS45" s="1313"/>
      <c r="CT45" s="1313"/>
      <c r="CU45" s="1313"/>
      <c r="CV45" s="1313"/>
      <c r="CW45" s="1313"/>
      <c r="CX45" s="1313"/>
      <c r="CY45" s="1313"/>
      <c r="CZ45" s="1313"/>
      <c r="DA45" s="1313"/>
      <c r="DB45" s="1313"/>
      <c r="DC45" s="1314"/>
    </row>
    <row r="46" spans="2:109" x14ac:dyDescent="0.15">
      <c r="B46" s="395"/>
      <c r="AN46" s="1312"/>
      <c r="AO46" s="1313"/>
      <c r="AP46" s="1313"/>
      <c r="AQ46" s="1313"/>
      <c r="AR46" s="1313"/>
      <c r="AS46" s="1313"/>
      <c r="AT46" s="1313"/>
      <c r="AU46" s="1313"/>
      <c r="AV46" s="1313"/>
      <c r="AW46" s="1313"/>
      <c r="AX46" s="1313"/>
      <c r="AY46" s="1313"/>
      <c r="AZ46" s="1313"/>
      <c r="BA46" s="1313"/>
      <c r="BB46" s="1313"/>
      <c r="BC46" s="1313"/>
      <c r="BD46" s="1313"/>
      <c r="BE46" s="1313"/>
      <c r="BF46" s="1313"/>
      <c r="BG46" s="1313"/>
      <c r="BH46" s="1313"/>
      <c r="BI46" s="1313"/>
      <c r="BJ46" s="1313"/>
      <c r="BK46" s="1313"/>
      <c r="BL46" s="1313"/>
      <c r="BM46" s="1313"/>
      <c r="BN46" s="1313"/>
      <c r="BO46" s="1313"/>
      <c r="BP46" s="1313"/>
      <c r="BQ46" s="1313"/>
      <c r="BR46" s="1313"/>
      <c r="BS46" s="1313"/>
      <c r="BT46" s="1313"/>
      <c r="BU46" s="1313"/>
      <c r="BV46" s="1313"/>
      <c r="BW46" s="1313"/>
      <c r="BX46" s="1313"/>
      <c r="BY46" s="1313"/>
      <c r="BZ46" s="1313"/>
      <c r="CA46" s="1313"/>
      <c r="CB46" s="1313"/>
      <c r="CC46" s="1313"/>
      <c r="CD46" s="1313"/>
      <c r="CE46" s="1313"/>
      <c r="CF46" s="1313"/>
      <c r="CG46" s="1313"/>
      <c r="CH46" s="1313"/>
      <c r="CI46" s="1313"/>
      <c r="CJ46" s="1313"/>
      <c r="CK46" s="1313"/>
      <c r="CL46" s="1313"/>
      <c r="CM46" s="1313"/>
      <c r="CN46" s="1313"/>
      <c r="CO46" s="1313"/>
      <c r="CP46" s="1313"/>
      <c r="CQ46" s="1313"/>
      <c r="CR46" s="1313"/>
      <c r="CS46" s="1313"/>
      <c r="CT46" s="1313"/>
      <c r="CU46" s="1313"/>
      <c r="CV46" s="1313"/>
      <c r="CW46" s="1313"/>
      <c r="CX46" s="1313"/>
      <c r="CY46" s="1313"/>
      <c r="CZ46" s="1313"/>
      <c r="DA46" s="1313"/>
      <c r="DB46" s="1313"/>
      <c r="DC46" s="1314"/>
    </row>
    <row r="47" spans="2:109" x14ac:dyDescent="0.15">
      <c r="B47" s="395"/>
      <c r="AN47" s="1315"/>
      <c r="AO47" s="1316"/>
      <c r="AP47" s="1316"/>
      <c r="AQ47" s="1316"/>
      <c r="AR47" s="1316"/>
      <c r="AS47" s="1316"/>
      <c r="AT47" s="1316"/>
      <c r="AU47" s="1316"/>
      <c r="AV47" s="1316"/>
      <c r="AW47" s="1316"/>
      <c r="AX47" s="1316"/>
      <c r="AY47" s="1316"/>
      <c r="AZ47" s="1316"/>
      <c r="BA47" s="1316"/>
      <c r="BB47" s="1316"/>
      <c r="BC47" s="1316"/>
      <c r="BD47" s="1316"/>
      <c r="BE47" s="1316"/>
      <c r="BF47" s="1316"/>
      <c r="BG47" s="1316"/>
      <c r="BH47" s="1316"/>
      <c r="BI47" s="1316"/>
      <c r="BJ47" s="1316"/>
      <c r="BK47" s="1316"/>
      <c r="BL47" s="1316"/>
      <c r="BM47" s="1316"/>
      <c r="BN47" s="1316"/>
      <c r="BO47" s="1316"/>
      <c r="BP47" s="1316"/>
      <c r="BQ47" s="1316"/>
      <c r="BR47" s="1316"/>
      <c r="BS47" s="1316"/>
      <c r="BT47" s="1316"/>
      <c r="BU47" s="1316"/>
      <c r="BV47" s="1316"/>
      <c r="BW47" s="1316"/>
      <c r="BX47" s="1316"/>
      <c r="BY47" s="1316"/>
      <c r="BZ47" s="1316"/>
      <c r="CA47" s="1316"/>
      <c r="CB47" s="1316"/>
      <c r="CC47" s="1316"/>
      <c r="CD47" s="1316"/>
      <c r="CE47" s="1316"/>
      <c r="CF47" s="1316"/>
      <c r="CG47" s="1316"/>
      <c r="CH47" s="1316"/>
      <c r="CI47" s="1316"/>
      <c r="CJ47" s="1316"/>
      <c r="CK47" s="1316"/>
      <c r="CL47" s="1316"/>
      <c r="CM47" s="1316"/>
      <c r="CN47" s="1316"/>
      <c r="CO47" s="1316"/>
      <c r="CP47" s="1316"/>
      <c r="CQ47" s="1316"/>
      <c r="CR47" s="1316"/>
      <c r="CS47" s="1316"/>
      <c r="CT47" s="1316"/>
      <c r="CU47" s="1316"/>
      <c r="CV47" s="1316"/>
      <c r="CW47" s="1316"/>
      <c r="CX47" s="1316"/>
      <c r="CY47" s="1316"/>
      <c r="CZ47" s="1316"/>
      <c r="DA47" s="1316"/>
      <c r="DB47" s="1316"/>
      <c r="DC47" s="1317"/>
    </row>
    <row r="48" spans="2:109" x14ac:dyDescent="0.15">
      <c r="B48" s="395"/>
      <c r="H48" s="404"/>
      <c r="I48" s="404"/>
      <c r="J48" s="404"/>
      <c r="AN48" s="404"/>
      <c r="AO48" s="404"/>
      <c r="AP48" s="404"/>
      <c r="AZ48" s="404"/>
      <c r="BA48" s="404"/>
      <c r="BB48" s="404"/>
      <c r="BL48" s="404"/>
      <c r="BM48" s="404"/>
      <c r="BN48" s="404"/>
      <c r="BX48" s="404"/>
      <c r="BY48" s="404"/>
      <c r="BZ48" s="404"/>
      <c r="CJ48" s="404"/>
      <c r="CK48" s="404"/>
      <c r="CL48" s="404"/>
      <c r="CV48" s="404"/>
      <c r="CW48" s="404"/>
      <c r="CX48" s="404"/>
    </row>
    <row r="49" spans="1:109" x14ac:dyDescent="0.15">
      <c r="B49" s="395"/>
      <c r="AN49" s="388" t="s">
        <v>593</v>
      </c>
    </row>
    <row r="50" spans="1:109" x14ac:dyDescent="0.15">
      <c r="B50" s="395"/>
      <c r="G50" s="1318"/>
      <c r="H50" s="1318"/>
      <c r="I50" s="1318"/>
      <c r="J50" s="1318"/>
      <c r="K50" s="405"/>
      <c r="L50" s="405"/>
      <c r="M50" s="406"/>
      <c r="N50" s="406"/>
      <c r="AN50" s="1319"/>
      <c r="AO50" s="1320"/>
      <c r="AP50" s="1320"/>
      <c r="AQ50" s="1320"/>
      <c r="AR50" s="1320"/>
      <c r="AS50" s="1320"/>
      <c r="AT50" s="1320"/>
      <c r="AU50" s="1320"/>
      <c r="AV50" s="1320"/>
      <c r="AW50" s="1320"/>
      <c r="AX50" s="1320"/>
      <c r="AY50" s="1320"/>
      <c r="AZ50" s="1320"/>
      <c r="BA50" s="1320"/>
      <c r="BB50" s="1320"/>
      <c r="BC50" s="1320"/>
      <c r="BD50" s="1320"/>
      <c r="BE50" s="1320"/>
      <c r="BF50" s="1320"/>
      <c r="BG50" s="1320"/>
      <c r="BH50" s="1320"/>
      <c r="BI50" s="1320"/>
      <c r="BJ50" s="1320"/>
      <c r="BK50" s="1320"/>
      <c r="BL50" s="1320"/>
      <c r="BM50" s="1320"/>
      <c r="BN50" s="1320"/>
      <c r="BO50" s="1321"/>
      <c r="BP50" s="1322" t="s">
        <v>561</v>
      </c>
      <c r="BQ50" s="1322"/>
      <c r="BR50" s="1322"/>
      <c r="BS50" s="1322"/>
      <c r="BT50" s="1322"/>
      <c r="BU50" s="1322"/>
      <c r="BV50" s="1322"/>
      <c r="BW50" s="1322"/>
      <c r="BX50" s="1322" t="s">
        <v>562</v>
      </c>
      <c r="BY50" s="1322"/>
      <c r="BZ50" s="1322"/>
      <c r="CA50" s="1322"/>
      <c r="CB50" s="1322"/>
      <c r="CC50" s="1322"/>
      <c r="CD50" s="1322"/>
      <c r="CE50" s="1322"/>
      <c r="CF50" s="1322" t="s">
        <v>563</v>
      </c>
      <c r="CG50" s="1322"/>
      <c r="CH50" s="1322"/>
      <c r="CI50" s="1322"/>
      <c r="CJ50" s="1322"/>
      <c r="CK50" s="1322"/>
      <c r="CL50" s="1322"/>
      <c r="CM50" s="1322"/>
      <c r="CN50" s="1322" t="s">
        <v>564</v>
      </c>
      <c r="CO50" s="1322"/>
      <c r="CP50" s="1322"/>
      <c r="CQ50" s="1322"/>
      <c r="CR50" s="1322"/>
      <c r="CS50" s="1322"/>
      <c r="CT50" s="1322"/>
      <c r="CU50" s="1322"/>
      <c r="CV50" s="1322" t="s">
        <v>565</v>
      </c>
      <c r="CW50" s="1322"/>
      <c r="CX50" s="1322"/>
      <c r="CY50" s="1322"/>
      <c r="CZ50" s="1322"/>
      <c r="DA50" s="1322"/>
      <c r="DB50" s="1322"/>
      <c r="DC50" s="1322"/>
    </row>
    <row r="51" spans="1:109" ht="13.5" customHeight="1" x14ac:dyDescent="0.15">
      <c r="B51" s="395"/>
      <c r="G51" s="1329"/>
      <c r="H51" s="1329"/>
      <c r="I51" s="1327"/>
      <c r="J51" s="1327"/>
      <c r="K51" s="1324"/>
      <c r="L51" s="1324"/>
      <c r="M51" s="1324"/>
      <c r="N51" s="1324"/>
      <c r="AM51" s="404"/>
      <c r="AN51" s="1325" t="s">
        <v>594</v>
      </c>
      <c r="AO51" s="1325"/>
      <c r="AP51" s="1325"/>
      <c r="AQ51" s="1325"/>
      <c r="AR51" s="1325"/>
      <c r="AS51" s="1325"/>
      <c r="AT51" s="1325"/>
      <c r="AU51" s="1325"/>
      <c r="AV51" s="1325"/>
      <c r="AW51" s="1325"/>
      <c r="AX51" s="1325"/>
      <c r="AY51" s="1325"/>
      <c r="AZ51" s="1325"/>
      <c r="BA51" s="1325"/>
      <c r="BB51" s="1325" t="s">
        <v>595</v>
      </c>
      <c r="BC51" s="1325"/>
      <c r="BD51" s="1325"/>
      <c r="BE51" s="1325"/>
      <c r="BF51" s="1325"/>
      <c r="BG51" s="1325"/>
      <c r="BH51" s="1325"/>
      <c r="BI51" s="1325"/>
      <c r="BJ51" s="1325"/>
      <c r="BK51" s="1325"/>
      <c r="BL51" s="1325"/>
      <c r="BM51" s="1325"/>
      <c r="BN51" s="1325"/>
      <c r="BO51" s="1325"/>
      <c r="BP51" s="1326"/>
      <c r="BQ51" s="1323"/>
      <c r="BR51" s="1323"/>
      <c r="BS51" s="1323"/>
      <c r="BT51" s="1323"/>
      <c r="BU51" s="1323"/>
      <c r="BV51" s="1323"/>
      <c r="BW51" s="1323"/>
      <c r="BX51" s="1323">
        <v>139.4</v>
      </c>
      <c r="BY51" s="1323"/>
      <c r="BZ51" s="1323"/>
      <c r="CA51" s="1323"/>
      <c r="CB51" s="1323"/>
      <c r="CC51" s="1323"/>
      <c r="CD51" s="1323"/>
      <c r="CE51" s="1323"/>
      <c r="CF51" s="1323">
        <v>155.19999999999999</v>
      </c>
      <c r="CG51" s="1323"/>
      <c r="CH51" s="1323"/>
      <c r="CI51" s="1323"/>
      <c r="CJ51" s="1323"/>
      <c r="CK51" s="1323"/>
      <c r="CL51" s="1323"/>
      <c r="CM51" s="1323"/>
      <c r="CN51" s="1323">
        <v>52.1</v>
      </c>
      <c r="CO51" s="1323"/>
      <c r="CP51" s="1323"/>
      <c r="CQ51" s="1323"/>
      <c r="CR51" s="1323"/>
      <c r="CS51" s="1323"/>
      <c r="CT51" s="1323"/>
      <c r="CU51" s="1323"/>
      <c r="CV51" s="1323">
        <v>82.5</v>
      </c>
      <c r="CW51" s="1323"/>
      <c r="CX51" s="1323"/>
      <c r="CY51" s="1323"/>
      <c r="CZ51" s="1323"/>
      <c r="DA51" s="1323"/>
      <c r="DB51" s="1323"/>
      <c r="DC51" s="1323"/>
    </row>
    <row r="52" spans="1:109" x14ac:dyDescent="0.15">
      <c r="B52" s="395"/>
      <c r="G52" s="1329"/>
      <c r="H52" s="1329"/>
      <c r="I52" s="1327"/>
      <c r="J52" s="1327"/>
      <c r="K52" s="1324"/>
      <c r="L52" s="1324"/>
      <c r="M52" s="1324"/>
      <c r="N52" s="1324"/>
      <c r="AM52" s="404"/>
      <c r="AN52" s="1325"/>
      <c r="AO52" s="1325"/>
      <c r="AP52" s="1325"/>
      <c r="AQ52" s="1325"/>
      <c r="AR52" s="1325"/>
      <c r="AS52" s="1325"/>
      <c r="AT52" s="1325"/>
      <c r="AU52" s="1325"/>
      <c r="AV52" s="1325"/>
      <c r="AW52" s="1325"/>
      <c r="AX52" s="1325"/>
      <c r="AY52" s="1325"/>
      <c r="AZ52" s="1325"/>
      <c r="BA52" s="1325"/>
      <c r="BB52" s="1325"/>
      <c r="BC52" s="1325"/>
      <c r="BD52" s="1325"/>
      <c r="BE52" s="1325"/>
      <c r="BF52" s="1325"/>
      <c r="BG52" s="1325"/>
      <c r="BH52" s="1325"/>
      <c r="BI52" s="1325"/>
      <c r="BJ52" s="1325"/>
      <c r="BK52" s="1325"/>
      <c r="BL52" s="1325"/>
      <c r="BM52" s="1325"/>
      <c r="BN52" s="1325"/>
      <c r="BO52" s="1325"/>
      <c r="BP52" s="1323"/>
      <c r="BQ52" s="1323"/>
      <c r="BR52" s="1323"/>
      <c r="BS52" s="1323"/>
      <c r="BT52" s="1323"/>
      <c r="BU52" s="1323"/>
      <c r="BV52" s="1323"/>
      <c r="BW52" s="1323"/>
      <c r="BX52" s="1323"/>
      <c r="BY52" s="1323"/>
      <c r="BZ52" s="1323"/>
      <c r="CA52" s="1323"/>
      <c r="CB52" s="1323"/>
      <c r="CC52" s="1323"/>
      <c r="CD52" s="1323"/>
      <c r="CE52" s="1323"/>
      <c r="CF52" s="1323"/>
      <c r="CG52" s="1323"/>
      <c r="CH52" s="1323"/>
      <c r="CI52" s="1323"/>
      <c r="CJ52" s="1323"/>
      <c r="CK52" s="1323"/>
      <c r="CL52" s="1323"/>
      <c r="CM52" s="1323"/>
      <c r="CN52" s="1323"/>
      <c r="CO52" s="1323"/>
      <c r="CP52" s="1323"/>
      <c r="CQ52" s="1323"/>
      <c r="CR52" s="1323"/>
      <c r="CS52" s="1323"/>
      <c r="CT52" s="1323"/>
      <c r="CU52" s="1323"/>
      <c r="CV52" s="1323"/>
      <c r="CW52" s="1323"/>
      <c r="CX52" s="1323"/>
      <c r="CY52" s="1323"/>
      <c r="CZ52" s="1323"/>
      <c r="DA52" s="1323"/>
      <c r="DB52" s="1323"/>
      <c r="DC52" s="1323"/>
    </row>
    <row r="53" spans="1:109" x14ac:dyDescent="0.15">
      <c r="A53" s="403"/>
      <c r="B53" s="395"/>
      <c r="G53" s="1329"/>
      <c r="H53" s="1329"/>
      <c r="I53" s="1318"/>
      <c r="J53" s="1318"/>
      <c r="K53" s="1324"/>
      <c r="L53" s="1324"/>
      <c r="M53" s="1324"/>
      <c r="N53" s="1324"/>
      <c r="AM53" s="404"/>
      <c r="AN53" s="1325"/>
      <c r="AO53" s="1325"/>
      <c r="AP53" s="1325"/>
      <c r="AQ53" s="1325"/>
      <c r="AR53" s="1325"/>
      <c r="AS53" s="1325"/>
      <c r="AT53" s="1325"/>
      <c r="AU53" s="1325"/>
      <c r="AV53" s="1325"/>
      <c r="AW53" s="1325"/>
      <c r="AX53" s="1325"/>
      <c r="AY53" s="1325"/>
      <c r="AZ53" s="1325"/>
      <c r="BA53" s="1325"/>
      <c r="BB53" s="1325" t="s">
        <v>596</v>
      </c>
      <c r="BC53" s="1325"/>
      <c r="BD53" s="1325"/>
      <c r="BE53" s="1325"/>
      <c r="BF53" s="1325"/>
      <c r="BG53" s="1325"/>
      <c r="BH53" s="1325"/>
      <c r="BI53" s="1325"/>
      <c r="BJ53" s="1325"/>
      <c r="BK53" s="1325"/>
      <c r="BL53" s="1325"/>
      <c r="BM53" s="1325"/>
      <c r="BN53" s="1325"/>
      <c r="BO53" s="1325"/>
      <c r="BP53" s="1326"/>
      <c r="BQ53" s="1323"/>
      <c r="BR53" s="1323"/>
      <c r="BS53" s="1323"/>
      <c r="BT53" s="1323"/>
      <c r="BU53" s="1323"/>
      <c r="BV53" s="1323"/>
      <c r="BW53" s="1323"/>
      <c r="BX53" s="1323">
        <v>42.9</v>
      </c>
      <c r="BY53" s="1323"/>
      <c r="BZ53" s="1323"/>
      <c r="CA53" s="1323"/>
      <c r="CB53" s="1323"/>
      <c r="CC53" s="1323"/>
      <c r="CD53" s="1323"/>
      <c r="CE53" s="1323"/>
      <c r="CF53" s="1323">
        <v>45.5</v>
      </c>
      <c r="CG53" s="1323"/>
      <c r="CH53" s="1323"/>
      <c r="CI53" s="1323"/>
      <c r="CJ53" s="1323"/>
      <c r="CK53" s="1323"/>
      <c r="CL53" s="1323"/>
      <c r="CM53" s="1323"/>
      <c r="CN53" s="1323">
        <v>45.4</v>
      </c>
      <c r="CO53" s="1323"/>
      <c r="CP53" s="1323"/>
      <c r="CQ53" s="1323"/>
      <c r="CR53" s="1323"/>
      <c r="CS53" s="1323"/>
      <c r="CT53" s="1323"/>
      <c r="CU53" s="1323"/>
      <c r="CV53" s="1323">
        <v>47.3</v>
      </c>
      <c r="CW53" s="1323"/>
      <c r="CX53" s="1323"/>
      <c r="CY53" s="1323"/>
      <c r="CZ53" s="1323"/>
      <c r="DA53" s="1323"/>
      <c r="DB53" s="1323"/>
      <c r="DC53" s="1323"/>
    </row>
    <row r="54" spans="1:109" x14ac:dyDescent="0.15">
      <c r="A54" s="403"/>
      <c r="B54" s="395"/>
      <c r="G54" s="1329"/>
      <c r="H54" s="1329"/>
      <c r="I54" s="1318"/>
      <c r="J54" s="1318"/>
      <c r="K54" s="1324"/>
      <c r="L54" s="1324"/>
      <c r="M54" s="1324"/>
      <c r="N54" s="1324"/>
      <c r="AM54" s="404"/>
      <c r="AN54" s="1325"/>
      <c r="AO54" s="1325"/>
      <c r="AP54" s="1325"/>
      <c r="AQ54" s="1325"/>
      <c r="AR54" s="1325"/>
      <c r="AS54" s="1325"/>
      <c r="AT54" s="1325"/>
      <c r="AU54" s="1325"/>
      <c r="AV54" s="1325"/>
      <c r="AW54" s="1325"/>
      <c r="AX54" s="1325"/>
      <c r="AY54" s="1325"/>
      <c r="AZ54" s="1325"/>
      <c r="BA54" s="1325"/>
      <c r="BB54" s="1325"/>
      <c r="BC54" s="1325"/>
      <c r="BD54" s="1325"/>
      <c r="BE54" s="1325"/>
      <c r="BF54" s="1325"/>
      <c r="BG54" s="1325"/>
      <c r="BH54" s="1325"/>
      <c r="BI54" s="1325"/>
      <c r="BJ54" s="1325"/>
      <c r="BK54" s="1325"/>
      <c r="BL54" s="1325"/>
      <c r="BM54" s="1325"/>
      <c r="BN54" s="1325"/>
      <c r="BO54" s="1325"/>
      <c r="BP54" s="1323"/>
      <c r="BQ54" s="1323"/>
      <c r="BR54" s="1323"/>
      <c r="BS54" s="1323"/>
      <c r="BT54" s="1323"/>
      <c r="BU54" s="1323"/>
      <c r="BV54" s="1323"/>
      <c r="BW54" s="1323"/>
      <c r="BX54" s="1323"/>
      <c r="BY54" s="1323"/>
      <c r="BZ54" s="1323"/>
      <c r="CA54" s="1323"/>
      <c r="CB54" s="1323"/>
      <c r="CC54" s="1323"/>
      <c r="CD54" s="1323"/>
      <c r="CE54" s="1323"/>
      <c r="CF54" s="1323"/>
      <c r="CG54" s="1323"/>
      <c r="CH54" s="1323"/>
      <c r="CI54" s="1323"/>
      <c r="CJ54" s="1323"/>
      <c r="CK54" s="1323"/>
      <c r="CL54" s="1323"/>
      <c r="CM54" s="1323"/>
      <c r="CN54" s="1323"/>
      <c r="CO54" s="1323"/>
      <c r="CP54" s="1323"/>
      <c r="CQ54" s="1323"/>
      <c r="CR54" s="1323"/>
      <c r="CS54" s="1323"/>
      <c r="CT54" s="1323"/>
      <c r="CU54" s="1323"/>
      <c r="CV54" s="1323"/>
      <c r="CW54" s="1323"/>
      <c r="CX54" s="1323"/>
      <c r="CY54" s="1323"/>
      <c r="CZ54" s="1323"/>
      <c r="DA54" s="1323"/>
      <c r="DB54" s="1323"/>
      <c r="DC54" s="1323"/>
    </row>
    <row r="55" spans="1:109" x14ac:dyDescent="0.15">
      <c r="A55" s="403"/>
      <c r="B55" s="395"/>
      <c r="G55" s="1318"/>
      <c r="H55" s="1318"/>
      <c r="I55" s="1318"/>
      <c r="J55" s="1318"/>
      <c r="K55" s="1324"/>
      <c r="L55" s="1324"/>
      <c r="M55" s="1324"/>
      <c r="N55" s="1324"/>
      <c r="AN55" s="1322" t="s">
        <v>597</v>
      </c>
      <c r="AO55" s="1322"/>
      <c r="AP55" s="1322"/>
      <c r="AQ55" s="1322"/>
      <c r="AR55" s="1322"/>
      <c r="AS55" s="1322"/>
      <c r="AT55" s="1322"/>
      <c r="AU55" s="1322"/>
      <c r="AV55" s="1322"/>
      <c r="AW55" s="1322"/>
      <c r="AX55" s="1322"/>
      <c r="AY55" s="1322"/>
      <c r="AZ55" s="1322"/>
      <c r="BA55" s="1322"/>
      <c r="BB55" s="1325" t="s">
        <v>595</v>
      </c>
      <c r="BC55" s="1325"/>
      <c r="BD55" s="1325"/>
      <c r="BE55" s="1325"/>
      <c r="BF55" s="1325"/>
      <c r="BG55" s="1325"/>
      <c r="BH55" s="1325"/>
      <c r="BI55" s="1325"/>
      <c r="BJ55" s="1325"/>
      <c r="BK55" s="1325"/>
      <c r="BL55" s="1325"/>
      <c r="BM55" s="1325"/>
      <c r="BN55" s="1325"/>
      <c r="BO55" s="1325"/>
      <c r="BP55" s="1326"/>
      <c r="BQ55" s="1323"/>
      <c r="BR55" s="1323"/>
      <c r="BS55" s="1323"/>
      <c r="BT55" s="1323"/>
      <c r="BU55" s="1323"/>
      <c r="BV55" s="1323"/>
      <c r="BW55" s="1323"/>
      <c r="BX55" s="1323">
        <v>0</v>
      </c>
      <c r="BY55" s="1323"/>
      <c r="BZ55" s="1323"/>
      <c r="CA55" s="1323"/>
      <c r="CB55" s="1323"/>
      <c r="CC55" s="1323"/>
      <c r="CD55" s="1323"/>
      <c r="CE55" s="1323"/>
      <c r="CF55" s="1323">
        <v>0</v>
      </c>
      <c r="CG55" s="1323"/>
      <c r="CH55" s="1323"/>
      <c r="CI55" s="1323"/>
      <c r="CJ55" s="1323"/>
      <c r="CK55" s="1323"/>
      <c r="CL55" s="1323"/>
      <c r="CM55" s="1323"/>
      <c r="CN55" s="1323">
        <v>0</v>
      </c>
      <c r="CO55" s="1323"/>
      <c r="CP55" s="1323"/>
      <c r="CQ55" s="1323"/>
      <c r="CR55" s="1323"/>
      <c r="CS55" s="1323"/>
      <c r="CT55" s="1323"/>
      <c r="CU55" s="1323"/>
      <c r="CV55" s="1323">
        <v>0</v>
      </c>
      <c r="CW55" s="1323"/>
      <c r="CX55" s="1323"/>
      <c r="CY55" s="1323"/>
      <c r="CZ55" s="1323"/>
      <c r="DA55" s="1323"/>
      <c r="DB55" s="1323"/>
      <c r="DC55" s="1323"/>
    </row>
    <row r="56" spans="1:109" x14ac:dyDescent="0.15">
      <c r="A56" s="403"/>
      <c r="B56" s="395"/>
      <c r="G56" s="1318"/>
      <c r="H56" s="1318"/>
      <c r="I56" s="1318"/>
      <c r="J56" s="1318"/>
      <c r="K56" s="1324"/>
      <c r="L56" s="1324"/>
      <c r="M56" s="1324"/>
      <c r="N56" s="1324"/>
      <c r="AN56" s="1322"/>
      <c r="AO56" s="1322"/>
      <c r="AP56" s="1322"/>
      <c r="AQ56" s="1322"/>
      <c r="AR56" s="1322"/>
      <c r="AS56" s="1322"/>
      <c r="AT56" s="1322"/>
      <c r="AU56" s="1322"/>
      <c r="AV56" s="1322"/>
      <c r="AW56" s="1322"/>
      <c r="AX56" s="1322"/>
      <c r="AY56" s="1322"/>
      <c r="AZ56" s="1322"/>
      <c r="BA56" s="1322"/>
      <c r="BB56" s="1325"/>
      <c r="BC56" s="1325"/>
      <c r="BD56" s="1325"/>
      <c r="BE56" s="1325"/>
      <c r="BF56" s="1325"/>
      <c r="BG56" s="1325"/>
      <c r="BH56" s="1325"/>
      <c r="BI56" s="1325"/>
      <c r="BJ56" s="1325"/>
      <c r="BK56" s="1325"/>
      <c r="BL56" s="1325"/>
      <c r="BM56" s="1325"/>
      <c r="BN56" s="1325"/>
      <c r="BO56" s="1325"/>
      <c r="BP56" s="1323"/>
      <c r="BQ56" s="1323"/>
      <c r="BR56" s="1323"/>
      <c r="BS56" s="1323"/>
      <c r="BT56" s="1323"/>
      <c r="BU56" s="1323"/>
      <c r="BV56" s="1323"/>
      <c r="BW56" s="1323"/>
      <c r="BX56" s="1323"/>
      <c r="BY56" s="1323"/>
      <c r="BZ56" s="1323"/>
      <c r="CA56" s="1323"/>
      <c r="CB56" s="1323"/>
      <c r="CC56" s="1323"/>
      <c r="CD56" s="1323"/>
      <c r="CE56" s="1323"/>
      <c r="CF56" s="1323"/>
      <c r="CG56" s="1323"/>
      <c r="CH56" s="1323"/>
      <c r="CI56" s="1323"/>
      <c r="CJ56" s="1323"/>
      <c r="CK56" s="1323"/>
      <c r="CL56" s="1323"/>
      <c r="CM56" s="1323"/>
      <c r="CN56" s="1323"/>
      <c r="CO56" s="1323"/>
      <c r="CP56" s="1323"/>
      <c r="CQ56" s="1323"/>
      <c r="CR56" s="1323"/>
      <c r="CS56" s="1323"/>
      <c r="CT56" s="1323"/>
      <c r="CU56" s="1323"/>
      <c r="CV56" s="1323"/>
      <c r="CW56" s="1323"/>
      <c r="CX56" s="1323"/>
      <c r="CY56" s="1323"/>
      <c r="CZ56" s="1323"/>
      <c r="DA56" s="1323"/>
      <c r="DB56" s="1323"/>
      <c r="DC56" s="1323"/>
    </row>
    <row r="57" spans="1:109" s="403" customFormat="1" x14ac:dyDescent="0.15">
      <c r="B57" s="407"/>
      <c r="G57" s="1318"/>
      <c r="H57" s="1318"/>
      <c r="I57" s="1328"/>
      <c r="J57" s="1328"/>
      <c r="K57" s="1324"/>
      <c r="L57" s="1324"/>
      <c r="M57" s="1324"/>
      <c r="N57" s="1324"/>
      <c r="AM57" s="388"/>
      <c r="AN57" s="1322"/>
      <c r="AO57" s="1322"/>
      <c r="AP57" s="1322"/>
      <c r="AQ57" s="1322"/>
      <c r="AR57" s="1322"/>
      <c r="AS57" s="1322"/>
      <c r="AT57" s="1322"/>
      <c r="AU57" s="1322"/>
      <c r="AV57" s="1322"/>
      <c r="AW57" s="1322"/>
      <c r="AX57" s="1322"/>
      <c r="AY57" s="1322"/>
      <c r="AZ57" s="1322"/>
      <c r="BA57" s="1322"/>
      <c r="BB57" s="1325" t="s">
        <v>596</v>
      </c>
      <c r="BC57" s="1325"/>
      <c r="BD57" s="1325"/>
      <c r="BE57" s="1325"/>
      <c r="BF57" s="1325"/>
      <c r="BG57" s="1325"/>
      <c r="BH57" s="1325"/>
      <c r="BI57" s="1325"/>
      <c r="BJ57" s="1325"/>
      <c r="BK57" s="1325"/>
      <c r="BL57" s="1325"/>
      <c r="BM57" s="1325"/>
      <c r="BN57" s="1325"/>
      <c r="BO57" s="1325"/>
      <c r="BP57" s="1326"/>
      <c r="BQ57" s="1323"/>
      <c r="BR57" s="1323"/>
      <c r="BS57" s="1323"/>
      <c r="BT57" s="1323"/>
      <c r="BU57" s="1323"/>
      <c r="BV57" s="1323"/>
      <c r="BW57" s="1323"/>
      <c r="BX57" s="1323">
        <v>57.5</v>
      </c>
      <c r="BY57" s="1323"/>
      <c r="BZ57" s="1323"/>
      <c r="CA57" s="1323"/>
      <c r="CB57" s="1323"/>
      <c r="CC57" s="1323"/>
      <c r="CD57" s="1323"/>
      <c r="CE57" s="1323"/>
      <c r="CF57" s="1323">
        <v>58.4</v>
      </c>
      <c r="CG57" s="1323"/>
      <c r="CH57" s="1323"/>
      <c r="CI57" s="1323"/>
      <c r="CJ57" s="1323"/>
      <c r="CK57" s="1323"/>
      <c r="CL57" s="1323"/>
      <c r="CM57" s="1323"/>
      <c r="CN57" s="1323">
        <v>61.8</v>
      </c>
      <c r="CO57" s="1323"/>
      <c r="CP57" s="1323"/>
      <c r="CQ57" s="1323"/>
      <c r="CR57" s="1323"/>
      <c r="CS57" s="1323"/>
      <c r="CT57" s="1323"/>
      <c r="CU57" s="1323"/>
      <c r="CV57" s="1323">
        <v>62.3</v>
      </c>
      <c r="CW57" s="1323"/>
      <c r="CX57" s="1323"/>
      <c r="CY57" s="1323"/>
      <c r="CZ57" s="1323"/>
      <c r="DA57" s="1323"/>
      <c r="DB57" s="1323"/>
      <c r="DC57" s="1323"/>
      <c r="DD57" s="408"/>
      <c r="DE57" s="407"/>
    </row>
    <row r="58" spans="1:109" s="403" customFormat="1" x14ac:dyDescent="0.15">
      <c r="A58" s="388"/>
      <c r="B58" s="407"/>
      <c r="G58" s="1318"/>
      <c r="H58" s="1318"/>
      <c r="I58" s="1328"/>
      <c r="J58" s="1328"/>
      <c r="K58" s="1324"/>
      <c r="L58" s="1324"/>
      <c r="M58" s="1324"/>
      <c r="N58" s="1324"/>
      <c r="AM58" s="388"/>
      <c r="AN58" s="1322"/>
      <c r="AO58" s="1322"/>
      <c r="AP58" s="1322"/>
      <c r="AQ58" s="1322"/>
      <c r="AR58" s="1322"/>
      <c r="AS58" s="1322"/>
      <c r="AT58" s="1322"/>
      <c r="AU58" s="1322"/>
      <c r="AV58" s="1322"/>
      <c r="AW58" s="1322"/>
      <c r="AX58" s="1322"/>
      <c r="AY58" s="1322"/>
      <c r="AZ58" s="1322"/>
      <c r="BA58" s="1322"/>
      <c r="BB58" s="1325"/>
      <c r="BC58" s="1325"/>
      <c r="BD58" s="1325"/>
      <c r="BE58" s="1325"/>
      <c r="BF58" s="1325"/>
      <c r="BG58" s="1325"/>
      <c r="BH58" s="1325"/>
      <c r="BI58" s="1325"/>
      <c r="BJ58" s="1325"/>
      <c r="BK58" s="1325"/>
      <c r="BL58" s="1325"/>
      <c r="BM58" s="1325"/>
      <c r="BN58" s="1325"/>
      <c r="BO58" s="1325"/>
      <c r="BP58" s="1323"/>
      <c r="BQ58" s="1323"/>
      <c r="BR58" s="1323"/>
      <c r="BS58" s="1323"/>
      <c r="BT58" s="1323"/>
      <c r="BU58" s="1323"/>
      <c r="BV58" s="1323"/>
      <c r="BW58" s="1323"/>
      <c r="BX58" s="1323"/>
      <c r="BY58" s="1323"/>
      <c r="BZ58" s="1323"/>
      <c r="CA58" s="1323"/>
      <c r="CB58" s="1323"/>
      <c r="CC58" s="1323"/>
      <c r="CD58" s="1323"/>
      <c r="CE58" s="1323"/>
      <c r="CF58" s="1323"/>
      <c r="CG58" s="1323"/>
      <c r="CH58" s="1323"/>
      <c r="CI58" s="1323"/>
      <c r="CJ58" s="1323"/>
      <c r="CK58" s="1323"/>
      <c r="CL58" s="1323"/>
      <c r="CM58" s="1323"/>
      <c r="CN58" s="1323"/>
      <c r="CO58" s="1323"/>
      <c r="CP58" s="1323"/>
      <c r="CQ58" s="1323"/>
      <c r="CR58" s="1323"/>
      <c r="CS58" s="1323"/>
      <c r="CT58" s="1323"/>
      <c r="CU58" s="1323"/>
      <c r="CV58" s="1323"/>
      <c r="CW58" s="1323"/>
      <c r="CX58" s="1323"/>
      <c r="CY58" s="1323"/>
      <c r="CZ58" s="1323"/>
      <c r="DA58" s="1323"/>
      <c r="DB58" s="1323"/>
      <c r="DC58" s="1323"/>
      <c r="DD58" s="408"/>
      <c r="DE58" s="407"/>
    </row>
    <row r="59" spans="1:109" s="403" customFormat="1" x14ac:dyDescent="0.15">
      <c r="A59" s="388"/>
      <c r="B59" s="407"/>
      <c r="K59" s="409"/>
      <c r="L59" s="409"/>
      <c r="M59" s="409"/>
      <c r="N59" s="409"/>
      <c r="AQ59" s="409"/>
      <c r="AR59" s="409"/>
      <c r="AS59" s="409"/>
      <c r="AT59" s="409"/>
      <c r="BC59" s="409"/>
      <c r="BD59" s="409"/>
      <c r="BE59" s="409"/>
      <c r="BF59" s="409"/>
      <c r="BO59" s="409"/>
      <c r="BP59" s="409"/>
      <c r="BQ59" s="409"/>
      <c r="BR59" s="409"/>
      <c r="CA59" s="409"/>
      <c r="CB59" s="409"/>
      <c r="CC59" s="409"/>
      <c r="CD59" s="409"/>
      <c r="CM59" s="409"/>
      <c r="CN59" s="409"/>
      <c r="CO59" s="409"/>
      <c r="CP59" s="409"/>
      <c r="CY59" s="409"/>
      <c r="CZ59" s="409"/>
      <c r="DA59" s="409"/>
      <c r="DB59" s="409"/>
      <c r="DC59" s="409"/>
      <c r="DD59" s="408"/>
      <c r="DE59" s="407"/>
    </row>
    <row r="60" spans="1:109" s="403" customFormat="1" x14ac:dyDescent="0.15">
      <c r="A60" s="388"/>
      <c r="B60" s="407"/>
      <c r="K60" s="409"/>
      <c r="L60" s="409"/>
      <c r="M60" s="409"/>
      <c r="N60" s="409"/>
      <c r="AQ60" s="409"/>
      <c r="AR60" s="409"/>
      <c r="AS60" s="409"/>
      <c r="AT60" s="409"/>
      <c r="BC60" s="409"/>
      <c r="BD60" s="409"/>
      <c r="BE60" s="409"/>
      <c r="BF60" s="409"/>
      <c r="BO60" s="409"/>
      <c r="BP60" s="409"/>
      <c r="BQ60" s="409"/>
      <c r="BR60" s="409"/>
      <c r="CA60" s="409"/>
      <c r="CB60" s="409"/>
      <c r="CC60" s="409"/>
      <c r="CD60" s="409"/>
      <c r="CM60" s="409"/>
      <c r="CN60" s="409"/>
      <c r="CO60" s="409"/>
      <c r="CP60" s="409"/>
      <c r="CY60" s="409"/>
      <c r="CZ60" s="409"/>
      <c r="DA60" s="409"/>
      <c r="DB60" s="409"/>
      <c r="DC60" s="409"/>
      <c r="DD60" s="408"/>
      <c r="DE60" s="407"/>
    </row>
    <row r="61" spans="1:109" s="403" customFormat="1" x14ac:dyDescent="0.15">
      <c r="A61" s="388"/>
      <c r="B61" s="410"/>
      <c r="C61" s="411"/>
      <c r="D61" s="411"/>
      <c r="E61" s="411"/>
      <c r="F61" s="411"/>
      <c r="G61" s="411"/>
      <c r="H61" s="411"/>
      <c r="I61" s="411"/>
      <c r="J61" s="411"/>
      <c r="K61" s="411"/>
      <c r="L61" s="411"/>
      <c r="M61" s="412"/>
      <c r="N61" s="412"/>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2"/>
      <c r="AT61" s="412"/>
      <c r="AU61" s="411"/>
      <c r="AV61" s="411"/>
      <c r="AW61" s="411"/>
      <c r="AX61" s="411"/>
      <c r="AY61" s="411"/>
      <c r="AZ61" s="411"/>
      <c r="BA61" s="411"/>
      <c r="BB61" s="411"/>
      <c r="BC61" s="411"/>
      <c r="BD61" s="411"/>
      <c r="BE61" s="412"/>
      <c r="BF61" s="412"/>
      <c r="BG61" s="411"/>
      <c r="BH61" s="411"/>
      <c r="BI61" s="411"/>
      <c r="BJ61" s="411"/>
      <c r="BK61" s="411"/>
      <c r="BL61" s="411"/>
      <c r="BM61" s="411"/>
      <c r="BN61" s="411"/>
      <c r="BO61" s="411"/>
      <c r="BP61" s="411"/>
      <c r="BQ61" s="412"/>
      <c r="BR61" s="412"/>
      <c r="BS61" s="411"/>
      <c r="BT61" s="411"/>
      <c r="BU61" s="411"/>
      <c r="BV61" s="411"/>
      <c r="BW61" s="411"/>
      <c r="BX61" s="411"/>
      <c r="BY61" s="411"/>
      <c r="BZ61" s="411"/>
      <c r="CA61" s="411"/>
      <c r="CB61" s="411"/>
      <c r="CC61" s="412"/>
      <c r="CD61" s="412"/>
      <c r="CE61" s="411"/>
      <c r="CF61" s="411"/>
      <c r="CG61" s="411"/>
      <c r="CH61" s="411"/>
      <c r="CI61" s="411"/>
      <c r="CJ61" s="411"/>
      <c r="CK61" s="411"/>
      <c r="CL61" s="411"/>
      <c r="CM61" s="411"/>
      <c r="CN61" s="411"/>
      <c r="CO61" s="412"/>
      <c r="CP61" s="412"/>
      <c r="CQ61" s="411"/>
      <c r="CR61" s="411"/>
      <c r="CS61" s="411"/>
      <c r="CT61" s="411"/>
      <c r="CU61" s="411"/>
      <c r="CV61" s="411"/>
      <c r="CW61" s="411"/>
      <c r="CX61" s="411"/>
      <c r="CY61" s="411"/>
      <c r="CZ61" s="411"/>
      <c r="DA61" s="412"/>
      <c r="DB61" s="412"/>
      <c r="DC61" s="412"/>
      <c r="DD61" s="413"/>
      <c r="DE61" s="407"/>
    </row>
    <row r="62" spans="1:109" x14ac:dyDescent="0.15">
      <c r="B62" s="400"/>
      <c r="C62" s="400"/>
      <c r="D62" s="400"/>
      <c r="E62" s="400"/>
      <c r="F62" s="400"/>
      <c r="G62" s="400"/>
      <c r="H62" s="400"/>
      <c r="I62" s="400"/>
      <c r="J62" s="400"/>
      <c r="K62" s="400"/>
      <c r="L62" s="400"/>
      <c r="M62" s="400"/>
      <c r="N62" s="400"/>
      <c r="O62" s="400"/>
      <c r="P62" s="400"/>
      <c r="Q62" s="400"/>
      <c r="R62" s="400"/>
      <c r="S62" s="400"/>
      <c r="T62" s="400"/>
      <c r="U62" s="400"/>
      <c r="V62" s="400"/>
      <c r="W62" s="400"/>
      <c r="X62" s="400"/>
      <c r="Y62" s="400"/>
      <c r="Z62" s="400"/>
      <c r="AA62" s="400"/>
      <c r="AB62" s="400"/>
      <c r="AC62" s="400"/>
      <c r="AD62" s="400"/>
      <c r="AE62" s="400"/>
      <c r="AF62" s="400"/>
      <c r="AG62" s="400"/>
      <c r="AH62" s="400"/>
      <c r="AI62" s="400"/>
      <c r="AJ62" s="400"/>
      <c r="AK62" s="400"/>
      <c r="AL62" s="400"/>
      <c r="AM62" s="400"/>
      <c r="AN62" s="400"/>
      <c r="AO62" s="400"/>
      <c r="AP62" s="400"/>
      <c r="AQ62" s="400"/>
      <c r="AR62" s="400"/>
      <c r="AS62" s="400"/>
      <c r="AT62" s="400"/>
      <c r="AU62" s="400"/>
      <c r="AV62" s="400"/>
      <c r="AW62" s="400"/>
      <c r="AX62" s="400"/>
      <c r="AY62" s="400"/>
      <c r="AZ62" s="400"/>
      <c r="BA62" s="400"/>
      <c r="BB62" s="400"/>
      <c r="BC62" s="400"/>
      <c r="BD62" s="400"/>
      <c r="BE62" s="400"/>
      <c r="BF62" s="400"/>
      <c r="BG62" s="400"/>
      <c r="BH62" s="400"/>
      <c r="BI62" s="400"/>
      <c r="BJ62" s="400"/>
      <c r="BK62" s="400"/>
      <c r="BL62" s="400"/>
      <c r="BM62" s="400"/>
      <c r="BN62" s="400"/>
      <c r="BO62" s="400"/>
      <c r="BP62" s="400"/>
      <c r="BQ62" s="400"/>
      <c r="BR62" s="400"/>
      <c r="BS62" s="400"/>
      <c r="BT62" s="400"/>
      <c r="BU62" s="400"/>
      <c r="BV62" s="400"/>
      <c r="BW62" s="400"/>
      <c r="BX62" s="400"/>
      <c r="BY62" s="400"/>
      <c r="BZ62" s="400"/>
      <c r="CA62" s="400"/>
      <c r="CB62" s="400"/>
      <c r="CC62" s="400"/>
      <c r="CD62" s="400"/>
      <c r="CE62" s="400"/>
      <c r="CF62" s="400"/>
      <c r="CG62" s="400"/>
      <c r="CH62" s="400"/>
      <c r="CI62" s="400"/>
      <c r="CJ62" s="400"/>
      <c r="CK62" s="400"/>
      <c r="CL62" s="400"/>
      <c r="CM62" s="400"/>
      <c r="CN62" s="400"/>
      <c r="CO62" s="400"/>
      <c r="CP62" s="400"/>
      <c r="CQ62" s="400"/>
      <c r="CR62" s="400"/>
      <c r="CS62" s="400"/>
      <c r="CT62" s="400"/>
      <c r="CU62" s="400"/>
      <c r="CV62" s="400"/>
      <c r="CW62" s="400"/>
      <c r="CX62" s="400"/>
      <c r="CY62" s="400"/>
      <c r="CZ62" s="400"/>
      <c r="DA62" s="400"/>
      <c r="DB62" s="400"/>
      <c r="DC62" s="400"/>
      <c r="DD62" s="400"/>
      <c r="DE62" s="388"/>
    </row>
    <row r="63" spans="1:109" ht="17.25" x14ac:dyDescent="0.15">
      <c r="B63" s="414" t="s">
        <v>598</v>
      </c>
    </row>
    <row r="64" spans="1:109" x14ac:dyDescent="0.15">
      <c r="B64" s="395"/>
      <c r="G64" s="402"/>
      <c r="I64" s="415"/>
      <c r="J64" s="415"/>
      <c r="K64" s="415"/>
      <c r="L64" s="415"/>
      <c r="M64" s="415"/>
      <c r="N64" s="416"/>
      <c r="AM64" s="402"/>
      <c r="AN64" s="402" t="s">
        <v>591</v>
      </c>
      <c r="AP64" s="403"/>
      <c r="AQ64" s="403"/>
      <c r="AR64" s="403"/>
      <c r="AY64" s="402"/>
      <c r="BA64" s="403"/>
      <c r="BB64" s="403"/>
      <c r="BC64" s="403"/>
      <c r="BK64" s="402"/>
      <c r="BM64" s="403"/>
      <c r="BN64" s="403"/>
      <c r="BO64" s="403"/>
      <c r="BW64" s="402"/>
      <c r="BY64" s="403"/>
      <c r="BZ64" s="403"/>
      <c r="CA64" s="403"/>
      <c r="CI64" s="402"/>
      <c r="CK64" s="403"/>
      <c r="CL64" s="403"/>
      <c r="CM64" s="403"/>
      <c r="CU64" s="402"/>
      <c r="CW64" s="403"/>
      <c r="CX64" s="403"/>
      <c r="CY64" s="403"/>
    </row>
    <row r="65" spans="2:107" x14ac:dyDescent="0.15">
      <c r="B65" s="395"/>
      <c r="AN65" s="1309" t="s">
        <v>599</v>
      </c>
      <c r="AO65" s="1310"/>
      <c r="AP65" s="1310"/>
      <c r="AQ65" s="1310"/>
      <c r="AR65" s="1310"/>
      <c r="AS65" s="1310"/>
      <c r="AT65" s="1310"/>
      <c r="AU65" s="1310"/>
      <c r="AV65" s="1310"/>
      <c r="AW65" s="1310"/>
      <c r="AX65" s="1310"/>
      <c r="AY65" s="1310"/>
      <c r="AZ65" s="1310"/>
      <c r="BA65" s="1310"/>
      <c r="BB65" s="1310"/>
      <c r="BC65" s="1310"/>
      <c r="BD65" s="1310"/>
      <c r="BE65" s="1310"/>
      <c r="BF65" s="1310"/>
      <c r="BG65" s="1310"/>
      <c r="BH65" s="1310"/>
      <c r="BI65" s="1310"/>
      <c r="BJ65" s="1310"/>
      <c r="BK65" s="1310"/>
      <c r="BL65" s="1310"/>
      <c r="BM65" s="1310"/>
      <c r="BN65" s="1310"/>
      <c r="BO65" s="1310"/>
      <c r="BP65" s="1310"/>
      <c r="BQ65" s="1310"/>
      <c r="BR65" s="1310"/>
      <c r="BS65" s="1310"/>
      <c r="BT65" s="1310"/>
      <c r="BU65" s="1310"/>
      <c r="BV65" s="1310"/>
      <c r="BW65" s="1310"/>
      <c r="BX65" s="1310"/>
      <c r="BY65" s="1310"/>
      <c r="BZ65" s="1310"/>
      <c r="CA65" s="1310"/>
      <c r="CB65" s="1310"/>
      <c r="CC65" s="1310"/>
      <c r="CD65" s="1310"/>
      <c r="CE65" s="1310"/>
      <c r="CF65" s="1310"/>
      <c r="CG65" s="1310"/>
      <c r="CH65" s="1310"/>
      <c r="CI65" s="1310"/>
      <c r="CJ65" s="1310"/>
      <c r="CK65" s="1310"/>
      <c r="CL65" s="1310"/>
      <c r="CM65" s="1310"/>
      <c r="CN65" s="1310"/>
      <c r="CO65" s="1310"/>
      <c r="CP65" s="1310"/>
      <c r="CQ65" s="1310"/>
      <c r="CR65" s="1310"/>
      <c r="CS65" s="1310"/>
      <c r="CT65" s="1310"/>
      <c r="CU65" s="1310"/>
      <c r="CV65" s="1310"/>
      <c r="CW65" s="1310"/>
      <c r="CX65" s="1310"/>
      <c r="CY65" s="1310"/>
      <c r="CZ65" s="1310"/>
      <c r="DA65" s="1310"/>
      <c r="DB65" s="1310"/>
      <c r="DC65" s="1311"/>
    </row>
    <row r="66" spans="2:107" x14ac:dyDescent="0.15">
      <c r="B66" s="395"/>
      <c r="AN66" s="1312"/>
      <c r="AO66" s="1313"/>
      <c r="AP66" s="1313"/>
      <c r="AQ66" s="1313"/>
      <c r="AR66" s="1313"/>
      <c r="AS66" s="1313"/>
      <c r="AT66" s="1313"/>
      <c r="AU66" s="1313"/>
      <c r="AV66" s="1313"/>
      <c r="AW66" s="1313"/>
      <c r="AX66" s="1313"/>
      <c r="AY66" s="1313"/>
      <c r="AZ66" s="1313"/>
      <c r="BA66" s="1313"/>
      <c r="BB66" s="1313"/>
      <c r="BC66" s="1313"/>
      <c r="BD66" s="1313"/>
      <c r="BE66" s="1313"/>
      <c r="BF66" s="1313"/>
      <c r="BG66" s="1313"/>
      <c r="BH66" s="1313"/>
      <c r="BI66" s="1313"/>
      <c r="BJ66" s="1313"/>
      <c r="BK66" s="1313"/>
      <c r="BL66" s="1313"/>
      <c r="BM66" s="1313"/>
      <c r="BN66" s="1313"/>
      <c r="BO66" s="1313"/>
      <c r="BP66" s="1313"/>
      <c r="BQ66" s="1313"/>
      <c r="BR66" s="1313"/>
      <c r="BS66" s="1313"/>
      <c r="BT66" s="1313"/>
      <c r="BU66" s="1313"/>
      <c r="BV66" s="1313"/>
      <c r="BW66" s="1313"/>
      <c r="BX66" s="1313"/>
      <c r="BY66" s="1313"/>
      <c r="BZ66" s="1313"/>
      <c r="CA66" s="1313"/>
      <c r="CB66" s="1313"/>
      <c r="CC66" s="1313"/>
      <c r="CD66" s="1313"/>
      <c r="CE66" s="1313"/>
      <c r="CF66" s="1313"/>
      <c r="CG66" s="1313"/>
      <c r="CH66" s="1313"/>
      <c r="CI66" s="1313"/>
      <c r="CJ66" s="1313"/>
      <c r="CK66" s="1313"/>
      <c r="CL66" s="1313"/>
      <c r="CM66" s="1313"/>
      <c r="CN66" s="1313"/>
      <c r="CO66" s="1313"/>
      <c r="CP66" s="1313"/>
      <c r="CQ66" s="1313"/>
      <c r="CR66" s="1313"/>
      <c r="CS66" s="1313"/>
      <c r="CT66" s="1313"/>
      <c r="CU66" s="1313"/>
      <c r="CV66" s="1313"/>
      <c r="CW66" s="1313"/>
      <c r="CX66" s="1313"/>
      <c r="CY66" s="1313"/>
      <c r="CZ66" s="1313"/>
      <c r="DA66" s="1313"/>
      <c r="DB66" s="1313"/>
      <c r="DC66" s="1314"/>
    </row>
    <row r="67" spans="2:107" x14ac:dyDescent="0.15">
      <c r="B67" s="395"/>
      <c r="AN67" s="1312"/>
      <c r="AO67" s="1313"/>
      <c r="AP67" s="1313"/>
      <c r="AQ67" s="1313"/>
      <c r="AR67" s="1313"/>
      <c r="AS67" s="1313"/>
      <c r="AT67" s="1313"/>
      <c r="AU67" s="1313"/>
      <c r="AV67" s="1313"/>
      <c r="AW67" s="1313"/>
      <c r="AX67" s="1313"/>
      <c r="AY67" s="1313"/>
      <c r="AZ67" s="1313"/>
      <c r="BA67" s="1313"/>
      <c r="BB67" s="1313"/>
      <c r="BC67" s="1313"/>
      <c r="BD67" s="1313"/>
      <c r="BE67" s="1313"/>
      <c r="BF67" s="1313"/>
      <c r="BG67" s="1313"/>
      <c r="BH67" s="1313"/>
      <c r="BI67" s="1313"/>
      <c r="BJ67" s="1313"/>
      <c r="BK67" s="1313"/>
      <c r="BL67" s="1313"/>
      <c r="BM67" s="1313"/>
      <c r="BN67" s="1313"/>
      <c r="BO67" s="1313"/>
      <c r="BP67" s="1313"/>
      <c r="BQ67" s="1313"/>
      <c r="BR67" s="1313"/>
      <c r="BS67" s="1313"/>
      <c r="BT67" s="1313"/>
      <c r="BU67" s="1313"/>
      <c r="BV67" s="1313"/>
      <c r="BW67" s="1313"/>
      <c r="BX67" s="1313"/>
      <c r="BY67" s="1313"/>
      <c r="BZ67" s="1313"/>
      <c r="CA67" s="1313"/>
      <c r="CB67" s="1313"/>
      <c r="CC67" s="1313"/>
      <c r="CD67" s="1313"/>
      <c r="CE67" s="1313"/>
      <c r="CF67" s="1313"/>
      <c r="CG67" s="1313"/>
      <c r="CH67" s="1313"/>
      <c r="CI67" s="1313"/>
      <c r="CJ67" s="1313"/>
      <c r="CK67" s="1313"/>
      <c r="CL67" s="1313"/>
      <c r="CM67" s="1313"/>
      <c r="CN67" s="1313"/>
      <c r="CO67" s="1313"/>
      <c r="CP67" s="1313"/>
      <c r="CQ67" s="1313"/>
      <c r="CR67" s="1313"/>
      <c r="CS67" s="1313"/>
      <c r="CT67" s="1313"/>
      <c r="CU67" s="1313"/>
      <c r="CV67" s="1313"/>
      <c r="CW67" s="1313"/>
      <c r="CX67" s="1313"/>
      <c r="CY67" s="1313"/>
      <c r="CZ67" s="1313"/>
      <c r="DA67" s="1313"/>
      <c r="DB67" s="1313"/>
      <c r="DC67" s="1314"/>
    </row>
    <row r="68" spans="2:107" x14ac:dyDescent="0.15">
      <c r="B68" s="395"/>
      <c r="AN68" s="1312"/>
      <c r="AO68" s="1313"/>
      <c r="AP68" s="1313"/>
      <c r="AQ68" s="1313"/>
      <c r="AR68" s="1313"/>
      <c r="AS68" s="1313"/>
      <c r="AT68" s="1313"/>
      <c r="AU68" s="1313"/>
      <c r="AV68" s="1313"/>
      <c r="AW68" s="1313"/>
      <c r="AX68" s="1313"/>
      <c r="AY68" s="1313"/>
      <c r="AZ68" s="1313"/>
      <c r="BA68" s="1313"/>
      <c r="BB68" s="1313"/>
      <c r="BC68" s="1313"/>
      <c r="BD68" s="1313"/>
      <c r="BE68" s="1313"/>
      <c r="BF68" s="1313"/>
      <c r="BG68" s="1313"/>
      <c r="BH68" s="1313"/>
      <c r="BI68" s="1313"/>
      <c r="BJ68" s="1313"/>
      <c r="BK68" s="1313"/>
      <c r="BL68" s="1313"/>
      <c r="BM68" s="1313"/>
      <c r="BN68" s="1313"/>
      <c r="BO68" s="1313"/>
      <c r="BP68" s="1313"/>
      <c r="BQ68" s="1313"/>
      <c r="BR68" s="1313"/>
      <c r="BS68" s="1313"/>
      <c r="BT68" s="1313"/>
      <c r="BU68" s="1313"/>
      <c r="BV68" s="1313"/>
      <c r="BW68" s="1313"/>
      <c r="BX68" s="1313"/>
      <c r="BY68" s="1313"/>
      <c r="BZ68" s="1313"/>
      <c r="CA68" s="1313"/>
      <c r="CB68" s="1313"/>
      <c r="CC68" s="1313"/>
      <c r="CD68" s="1313"/>
      <c r="CE68" s="1313"/>
      <c r="CF68" s="1313"/>
      <c r="CG68" s="1313"/>
      <c r="CH68" s="1313"/>
      <c r="CI68" s="1313"/>
      <c r="CJ68" s="1313"/>
      <c r="CK68" s="1313"/>
      <c r="CL68" s="1313"/>
      <c r="CM68" s="1313"/>
      <c r="CN68" s="1313"/>
      <c r="CO68" s="1313"/>
      <c r="CP68" s="1313"/>
      <c r="CQ68" s="1313"/>
      <c r="CR68" s="1313"/>
      <c r="CS68" s="1313"/>
      <c r="CT68" s="1313"/>
      <c r="CU68" s="1313"/>
      <c r="CV68" s="1313"/>
      <c r="CW68" s="1313"/>
      <c r="CX68" s="1313"/>
      <c r="CY68" s="1313"/>
      <c r="CZ68" s="1313"/>
      <c r="DA68" s="1313"/>
      <c r="DB68" s="1313"/>
      <c r="DC68" s="1314"/>
    </row>
    <row r="69" spans="2:107" x14ac:dyDescent="0.15">
      <c r="B69" s="395"/>
      <c r="AN69" s="1315"/>
      <c r="AO69" s="1316"/>
      <c r="AP69" s="1316"/>
      <c r="AQ69" s="1316"/>
      <c r="AR69" s="1316"/>
      <c r="AS69" s="1316"/>
      <c r="AT69" s="1316"/>
      <c r="AU69" s="1316"/>
      <c r="AV69" s="1316"/>
      <c r="AW69" s="1316"/>
      <c r="AX69" s="1316"/>
      <c r="AY69" s="1316"/>
      <c r="AZ69" s="1316"/>
      <c r="BA69" s="1316"/>
      <c r="BB69" s="1316"/>
      <c r="BC69" s="1316"/>
      <c r="BD69" s="1316"/>
      <c r="BE69" s="1316"/>
      <c r="BF69" s="1316"/>
      <c r="BG69" s="1316"/>
      <c r="BH69" s="1316"/>
      <c r="BI69" s="1316"/>
      <c r="BJ69" s="1316"/>
      <c r="BK69" s="1316"/>
      <c r="BL69" s="1316"/>
      <c r="BM69" s="1316"/>
      <c r="BN69" s="1316"/>
      <c r="BO69" s="1316"/>
      <c r="BP69" s="1316"/>
      <c r="BQ69" s="1316"/>
      <c r="BR69" s="1316"/>
      <c r="BS69" s="1316"/>
      <c r="BT69" s="1316"/>
      <c r="BU69" s="1316"/>
      <c r="BV69" s="1316"/>
      <c r="BW69" s="1316"/>
      <c r="BX69" s="1316"/>
      <c r="BY69" s="1316"/>
      <c r="BZ69" s="1316"/>
      <c r="CA69" s="1316"/>
      <c r="CB69" s="1316"/>
      <c r="CC69" s="1316"/>
      <c r="CD69" s="1316"/>
      <c r="CE69" s="1316"/>
      <c r="CF69" s="1316"/>
      <c r="CG69" s="1316"/>
      <c r="CH69" s="1316"/>
      <c r="CI69" s="1316"/>
      <c r="CJ69" s="1316"/>
      <c r="CK69" s="1316"/>
      <c r="CL69" s="1316"/>
      <c r="CM69" s="1316"/>
      <c r="CN69" s="1316"/>
      <c r="CO69" s="1316"/>
      <c r="CP69" s="1316"/>
      <c r="CQ69" s="1316"/>
      <c r="CR69" s="1316"/>
      <c r="CS69" s="1316"/>
      <c r="CT69" s="1316"/>
      <c r="CU69" s="1316"/>
      <c r="CV69" s="1316"/>
      <c r="CW69" s="1316"/>
      <c r="CX69" s="1316"/>
      <c r="CY69" s="1316"/>
      <c r="CZ69" s="1316"/>
      <c r="DA69" s="1316"/>
      <c r="DB69" s="1316"/>
      <c r="DC69" s="1317"/>
    </row>
    <row r="70" spans="2:107" x14ac:dyDescent="0.15">
      <c r="B70" s="395"/>
      <c r="H70" s="417"/>
      <c r="I70" s="417"/>
      <c r="J70" s="418"/>
      <c r="K70" s="418"/>
      <c r="L70" s="419"/>
      <c r="M70" s="418"/>
      <c r="N70" s="419"/>
      <c r="AN70" s="404"/>
      <c r="AO70" s="404"/>
      <c r="AP70" s="404"/>
      <c r="AZ70" s="404"/>
      <c r="BA70" s="404"/>
      <c r="BB70" s="404"/>
      <c r="BL70" s="404"/>
      <c r="BM70" s="404"/>
      <c r="BN70" s="404"/>
      <c r="BX70" s="404"/>
      <c r="BY70" s="404"/>
      <c r="BZ70" s="404"/>
      <c r="CJ70" s="404"/>
      <c r="CK70" s="404"/>
      <c r="CL70" s="404"/>
      <c r="CV70" s="404"/>
      <c r="CW70" s="404"/>
      <c r="CX70" s="404"/>
    </row>
    <row r="71" spans="2:107" x14ac:dyDescent="0.15">
      <c r="B71" s="395"/>
      <c r="G71" s="420"/>
      <c r="I71" s="421"/>
      <c r="J71" s="418"/>
      <c r="K71" s="418"/>
      <c r="L71" s="419"/>
      <c r="M71" s="418"/>
      <c r="N71" s="419"/>
      <c r="AM71" s="420"/>
      <c r="AN71" s="388" t="s">
        <v>593</v>
      </c>
    </row>
    <row r="72" spans="2:107" x14ac:dyDescent="0.15">
      <c r="B72" s="395"/>
      <c r="G72" s="1318"/>
      <c r="H72" s="1318"/>
      <c r="I72" s="1318"/>
      <c r="J72" s="1318"/>
      <c r="K72" s="405"/>
      <c r="L72" s="405"/>
      <c r="M72" s="406"/>
      <c r="N72" s="406"/>
      <c r="AN72" s="1319"/>
      <c r="AO72" s="1320"/>
      <c r="AP72" s="1320"/>
      <c r="AQ72" s="1320"/>
      <c r="AR72" s="1320"/>
      <c r="AS72" s="1320"/>
      <c r="AT72" s="1320"/>
      <c r="AU72" s="1320"/>
      <c r="AV72" s="1320"/>
      <c r="AW72" s="1320"/>
      <c r="AX72" s="1320"/>
      <c r="AY72" s="1320"/>
      <c r="AZ72" s="1320"/>
      <c r="BA72" s="1320"/>
      <c r="BB72" s="1320"/>
      <c r="BC72" s="1320"/>
      <c r="BD72" s="1320"/>
      <c r="BE72" s="1320"/>
      <c r="BF72" s="1320"/>
      <c r="BG72" s="1320"/>
      <c r="BH72" s="1320"/>
      <c r="BI72" s="1320"/>
      <c r="BJ72" s="1320"/>
      <c r="BK72" s="1320"/>
      <c r="BL72" s="1320"/>
      <c r="BM72" s="1320"/>
      <c r="BN72" s="1320"/>
      <c r="BO72" s="1321"/>
      <c r="BP72" s="1322" t="s">
        <v>561</v>
      </c>
      <c r="BQ72" s="1322"/>
      <c r="BR72" s="1322"/>
      <c r="BS72" s="1322"/>
      <c r="BT72" s="1322"/>
      <c r="BU72" s="1322"/>
      <c r="BV72" s="1322"/>
      <c r="BW72" s="1322"/>
      <c r="BX72" s="1322" t="s">
        <v>562</v>
      </c>
      <c r="BY72" s="1322"/>
      <c r="BZ72" s="1322"/>
      <c r="CA72" s="1322"/>
      <c r="CB72" s="1322"/>
      <c r="CC72" s="1322"/>
      <c r="CD72" s="1322"/>
      <c r="CE72" s="1322"/>
      <c r="CF72" s="1322" t="s">
        <v>563</v>
      </c>
      <c r="CG72" s="1322"/>
      <c r="CH72" s="1322"/>
      <c r="CI72" s="1322"/>
      <c r="CJ72" s="1322"/>
      <c r="CK72" s="1322"/>
      <c r="CL72" s="1322"/>
      <c r="CM72" s="1322"/>
      <c r="CN72" s="1322" t="s">
        <v>564</v>
      </c>
      <c r="CO72" s="1322"/>
      <c r="CP72" s="1322"/>
      <c r="CQ72" s="1322"/>
      <c r="CR72" s="1322"/>
      <c r="CS72" s="1322"/>
      <c r="CT72" s="1322"/>
      <c r="CU72" s="1322"/>
      <c r="CV72" s="1322" t="s">
        <v>565</v>
      </c>
      <c r="CW72" s="1322"/>
      <c r="CX72" s="1322"/>
      <c r="CY72" s="1322"/>
      <c r="CZ72" s="1322"/>
      <c r="DA72" s="1322"/>
      <c r="DB72" s="1322"/>
      <c r="DC72" s="1322"/>
    </row>
    <row r="73" spans="2:107" x14ac:dyDescent="0.15">
      <c r="B73" s="395"/>
      <c r="G73" s="1329"/>
      <c r="H73" s="1329"/>
      <c r="I73" s="1329"/>
      <c r="J73" s="1329"/>
      <c r="K73" s="1330"/>
      <c r="L73" s="1330"/>
      <c r="M73" s="1330"/>
      <c r="N73" s="1330"/>
      <c r="AM73" s="404"/>
      <c r="AN73" s="1325" t="s">
        <v>594</v>
      </c>
      <c r="AO73" s="1325"/>
      <c r="AP73" s="1325"/>
      <c r="AQ73" s="1325"/>
      <c r="AR73" s="1325"/>
      <c r="AS73" s="1325"/>
      <c r="AT73" s="1325"/>
      <c r="AU73" s="1325"/>
      <c r="AV73" s="1325"/>
      <c r="AW73" s="1325"/>
      <c r="AX73" s="1325"/>
      <c r="AY73" s="1325"/>
      <c r="AZ73" s="1325"/>
      <c r="BA73" s="1325"/>
      <c r="BB73" s="1325" t="s">
        <v>595</v>
      </c>
      <c r="BC73" s="1325"/>
      <c r="BD73" s="1325"/>
      <c r="BE73" s="1325"/>
      <c r="BF73" s="1325"/>
      <c r="BG73" s="1325"/>
      <c r="BH73" s="1325"/>
      <c r="BI73" s="1325"/>
      <c r="BJ73" s="1325"/>
      <c r="BK73" s="1325"/>
      <c r="BL73" s="1325"/>
      <c r="BM73" s="1325"/>
      <c r="BN73" s="1325"/>
      <c r="BO73" s="1325"/>
      <c r="BP73" s="1323">
        <v>70.599999999999994</v>
      </c>
      <c r="BQ73" s="1323"/>
      <c r="BR73" s="1323"/>
      <c r="BS73" s="1323"/>
      <c r="BT73" s="1323"/>
      <c r="BU73" s="1323"/>
      <c r="BV73" s="1323"/>
      <c r="BW73" s="1323"/>
      <c r="BX73" s="1323">
        <v>139.4</v>
      </c>
      <c r="BY73" s="1323"/>
      <c r="BZ73" s="1323"/>
      <c r="CA73" s="1323"/>
      <c r="CB73" s="1323"/>
      <c r="CC73" s="1323"/>
      <c r="CD73" s="1323"/>
      <c r="CE73" s="1323"/>
      <c r="CF73" s="1323">
        <v>155.19999999999999</v>
      </c>
      <c r="CG73" s="1323"/>
      <c r="CH73" s="1323"/>
      <c r="CI73" s="1323"/>
      <c r="CJ73" s="1323"/>
      <c r="CK73" s="1323"/>
      <c r="CL73" s="1323"/>
      <c r="CM73" s="1323"/>
      <c r="CN73" s="1323">
        <v>52.1</v>
      </c>
      <c r="CO73" s="1323"/>
      <c r="CP73" s="1323"/>
      <c r="CQ73" s="1323"/>
      <c r="CR73" s="1323"/>
      <c r="CS73" s="1323"/>
      <c r="CT73" s="1323"/>
      <c r="CU73" s="1323"/>
      <c r="CV73" s="1323">
        <v>82.5</v>
      </c>
      <c r="CW73" s="1323"/>
      <c r="CX73" s="1323"/>
      <c r="CY73" s="1323"/>
      <c r="CZ73" s="1323"/>
      <c r="DA73" s="1323"/>
      <c r="DB73" s="1323"/>
      <c r="DC73" s="1323"/>
    </row>
    <row r="74" spans="2:107" x14ac:dyDescent="0.15">
      <c r="B74" s="395"/>
      <c r="G74" s="1329"/>
      <c r="H74" s="1329"/>
      <c r="I74" s="1329"/>
      <c r="J74" s="1329"/>
      <c r="K74" s="1330"/>
      <c r="L74" s="1330"/>
      <c r="M74" s="1330"/>
      <c r="N74" s="1330"/>
      <c r="AM74" s="404"/>
      <c r="AN74" s="1325"/>
      <c r="AO74" s="1325"/>
      <c r="AP74" s="1325"/>
      <c r="AQ74" s="1325"/>
      <c r="AR74" s="1325"/>
      <c r="AS74" s="1325"/>
      <c r="AT74" s="1325"/>
      <c r="AU74" s="1325"/>
      <c r="AV74" s="1325"/>
      <c r="AW74" s="1325"/>
      <c r="AX74" s="1325"/>
      <c r="AY74" s="1325"/>
      <c r="AZ74" s="1325"/>
      <c r="BA74" s="1325"/>
      <c r="BB74" s="1325"/>
      <c r="BC74" s="1325"/>
      <c r="BD74" s="1325"/>
      <c r="BE74" s="1325"/>
      <c r="BF74" s="1325"/>
      <c r="BG74" s="1325"/>
      <c r="BH74" s="1325"/>
      <c r="BI74" s="1325"/>
      <c r="BJ74" s="1325"/>
      <c r="BK74" s="1325"/>
      <c r="BL74" s="1325"/>
      <c r="BM74" s="1325"/>
      <c r="BN74" s="1325"/>
      <c r="BO74" s="1325"/>
      <c r="BP74" s="1323"/>
      <c r="BQ74" s="1323"/>
      <c r="BR74" s="1323"/>
      <c r="BS74" s="1323"/>
      <c r="BT74" s="1323"/>
      <c r="BU74" s="1323"/>
      <c r="BV74" s="1323"/>
      <c r="BW74" s="1323"/>
      <c r="BX74" s="1323"/>
      <c r="BY74" s="1323"/>
      <c r="BZ74" s="1323"/>
      <c r="CA74" s="1323"/>
      <c r="CB74" s="1323"/>
      <c r="CC74" s="1323"/>
      <c r="CD74" s="1323"/>
      <c r="CE74" s="1323"/>
      <c r="CF74" s="1323"/>
      <c r="CG74" s="1323"/>
      <c r="CH74" s="1323"/>
      <c r="CI74" s="1323"/>
      <c r="CJ74" s="1323"/>
      <c r="CK74" s="1323"/>
      <c r="CL74" s="1323"/>
      <c r="CM74" s="1323"/>
      <c r="CN74" s="1323"/>
      <c r="CO74" s="1323"/>
      <c r="CP74" s="1323"/>
      <c r="CQ74" s="1323"/>
      <c r="CR74" s="1323"/>
      <c r="CS74" s="1323"/>
      <c r="CT74" s="1323"/>
      <c r="CU74" s="1323"/>
      <c r="CV74" s="1323"/>
      <c r="CW74" s="1323"/>
      <c r="CX74" s="1323"/>
      <c r="CY74" s="1323"/>
      <c r="CZ74" s="1323"/>
      <c r="DA74" s="1323"/>
      <c r="DB74" s="1323"/>
      <c r="DC74" s="1323"/>
    </row>
    <row r="75" spans="2:107" x14ac:dyDescent="0.15">
      <c r="B75" s="395"/>
      <c r="G75" s="1329"/>
      <c r="H75" s="1329"/>
      <c r="I75" s="1318"/>
      <c r="J75" s="1318"/>
      <c r="K75" s="1324"/>
      <c r="L75" s="1324"/>
      <c r="M75" s="1324"/>
      <c r="N75" s="1324"/>
      <c r="AM75" s="404"/>
      <c r="AN75" s="1325"/>
      <c r="AO75" s="1325"/>
      <c r="AP75" s="1325"/>
      <c r="AQ75" s="1325"/>
      <c r="AR75" s="1325"/>
      <c r="AS75" s="1325"/>
      <c r="AT75" s="1325"/>
      <c r="AU75" s="1325"/>
      <c r="AV75" s="1325"/>
      <c r="AW75" s="1325"/>
      <c r="AX75" s="1325"/>
      <c r="AY75" s="1325"/>
      <c r="AZ75" s="1325"/>
      <c r="BA75" s="1325"/>
      <c r="BB75" s="1325" t="s">
        <v>600</v>
      </c>
      <c r="BC75" s="1325"/>
      <c r="BD75" s="1325"/>
      <c r="BE75" s="1325"/>
      <c r="BF75" s="1325"/>
      <c r="BG75" s="1325"/>
      <c r="BH75" s="1325"/>
      <c r="BI75" s="1325"/>
      <c r="BJ75" s="1325"/>
      <c r="BK75" s="1325"/>
      <c r="BL75" s="1325"/>
      <c r="BM75" s="1325"/>
      <c r="BN75" s="1325"/>
      <c r="BO75" s="1325"/>
      <c r="BP75" s="1323">
        <v>11.7</v>
      </c>
      <c r="BQ75" s="1323"/>
      <c r="BR75" s="1323"/>
      <c r="BS75" s="1323"/>
      <c r="BT75" s="1323"/>
      <c r="BU75" s="1323"/>
      <c r="BV75" s="1323"/>
      <c r="BW75" s="1323"/>
      <c r="BX75" s="1323">
        <v>9.1999999999999993</v>
      </c>
      <c r="BY75" s="1323"/>
      <c r="BZ75" s="1323"/>
      <c r="CA75" s="1323"/>
      <c r="CB75" s="1323"/>
      <c r="CC75" s="1323"/>
      <c r="CD75" s="1323"/>
      <c r="CE75" s="1323"/>
      <c r="CF75" s="1323">
        <v>6.8</v>
      </c>
      <c r="CG75" s="1323"/>
      <c r="CH75" s="1323"/>
      <c r="CI75" s="1323"/>
      <c r="CJ75" s="1323"/>
      <c r="CK75" s="1323"/>
      <c r="CL75" s="1323"/>
      <c r="CM75" s="1323"/>
      <c r="CN75" s="1323">
        <v>5.4</v>
      </c>
      <c r="CO75" s="1323"/>
      <c r="CP75" s="1323"/>
      <c r="CQ75" s="1323"/>
      <c r="CR75" s="1323"/>
      <c r="CS75" s="1323"/>
      <c r="CT75" s="1323"/>
      <c r="CU75" s="1323"/>
      <c r="CV75" s="1323">
        <v>4.5999999999999996</v>
      </c>
      <c r="CW75" s="1323"/>
      <c r="CX75" s="1323"/>
      <c r="CY75" s="1323"/>
      <c r="CZ75" s="1323"/>
      <c r="DA75" s="1323"/>
      <c r="DB75" s="1323"/>
      <c r="DC75" s="1323"/>
    </row>
    <row r="76" spans="2:107" x14ac:dyDescent="0.15">
      <c r="B76" s="395"/>
      <c r="G76" s="1329"/>
      <c r="H76" s="1329"/>
      <c r="I76" s="1318"/>
      <c r="J76" s="1318"/>
      <c r="K76" s="1324"/>
      <c r="L76" s="1324"/>
      <c r="M76" s="1324"/>
      <c r="N76" s="1324"/>
      <c r="AM76" s="404"/>
      <c r="AN76" s="1325"/>
      <c r="AO76" s="1325"/>
      <c r="AP76" s="1325"/>
      <c r="AQ76" s="1325"/>
      <c r="AR76" s="1325"/>
      <c r="AS76" s="1325"/>
      <c r="AT76" s="1325"/>
      <c r="AU76" s="1325"/>
      <c r="AV76" s="1325"/>
      <c r="AW76" s="1325"/>
      <c r="AX76" s="1325"/>
      <c r="AY76" s="1325"/>
      <c r="AZ76" s="1325"/>
      <c r="BA76" s="1325"/>
      <c r="BB76" s="1325"/>
      <c r="BC76" s="1325"/>
      <c r="BD76" s="1325"/>
      <c r="BE76" s="1325"/>
      <c r="BF76" s="1325"/>
      <c r="BG76" s="1325"/>
      <c r="BH76" s="1325"/>
      <c r="BI76" s="1325"/>
      <c r="BJ76" s="1325"/>
      <c r="BK76" s="1325"/>
      <c r="BL76" s="1325"/>
      <c r="BM76" s="1325"/>
      <c r="BN76" s="1325"/>
      <c r="BO76" s="1325"/>
      <c r="BP76" s="1323"/>
      <c r="BQ76" s="1323"/>
      <c r="BR76" s="1323"/>
      <c r="BS76" s="1323"/>
      <c r="BT76" s="1323"/>
      <c r="BU76" s="1323"/>
      <c r="BV76" s="1323"/>
      <c r="BW76" s="1323"/>
      <c r="BX76" s="1323"/>
      <c r="BY76" s="1323"/>
      <c r="BZ76" s="1323"/>
      <c r="CA76" s="1323"/>
      <c r="CB76" s="1323"/>
      <c r="CC76" s="1323"/>
      <c r="CD76" s="1323"/>
      <c r="CE76" s="1323"/>
      <c r="CF76" s="1323"/>
      <c r="CG76" s="1323"/>
      <c r="CH76" s="1323"/>
      <c r="CI76" s="1323"/>
      <c r="CJ76" s="1323"/>
      <c r="CK76" s="1323"/>
      <c r="CL76" s="1323"/>
      <c r="CM76" s="1323"/>
      <c r="CN76" s="1323"/>
      <c r="CO76" s="1323"/>
      <c r="CP76" s="1323"/>
      <c r="CQ76" s="1323"/>
      <c r="CR76" s="1323"/>
      <c r="CS76" s="1323"/>
      <c r="CT76" s="1323"/>
      <c r="CU76" s="1323"/>
      <c r="CV76" s="1323"/>
      <c r="CW76" s="1323"/>
      <c r="CX76" s="1323"/>
      <c r="CY76" s="1323"/>
      <c r="CZ76" s="1323"/>
      <c r="DA76" s="1323"/>
      <c r="DB76" s="1323"/>
      <c r="DC76" s="1323"/>
    </row>
    <row r="77" spans="2:107" x14ac:dyDescent="0.15">
      <c r="B77" s="395"/>
      <c r="G77" s="1318"/>
      <c r="H77" s="1318"/>
      <c r="I77" s="1318"/>
      <c r="J77" s="1318"/>
      <c r="K77" s="1330"/>
      <c r="L77" s="1330"/>
      <c r="M77" s="1330"/>
      <c r="N77" s="1330"/>
      <c r="AN77" s="1322" t="s">
        <v>597</v>
      </c>
      <c r="AO77" s="1322"/>
      <c r="AP77" s="1322"/>
      <c r="AQ77" s="1322"/>
      <c r="AR77" s="1322"/>
      <c r="AS77" s="1322"/>
      <c r="AT77" s="1322"/>
      <c r="AU77" s="1322"/>
      <c r="AV77" s="1322"/>
      <c r="AW77" s="1322"/>
      <c r="AX77" s="1322"/>
      <c r="AY77" s="1322"/>
      <c r="AZ77" s="1322"/>
      <c r="BA77" s="1322"/>
      <c r="BB77" s="1325" t="s">
        <v>595</v>
      </c>
      <c r="BC77" s="1325"/>
      <c r="BD77" s="1325"/>
      <c r="BE77" s="1325"/>
      <c r="BF77" s="1325"/>
      <c r="BG77" s="1325"/>
      <c r="BH77" s="1325"/>
      <c r="BI77" s="1325"/>
      <c r="BJ77" s="1325"/>
      <c r="BK77" s="1325"/>
      <c r="BL77" s="1325"/>
      <c r="BM77" s="1325"/>
      <c r="BN77" s="1325"/>
      <c r="BO77" s="1325"/>
      <c r="BP77" s="1323">
        <v>0</v>
      </c>
      <c r="BQ77" s="1323"/>
      <c r="BR77" s="1323"/>
      <c r="BS77" s="1323"/>
      <c r="BT77" s="1323"/>
      <c r="BU77" s="1323"/>
      <c r="BV77" s="1323"/>
      <c r="BW77" s="1323"/>
      <c r="BX77" s="1323">
        <v>0</v>
      </c>
      <c r="BY77" s="1323"/>
      <c r="BZ77" s="1323"/>
      <c r="CA77" s="1323"/>
      <c r="CB77" s="1323"/>
      <c r="CC77" s="1323"/>
      <c r="CD77" s="1323"/>
      <c r="CE77" s="1323"/>
      <c r="CF77" s="1323">
        <v>0</v>
      </c>
      <c r="CG77" s="1323"/>
      <c r="CH77" s="1323"/>
      <c r="CI77" s="1323"/>
      <c r="CJ77" s="1323"/>
      <c r="CK77" s="1323"/>
      <c r="CL77" s="1323"/>
      <c r="CM77" s="1323"/>
      <c r="CN77" s="1323">
        <v>0</v>
      </c>
      <c r="CO77" s="1323"/>
      <c r="CP77" s="1323"/>
      <c r="CQ77" s="1323"/>
      <c r="CR77" s="1323"/>
      <c r="CS77" s="1323"/>
      <c r="CT77" s="1323"/>
      <c r="CU77" s="1323"/>
      <c r="CV77" s="1323">
        <v>0</v>
      </c>
      <c r="CW77" s="1323"/>
      <c r="CX77" s="1323"/>
      <c r="CY77" s="1323"/>
      <c r="CZ77" s="1323"/>
      <c r="DA77" s="1323"/>
      <c r="DB77" s="1323"/>
      <c r="DC77" s="1323"/>
    </row>
    <row r="78" spans="2:107" x14ac:dyDescent="0.15">
      <c r="B78" s="395"/>
      <c r="G78" s="1318"/>
      <c r="H78" s="1318"/>
      <c r="I78" s="1318"/>
      <c r="J78" s="1318"/>
      <c r="K78" s="1330"/>
      <c r="L78" s="1330"/>
      <c r="M78" s="1330"/>
      <c r="N78" s="1330"/>
      <c r="AN78" s="1322"/>
      <c r="AO78" s="1322"/>
      <c r="AP78" s="1322"/>
      <c r="AQ78" s="1322"/>
      <c r="AR78" s="1322"/>
      <c r="AS78" s="1322"/>
      <c r="AT78" s="1322"/>
      <c r="AU78" s="1322"/>
      <c r="AV78" s="1322"/>
      <c r="AW78" s="1322"/>
      <c r="AX78" s="1322"/>
      <c r="AY78" s="1322"/>
      <c r="AZ78" s="1322"/>
      <c r="BA78" s="1322"/>
      <c r="BB78" s="1325"/>
      <c r="BC78" s="1325"/>
      <c r="BD78" s="1325"/>
      <c r="BE78" s="1325"/>
      <c r="BF78" s="1325"/>
      <c r="BG78" s="1325"/>
      <c r="BH78" s="1325"/>
      <c r="BI78" s="1325"/>
      <c r="BJ78" s="1325"/>
      <c r="BK78" s="1325"/>
      <c r="BL78" s="1325"/>
      <c r="BM78" s="1325"/>
      <c r="BN78" s="1325"/>
      <c r="BO78" s="1325"/>
      <c r="BP78" s="1323"/>
      <c r="BQ78" s="1323"/>
      <c r="BR78" s="1323"/>
      <c r="BS78" s="1323"/>
      <c r="BT78" s="1323"/>
      <c r="BU78" s="1323"/>
      <c r="BV78" s="1323"/>
      <c r="BW78" s="1323"/>
      <c r="BX78" s="1323"/>
      <c r="BY78" s="1323"/>
      <c r="BZ78" s="1323"/>
      <c r="CA78" s="1323"/>
      <c r="CB78" s="1323"/>
      <c r="CC78" s="1323"/>
      <c r="CD78" s="1323"/>
      <c r="CE78" s="1323"/>
      <c r="CF78" s="1323"/>
      <c r="CG78" s="1323"/>
      <c r="CH78" s="1323"/>
      <c r="CI78" s="1323"/>
      <c r="CJ78" s="1323"/>
      <c r="CK78" s="1323"/>
      <c r="CL78" s="1323"/>
      <c r="CM78" s="1323"/>
      <c r="CN78" s="1323"/>
      <c r="CO78" s="1323"/>
      <c r="CP78" s="1323"/>
      <c r="CQ78" s="1323"/>
      <c r="CR78" s="1323"/>
      <c r="CS78" s="1323"/>
      <c r="CT78" s="1323"/>
      <c r="CU78" s="1323"/>
      <c r="CV78" s="1323"/>
      <c r="CW78" s="1323"/>
      <c r="CX78" s="1323"/>
      <c r="CY78" s="1323"/>
      <c r="CZ78" s="1323"/>
      <c r="DA78" s="1323"/>
      <c r="DB78" s="1323"/>
      <c r="DC78" s="1323"/>
    </row>
    <row r="79" spans="2:107" x14ac:dyDescent="0.15">
      <c r="B79" s="395"/>
      <c r="G79" s="1318"/>
      <c r="H79" s="1318"/>
      <c r="I79" s="1328"/>
      <c r="J79" s="1328"/>
      <c r="K79" s="1331"/>
      <c r="L79" s="1331"/>
      <c r="M79" s="1331"/>
      <c r="N79" s="1331"/>
      <c r="AN79" s="1322"/>
      <c r="AO79" s="1322"/>
      <c r="AP79" s="1322"/>
      <c r="AQ79" s="1322"/>
      <c r="AR79" s="1322"/>
      <c r="AS79" s="1322"/>
      <c r="AT79" s="1322"/>
      <c r="AU79" s="1322"/>
      <c r="AV79" s="1322"/>
      <c r="AW79" s="1322"/>
      <c r="AX79" s="1322"/>
      <c r="AY79" s="1322"/>
      <c r="AZ79" s="1322"/>
      <c r="BA79" s="1322"/>
      <c r="BB79" s="1325" t="s">
        <v>600</v>
      </c>
      <c r="BC79" s="1325"/>
      <c r="BD79" s="1325"/>
      <c r="BE79" s="1325"/>
      <c r="BF79" s="1325"/>
      <c r="BG79" s="1325"/>
      <c r="BH79" s="1325"/>
      <c r="BI79" s="1325"/>
      <c r="BJ79" s="1325"/>
      <c r="BK79" s="1325"/>
      <c r="BL79" s="1325"/>
      <c r="BM79" s="1325"/>
      <c r="BN79" s="1325"/>
      <c r="BO79" s="1325"/>
      <c r="BP79" s="1323">
        <v>7.8</v>
      </c>
      <c r="BQ79" s="1323"/>
      <c r="BR79" s="1323"/>
      <c r="BS79" s="1323"/>
      <c r="BT79" s="1323"/>
      <c r="BU79" s="1323"/>
      <c r="BV79" s="1323"/>
      <c r="BW79" s="1323"/>
      <c r="BX79" s="1323">
        <v>6</v>
      </c>
      <c r="BY79" s="1323"/>
      <c r="BZ79" s="1323"/>
      <c r="CA79" s="1323"/>
      <c r="CB79" s="1323"/>
      <c r="CC79" s="1323"/>
      <c r="CD79" s="1323"/>
      <c r="CE79" s="1323"/>
      <c r="CF79" s="1323">
        <v>5.6</v>
      </c>
      <c r="CG79" s="1323"/>
      <c r="CH79" s="1323"/>
      <c r="CI79" s="1323"/>
      <c r="CJ79" s="1323"/>
      <c r="CK79" s="1323"/>
      <c r="CL79" s="1323"/>
      <c r="CM79" s="1323"/>
      <c r="CN79" s="1323">
        <v>5.3</v>
      </c>
      <c r="CO79" s="1323"/>
      <c r="CP79" s="1323"/>
      <c r="CQ79" s="1323"/>
      <c r="CR79" s="1323"/>
      <c r="CS79" s="1323"/>
      <c r="CT79" s="1323"/>
      <c r="CU79" s="1323"/>
      <c r="CV79" s="1323">
        <v>5.8</v>
      </c>
      <c r="CW79" s="1323"/>
      <c r="CX79" s="1323"/>
      <c r="CY79" s="1323"/>
      <c r="CZ79" s="1323"/>
      <c r="DA79" s="1323"/>
      <c r="DB79" s="1323"/>
      <c r="DC79" s="1323"/>
    </row>
    <row r="80" spans="2:107" x14ac:dyDescent="0.15">
      <c r="B80" s="395"/>
      <c r="G80" s="1318"/>
      <c r="H80" s="1318"/>
      <c r="I80" s="1328"/>
      <c r="J80" s="1328"/>
      <c r="K80" s="1331"/>
      <c r="L80" s="1331"/>
      <c r="M80" s="1331"/>
      <c r="N80" s="1331"/>
      <c r="AN80" s="1322"/>
      <c r="AO80" s="1322"/>
      <c r="AP80" s="1322"/>
      <c r="AQ80" s="1322"/>
      <c r="AR80" s="1322"/>
      <c r="AS80" s="1322"/>
      <c r="AT80" s="1322"/>
      <c r="AU80" s="1322"/>
      <c r="AV80" s="1322"/>
      <c r="AW80" s="1322"/>
      <c r="AX80" s="1322"/>
      <c r="AY80" s="1322"/>
      <c r="AZ80" s="1322"/>
      <c r="BA80" s="1322"/>
      <c r="BB80" s="1325"/>
      <c r="BC80" s="1325"/>
      <c r="BD80" s="1325"/>
      <c r="BE80" s="1325"/>
      <c r="BF80" s="1325"/>
      <c r="BG80" s="1325"/>
      <c r="BH80" s="1325"/>
      <c r="BI80" s="1325"/>
      <c r="BJ80" s="1325"/>
      <c r="BK80" s="1325"/>
      <c r="BL80" s="1325"/>
      <c r="BM80" s="1325"/>
      <c r="BN80" s="1325"/>
      <c r="BO80" s="1325"/>
      <c r="BP80" s="1323"/>
      <c r="BQ80" s="1323"/>
      <c r="BR80" s="1323"/>
      <c r="BS80" s="1323"/>
      <c r="BT80" s="1323"/>
      <c r="BU80" s="1323"/>
      <c r="BV80" s="1323"/>
      <c r="BW80" s="1323"/>
      <c r="BX80" s="1323"/>
      <c r="BY80" s="1323"/>
      <c r="BZ80" s="1323"/>
      <c r="CA80" s="1323"/>
      <c r="CB80" s="1323"/>
      <c r="CC80" s="1323"/>
      <c r="CD80" s="1323"/>
      <c r="CE80" s="1323"/>
      <c r="CF80" s="1323"/>
      <c r="CG80" s="1323"/>
      <c r="CH80" s="1323"/>
      <c r="CI80" s="1323"/>
      <c r="CJ80" s="1323"/>
      <c r="CK80" s="1323"/>
      <c r="CL80" s="1323"/>
      <c r="CM80" s="1323"/>
      <c r="CN80" s="1323"/>
      <c r="CO80" s="1323"/>
      <c r="CP80" s="1323"/>
      <c r="CQ80" s="1323"/>
      <c r="CR80" s="1323"/>
      <c r="CS80" s="1323"/>
      <c r="CT80" s="1323"/>
      <c r="CU80" s="1323"/>
      <c r="CV80" s="1323"/>
      <c r="CW80" s="1323"/>
      <c r="CX80" s="1323"/>
      <c r="CY80" s="1323"/>
      <c r="CZ80" s="1323"/>
      <c r="DA80" s="1323"/>
      <c r="DB80" s="1323"/>
      <c r="DC80" s="1323"/>
    </row>
    <row r="81" spans="2:109" x14ac:dyDescent="0.15">
      <c r="B81" s="395"/>
    </row>
    <row r="82" spans="2:109" ht="17.25" x14ac:dyDescent="0.15">
      <c r="B82" s="395"/>
      <c r="K82" s="422"/>
      <c r="L82" s="422"/>
      <c r="M82" s="422"/>
      <c r="N82" s="422"/>
      <c r="AQ82" s="422"/>
      <c r="AR82" s="422"/>
      <c r="AS82" s="422"/>
      <c r="AT82" s="422"/>
      <c r="BC82" s="422"/>
      <c r="BD82" s="422"/>
      <c r="BE82" s="422"/>
      <c r="BF82" s="422"/>
      <c r="BO82" s="422"/>
      <c r="BP82" s="422"/>
      <c r="BQ82" s="422"/>
      <c r="BR82" s="422"/>
      <c r="CA82" s="422"/>
      <c r="CB82" s="422"/>
      <c r="CC82" s="422"/>
      <c r="CD82" s="422"/>
      <c r="CM82" s="422"/>
      <c r="CN82" s="422"/>
      <c r="CO82" s="422"/>
      <c r="CP82" s="422"/>
      <c r="CY82" s="422"/>
      <c r="CZ82" s="422"/>
      <c r="DA82" s="422"/>
      <c r="DB82" s="422"/>
      <c r="DC82" s="422"/>
    </row>
    <row r="83" spans="2:109" x14ac:dyDescent="0.15">
      <c r="B83" s="397"/>
      <c r="C83" s="398"/>
      <c r="D83" s="398"/>
      <c r="E83" s="398"/>
      <c r="F83" s="398"/>
      <c r="G83" s="398"/>
      <c r="H83" s="398"/>
      <c r="I83" s="398"/>
      <c r="J83" s="398"/>
      <c r="K83" s="398"/>
      <c r="L83" s="398"/>
      <c r="M83" s="398"/>
      <c r="N83" s="398"/>
      <c r="O83" s="398"/>
      <c r="P83" s="398"/>
      <c r="Q83" s="398"/>
      <c r="R83" s="398"/>
      <c r="S83" s="398"/>
      <c r="T83" s="398"/>
      <c r="U83" s="398"/>
      <c r="V83" s="398"/>
      <c r="W83" s="398"/>
      <c r="X83" s="398"/>
      <c r="Y83" s="398"/>
      <c r="Z83" s="398"/>
      <c r="AA83" s="398"/>
      <c r="AB83" s="398"/>
      <c r="AC83" s="398"/>
      <c r="AD83" s="398"/>
      <c r="AE83" s="398"/>
      <c r="AF83" s="398"/>
      <c r="AG83" s="398"/>
      <c r="AH83" s="398"/>
      <c r="AI83" s="398"/>
      <c r="AJ83" s="398"/>
      <c r="AK83" s="398"/>
      <c r="AL83" s="398"/>
      <c r="AM83" s="398"/>
      <c r="AN83" s="398"/>
      <c r="AO83" s="398"/>
      <c r="AP83" s="398"/>
      <c r="AQ83" s="398"/>
      <c r="AR83" s="398"/>
      <c r="AS83" s="398"/>
      <c r="AT83" s="398"/>
      <c r="AU83" s="398"/>
      <c r="AV83" s="398"/>
      <c r="AW83" s="398"/>
      <c r="AX83" s="398"/>
      <c r="AY83" s="398"/>
      <c r="AZ83" s="398"/>
      <c r="BA83" s="398"/>
      <c r="BB83" s="398"/>
      <c r="BC83" s="398"/>
      <c r="BD83" s="398"/>
      <c r="BE83" s="398"/>
      <c r="BF83" s="398"/>
      <c r="BG83" s="398"/>
      <c r="BH83" s="398"/>
      <c r="BI83" s="398"/>
      <c r="BJ83" s="398"/>
      <c r="BK83" s="398"/>
      <c r="BL83" s="398"/>
      <c r="BM83" s="398"/>
      <c r="BN83" s="398"/>
      <c r="BO83" s="398"/>
      <c r="BP83" s="398"/>
      <c r="BQ83" s="398"/>
      <c r="BR83" s="398"/>
      <c r="BS83" s="398"/>
      <c r="BT83" s="398"/>
      <c r="BU83" s="398"/>
      <c r="BV83" s="398"/>
      <c r="BW83" s="398"/>
      <c r="BX83" s="398"/>
      <c r="BY83" s="398"/>
      <c r="BZ83" s="398"/>
      <c r="CA83" s="398"/>
      <c r="CB83" s="398"/>
      <c r="CC83" s="398"/>
      <c r="CD83" s="398"/>
      <c r="CE83" s="398"/>
      <c r="CF83" s="398"/>
      <c r="CG83" s="398"/>
      <c r="CH83" s="398"/>
      <c r="CI83" s="398"/>
      <c r="CJ83" s="398"/>
      <c r="CK83" s="398"/>
      <c r="CL83" s="398"/>
      <c r="CM83" s="398"/>
      <c r="CN83" s="398"/>
      <c r="CO83" s="398"/>
      <c r="CP83" s="398"/>
      <c r="CQ83" s="398"/>
      <c r="CR83" s="398"/>
      <c r="CS83" s="398"/>
      <c r="CT83" s="398"/>
      <c r="CU83" s="398"/>
      <c r="CV83" s="398"/>
      <c r="CW83" s="398"/>
      <c r="CX83" s="398"/>
      <c r="CY83" s="398"/>
      <c r="CZ83" s="398"/>
      <c r="DA83" s="398"/>
      <c r="DB83" s="398"/>
      <c r="DC83" s="398"/>
      <c r="DD83" s="399"/>
    </row>
    <row r="84" spans="2:109" x14ac:dyDescent="0.15">
      <c r="DD84" s="388"/>
      <c r="DE84" s="388"/>
    </row>
    <row r="85" spans="2:109" x14ac:dyDescent="0.15">
      <c r="DD85" s="388"/>
      <c r="DE85" s="388"/>
    </row>
    <row r="86" spans="2:109" hidden="1" x14ac:dyDescent="0.15">
      <c r="DD86" s="388"/>
      <c r="DE86" s="388"/>
    </row>
    <row r="87" spans="2:109" hidden="1" x14ac:dyDescent="0.15">
      <c r="K87" s="423"/>
      <c r="AQ87" s="423"/>
      <c r="BC87" s="423"/>
      <c r="BO87" s="423"/>
      <c r="CA87" s="423"/>
      <c r="CM87" s="423"/>
      <c r="CY87" s="423"/>
      <c r="DD87" s="388"/>
      <c r="DE87" s="388"/>
    </row>
    <row r="88" spans="2:109" hidden="1" x14ac:dyDescent="0.15">
      <c r="DD88" s="388"/>
      <c r="DE88" s="388"/>
    </row>
    <row r="89" spans="2:109" hidden="1" x14ac:dyDescent="0.15">
      <c r="DD89" s="388"/>
      <c r="DE89" s="388"/>
    </row>
    <row r="90" spans="2:109" hidden="1" x14ac:dyDescent="0.15">
      <c r="DD90" s="388"/>
      <c r="DE90" s="388"/>
    </row>
    <row r="91" spans="2:109" hidden="1" x14ac:dyDescent="0.15">
      <c r="DD91" s="388"/>
      <c r="DE91" s="388"/>
    </row>
    <row r="92" spans="2:109" ht="13.5" hidden="1" customHeight="1" x14ac:dyDescent="0.15">
      <c r="DD92" s="388"/>
      <c r="DE92" s="388"/>
    </row>
    <row r="93" spans="2:109" ht="13.5" hidden="1" customHeight="1" x14ac:dyDescent="0.15">
      <c r="DD93" s="388"/>
      <c r="DE93" s="388"/>
    </row>
    <row r="94" spans="2:109" ht="13.5" hidden="1" customHeight="1" x14ac:dyDescent="0.15">
      <c r="DD94" s="388"/>
      <c r="DE94" s="388"/>
    </row>
    <row r="95" spans="2:109" ht="13.5" hidden="1" customHeight="1" x14ac:dyDescent="0.15">
      <c r="DD95" s="388"/>
      <c r="DE95" s="388"/>
    </row>
    <row r="96" spans="2:109" ht="13.5" hidden="1" customHeight="1" x14ac:dyDescent="0.15">
      <c r="DD96" s="388"/>
      <c r="DE96" s="388"/>
    </row>
    <row r="97" s="388" customFormat="1" ht="13.5" hidden="1" customHeight="1" x14ac:dyDescent="0.15"/>
    <row r="98" s="388" customFormat="1" ht="13.5" hidden="1" customHeight="1" x14ac:dyDescent="0.15"/>
    <row r="99" s="388" customFormat="1" ht="13.5" hidden="1" customHeight="1" x14ac:dyDescent="0.15"/>
    <row r="100" s="388" customFormat="1" ht="13.5" hidden="1" customHeight="1" x14ac:dyDescent="0.15"/>
    <row r="101" s="388" customFormat="1" ht="13.5" hidden="1" customHeight="1" x14ac:dyDescent="0.15"/>
    <row r="102" s="388" customFormat="1" ht="13.5" hidden="1" customHeight="1" x14ac:dyDescent="0.15"/>
    <row r="103" s="388" customFormat="1" ht="13.5" hidden="1" customHeight="1" x14ac:dyDescent="0.15"/>
    <row r="104" s="388" customFormat="1" ht="13.5" hidden="1" customHeight="1" x14ac:dyDescent="0.15"/>
    <row r="105" s="388" customFormat="1" ht="13.5" hidden="1" customHeight="1" x14ac:dyDescent="0.15"/>
    <row r="106" s="388" customFormat="1" ht="13.5" hidden="1" customHeight="1" x14ac:dyDescent="0.15"/>
    <row r="107" s="388" customFormat="1" ht="13.5" hidden="1" customHeight="1" x14ac:dyDescent="0.15"/>
    <row r="108" s="388" customFormat="1" ht="13.5" hidden="1" customHeight="1" x14ac:dyDescent="0.15"/>
    <row r="109" s="388" customFormat="1" ht="13.5" hidden="1" customHeight="1" x14ac:dyDescent="0.15"/>
    <row r="110" s="388" customFormat="1" ht="13.5" hidden="1" customHeight="1" x14ac:dyDescent="0.15"/>
    <row r="111" s="388" customFormat="1" ht="13.5" hidden="1" customHeight="1" x14ac:dyDescent="0.15"/>
    <row r="112" s="388" customFormat="1" ht="13.5" hidden="1" customHeight="1" x14ac:dyDescent="0.15"/>
    <row r="113" s="388" customFormat="1" ht="13.5" hidden="1" customHeight="1" x14ac:dyDescent="0.15"/>
    <row r="114" s="388" customFormat="1" ht="13.5" hidden="1" customHeight="1" x14ac:dyDescent="0.15"/>
    <row r="115" s="388" customFormat="1" ht="13.5" hidden="1" customHeight="1" x14ac:dyDescent="0.15"/>
    <row r="116" s="388" customFormat="1" ht="13.5" hidden="1" customHeight="1" x14ac:dyDescent="0.15"/>
    <row r="117" s="388" customFormat="1" ht="13.5" hidden="1" customHeight="1" x14ac:dyDescent="0.15"/>
    <row r="118" s="388" customFormat="1" ht="13.5" hidden="1" customHeight="1" x14ac:dyDescent="0.15"/>
    <row r="119" s="388" customFormat="1" ht="13.5" hidden="1" customHeight="1" x14ac:dyDescent="0.15"/>
    <row r="120" s="388" customFormat="1" ht="13.5" hidden="1" customHeight="1" x14ac:dyDescent="0.15"/>
    <row r="121" s="388" customFormat="1" ht="13.5" hidden="1" customHeight="1" x14ac:dyDescent="0.15"/>
    <row r="122" s="388" customFormat="1" ht="13.5" hidden="1" customHeight="1" x14ac:dyDescent="0.15"/>
    <row r="123" s="388" customFormat="1" ht="13.5" hidden="1" customHeight="1" x14ac:dyDescent="0.15"/>
    <row r="124" s="388" customFormat="1" ht="13.5" hidden="1" customHeight="1" x14ac:dyDescent="0.15"/>
    <row r="125" s="388" customFormat="1" ht="13.5" hidden="1" customHeight="1" x14ac:dyDescent="0.15"/>
    <row r="126" s="388" customFormat="1" ht="13.5" hidden="1" customHeight="1" x14ac:dyDescent="0.15"/>
    <row r="127" s="388" customFormat="1" ht="13.5" hidden="1" customHeight="1" x14ac:dyDescent="0.15"/>
    <row r="128" s="388" customFormat="1" ht="13.5" hidden="1" customHeight="1" x14ac:dyDescent="0.15"/>
    <row r="129" s="388" customFormat="1" ht="13.5" hidden="1" customHeight="1" x14ac:dyDescent="0.15"/>
    <row r="130" s="388" customFormat="1" ht="13.5" hidden="1" customHeight="1" x14ac:dyDescent="0.15"/>
    <row r="131" s="388" customFormat="1" ht="13.5" hidden="1" customHeight="1" x14ac:dyDescent="0.15"/>
    <row r="132" s="388" customFormat="1" ht="13.5" hidden="1" customHeight="1" x14ac:dyDescent="0.15"/>
    <row r="133" s="388" customFormat="1" ht="13.5" hidden="1" customHeight="1" x14ac:dyDescent="0.15"/>
    <row r="134" s="388" customFormat="1" ht="13.5" hidden="1" customHeight="1" x14ac:dyDescent="0.15"/>
    <row r="135" s="388" customFormat="1" ht="13.5" hidden="1" customHeight="1" x14ac:dyDescent="0.15"/>
    <row r="136" s="388" customFormat="1" ht="13.5" hidden="1" customHeight="1" x14ac:dyDescent="0.15"/>
    <row r="137" s="388" customFormat="1" ht="13.5" hidden="1" customHeight="1" x14ac:dyDescent="0.15"/>
    <row r="138" s="388" customFormat="1" ht="13.5" hidden="1" customHeight="1" x14ac:dyDescent="0.15"/>
    <row r="139" s="388" customFormat="1" ht="13.5" hidden="1" customHeight="1" x14ac:dyDescent="0.15"/>
    <row r="140" s="388" customFormat="1" ht="13.5" hidden="1" customHeight="1" x14ac:dyDescent="0.15"/>
    <row r="141" s="388" customFormat="1" ht="13.5" hidden="1" customHeight="1" x14ac:dyDescent="0.15"/>
    <row r="142" s="388" customFormat="1" ht="13.5" hidden="1" customHeight="1" x14ac:dyDescent="0.15"/>
    <row r="143" s="388" customFormat="1" ht="13.5" hidden="1" customHeight="1" x14ac:dyDescent="0.15"/>
    <row r="144" s="388" customFormat="1" ht="13.5" hidden="1" customHeight="1" x14ac:dyDescent="0.15"/>
    <row r="145" s="388" customFormat="1" ht="13.5" hidden="1" customHeight="1" x14ac:dyDescent="0.15"/>
    <row r="146" s="388" customFormat="1" ht="13.5" hidden="1" customHeight="1" x14ac:dyDescent="0.15"/>
    <row r="147" s="388" customFormat="1" ht="13.5" hidden="1" customHeight="1" x14ac:dyDescent="0.15"/>
    <row r="148" s="388" customFormat="1" ht="13.5" hidden="1" customHeight="1" x14ac:dyDescent="0.15"/>
    <row r="149" s="388" customFormat="1" ht="13.5" hidden="1" customHeight="1" x14ac:dyDescent="0.15"/>
    <row r="150" s="388" customFormat="1" ht="13.5" hidden="1" customHeight="1" x14ac:dyDescent="0.15"/>
    <row r="151" s="388" customFormat="1" ht="13.5" hidden="1" customHeight="1" x14ac:dyDescent="0.15"/>
    <row r="152" s="388" customFormat="1" ht="13.5" hidden="1" customHeight="1" x14ac:dyDescent="0.15"/>
    <row r="153" s="388" customFormat="1" ht="13.5" hidden="1" customHeight="1" x14ac:dyDescent="0.15"/>
    <row r="154" s="388" customFormat="1" ht="13.5" hidden="1" customHeight="1" x14ac:dyDescent="0.15"/>
    <row r="155" s="388" customFormat="1" ht="13.5" hidden="1" customHeight="1" x14ac:dyDescent="0.15"/>
    <row r="156" s="388" customFormat="1" ht="13.5" hidden="1" customHeight="1" x14ac:dyDescent="0.15"/>
    <row r="157" s="388" customFormat="1" ht="13.5" hidden="1" customHeight="1" x14ac:dyDescent="0.15"/>
    <row r="158" s="388" customFormat="1" ht="13.5" hidden="1" customHeight="1" x14ac:dyDescent="0.15"/>
    <row r="159" s="388" customFormat="1" ht="13.5" hidden="1" customHeight="1" x14ac:dyDescent="0.15"/>
    <row r="160" s="388" customFormat="1" ht="13.5" hidden="1" customHeight="1" x14ac:dyDescent="0.15"/>
  </sheetData>
  <sheetProtection algorithmName="SHA-512" hashValue="QBaAmCbWFzsBtRwePnh41iSUvasFgsxuq54kwJVjpeDC51Sd61xSOavxedo+njPQT+9ek3fr95KV00m6bdzxXQ==" saltValue="bQRq4MMMKzIJpT3jiaag7w=="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8" scale="74"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90" zoomScaleNormal="100" zoomScaleSheetLayoutView="70" workbookViewId="0">
      <selection activeCell="AN65" sqref="AN65:DC69"/>
    </sheetView>
  </sheetViews>
  <sheetFormatPr defaultColWidth="0" defaultRowHeight="13.5" customHeight="1" zeroHeight="1" x14ac:dyDescent="0.15"/>
  <cols>
    <col min="1" max="34" width="2.5" style="292" customWidth="1"/>
    <col min="35" max="122" width="2.5" style="291" customWidth="1"/>
    <col min="123" max="16384" width="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507</v>
      </c>
    </row>
  </sheetData>
  <sheetProtection algorithmName="SHA-512" hashValue="1gN8zcswCgaRRMPUrGXv9hAMFZDsTc7nGameD3oZmP4BE0FSbMtb8KZUtx83zrWReLUHEx2wiODeaF50MBmloQ==" saltValue="rkreEiQ7IE5eC3+IQv1t6g==" spinCount="100000" sheet="1" objects="1" scenarios="1"/>
  <dataConsolidate/>
  <phoneticPr fontId="2"/>
  <printOptions horizontalCentered="1" verticalCentered="1"/>
  <pageMargins left="0" right="0" top="0.19685039370078741" bottom="0.31496062992125984" header="0.39370078740157483" footer="0"/>
  <pageSetup paperSize="8" scale="52"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79" zoomScaleNormal="100" zoomScaleSheetLayoutView="55" workbookViewId="0">
      <selection activeCell="AN65" sqref="AN65:DC69"/>
    </sheetView>
  </sheetViews>
  <sheetFormatPr defaultColWidth="0" defaultRowHeight="13.5" customHeight="1" zeroHeight="1" x14ac:dyDescent="0.15"/>
  <cols>
    <col min="1" max="34" width="2.5" style="292" customWidth="1"/>
    <col min="35" max="122" width="2.5" style="291" customWidth="1"/>
    <col min="123" max="16384" width="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507</v>
      </c>
    </row>
  </sheetData>
  <sheetProtection algorithmName="SHA-512" hashValue="bOCERAxEL2qYSRw/hKX6GRLmtsbY4mkzsvBXZ2AI5fLWKVzkl21fgVimJ0aBxr0QS/0fMFzHLvV9+G3BNP5skA==" saltValue="2XiOUX7g55ZbzCC4oDVYiw==" spinCount="100000" sheet="1" objects="1" scenarios="1"/>
  <dataConsolidate/>
  <phoneticPr fontId="2"/>
  <printOptions horizontalCentered="1" verticalCentered="1"/>
  <pageMargins left="0" right="0" top="0.19685039370078741" bottom="0.31496062992125984" header="0.39370078740157483" footer="0"/>
  <pageSetup paperSize="8" scale="52"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558</v>
      </c>
      <c r="G2" s="157"/>
      <c r="H2" s="158"/>
    </row>
    <row r="3" spans="1:8" x14ac:dyDescent="0.15">
      <c r="A3" s="154" t="s">
        <v>551</v>
      </c>
      <c r="B3" s="159"/>
      <c r="C3" s="160"/>
      <c r="D3" s="161">
        <v>939358</v>
      </c>
      <c r="E3" s="162"/>
      <c r="F3" s="163">
        <v>280458</v>
      </c>
      <c r="G3" s="164"/>
      <c r="H3" s="165"/>
    </row>
    <row r="4" spans="1:8" x14ac:dyDescent="0.15">
      <c r="A4" s="166"/>
      <c r="B4" s="167"/>
      <c r="C4" s="168"/>
      <c r="D4" s="169">
        <v>36437</v>
      </c>
      <c r="E4" s="170"/>
      <c r="F4" s="171">
        <v>127286</v>
      </c>
      <c r="G4" s="172"/>
      <c r="H4" s="173"/>
    </row>
    <row r="5" spans="1:8" x14ac:dyDescent="0.15">
      <c r="A5" s="154" t="s">
        <v>553</v>
      </c>
      <c r="B5" s="159"/>
      <c r="C5" s="160"/>
      <c r="D5" s="161">
        <v>1078444</v>
      </c>
      <c r="E5" s="162"/>
      <c r="F5" s="163">
        <v>237994</v>
      </c>
      <c r="G5" s="164"/>
      <c r="H5" s="165"/>
    </row>
    <row r="6" spans="1:8" x14ac:dyDescent="0.15">
      <c r="A6" s="166"/>
      <c r="B6" s="167"/>
      <c r="C6" s="168"/>
      <c r="D6" s="169">
        <v>54259</v>
      </c>
      <c r="E6" s="170"/>
      <c r="F6" s="171">
        <v>110361</v>
      </c>
      <c r="G6" s="172"/>
      <c r="H6" s="173"/>
    </row>
    <row r="7" spans="1:8" x14ac:dyDescent="0.15">
      <c r="A7" s="154" t="s">
        <v>554</v>
      </c>
      <c r="B7" s="159"/>
      <c r="C7" s="160"/>
      <c r="D7" s="161">
        <v>1026252</v>
      </c>
      <c r="E7" s="162"/>
      <c r="F7" s="163">
        <v>267911</v>
      </c>
      <c r="G7" s="164"/>
      <c r="H7" s="165"/>
    </row>
    <row r="8" spans="1:8" x14ac:dyDescent="0.15">
      <c r="A8" s="166"/>
      <c r="B8" s="167"/>
      <c r="C8" s="168"/>
      <c r="D8" s="169">
        <v>34397</v>
      </c>
      <c r="E8" s="170"/>
      <c r="F8" s="171">
        <v>106425</v>
      </c>
      <c r="G8" s="172"/>
      <c r="H8" s="173"/>
    </row>
    <row r="9" spans="1:8" x14ac:dyDescent="0.15">
      <c r="A9" s="154" t="s">
        <v>555</v>
      </c>
      <c r="B9" s="159"/>
      <c r="C9" s="160"/>
      <c r="D9" s="161">
        <v>2237383</v>
      </c>
      <c r="E9" s="162"/>
      <c r="F9" s="163">
        <v>228215</v>
      </c>
      <c r="G9" s="164"/>
      <c r="H9" s="165"/>
    </row>
    <row r="10" spans="1:8" x14ac:dyDescent="0.15">
      <c r="A10" s="166"/>
      <c r="B10" s="167"/>
      <c r="C10" s="168"/>
      <c r="D10" s="169">
        <v>38779</v>
      </c>
      <c r="E10" s="170"/>
      <c r="F10" s="171">
        <v>117571</v>
      </c>
      <c r="G10" s="172"/>
      <c r="H10" s="173"/>
    </row>
    <row r="11" spans="1:8" x14ac:dyDescent="0.15">
      <c r="A11" s="154" t="s">
        <v>556</v>
      </c>
      <c r="B11" s="159"/>
      <c r="C11" s="160"/>
      <c r="D11" s="161">
        <v>2046031</v>
      </c>
      <c r="E11" s="162"/>
      <c r="F11" s="163">
        <v>264232</v>
      </c>
      <c r="G11" s="164"/>
      <c r="H11" s="165"/>
    </row>
    <row r="12" spans="1:8" x14ac:dyDescent="0.15">
      <c r="A12" s="166"/>
      <c r="B12" s="167"/>
      <c r="C12" s="174"/>
      <c r="D12" s="169">
        <v>29416</v>
      </c>
      <c r="E12" s="170"/>
      <c r="F12" s="171">
        <v>133959</v>
      </c>
      <c r="G12" s="172"/>
      <c r="H12" s="173"/>
    </row>
    <row r="13" spans="1:8" x14ac:dyDescent="0.15">
      <c r="A13" s="154"/>
      <c r="B13" s="159"/>
      <c r="C13" s="175"/>
      <c r="D13" s="176">
        <v>1465494</v>
      </c>
      <c r="E13" s="177"/>
      <c r="F13" s="178">
        <v>255762</v>
      </c>
      <c r="G13" s="179"/>
      <c r="H13" s="165"/>
    </row>
    <row r="14" spans="1:8" x14ac:dyDescent="0.15">
      <c r="A14" s="166"/>
      <c r="B14" s="167"/>
      <c r="C14" s="168"/>
      <c r="D14" s="169">
        <v>38658</v>
      </c>
      <c r="E14" s="170"/>
      <c r="F14" s="171">
        <v>119120</v>
      </c>
      <c r="G14" s="172"/>
      <c r="H14" s="173"/>
    </row>
    <row r="17" spans="1:11" x14ac:dyDescent="0.15">
      <c r="A17" s="150" t="s">
        <v>53</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54</v>
      </c>
      <c r="B19" s="180">
        <f>ROUND(VALUE(SUBSTITUTE(実質収支比率等に係る経年分析!F$48,"▲","-")),2)</f>
        <v>11.93</v>
      </c>
      <c r="C19" s="180">
        <f>ROUND(VALUE(SUBSTITUTE(実質収支比率等に係る経年分析!G$48,"▲","-")),2)</f>
        <v>16.07</v>
      </c>
      <c r="D19" s="180">
        <f>ROUND(VALUE(SUBSTITUTE(実質収支比率等に係る経年分析!H$48,"▲","-")),2)</f>
        <v>18.48</v>
      </c>
      <c r="E19" s="180">
        <f>ROUND(VALUE(SUBSTITUTE(実質収支比率等に係る経年分析!I$48,"▲","-")),2)</f>
        <v>7.7</v>
      </c>
      <c r="F19" s="180">
        <f>ROUND(VALUE(SUBSTITUTE(実質収支比率等に係る経年分析!J$48,"▲","-")),2)</f>
        <v>13.66</v>
      </c>
    </row>
    <row r="20" spans="1:11" x14ac:dyDescent="0.15">
      <c r="A20" s="180" t="s">
        <v>55</v>
      </c>
      <c r="B20" s="180">
        <f>ROUND(VALUE(SUBSTITUTE(実質収支比率等に係る経年分析!F$47,"▲","-")),2)</f>
        <v>31.23</v>
      </c>
      <c r="C20" s="180">
        <f>ROUND(VALUE(SUBSTITUTE(実質収支比率等に係る経年分析!G$47,"▲","-")),2)</f>
        <v>24.23</v>
      </c>
      <c r="D20" s="180">
        <f>ROUND(VALUE(SUBSTITUTE(実質収支比率等に係る経年分析!H$47,"▲","-")),2)</f>
        <v>20.5</v>
      </c>
      <c r="E20" s="180">
        <f>ROUND(VALUE(SUBSTITUTE(実質収支比率等に係る経年分析!I$47,"▲","-")),2)</f>
        <v>28.84</v>
      </c>
      <c r="F20" s="180">
        <f>ROUND(VALUE(SUBSTITUTE(実質収支比率等に係る経年分析!J$47,"▲","-")),2)</f>
        <v>17.03</v>
      </c>
    </row>
    <row r="21" spans="1:11" x14ac:dyDescent="0.15">
      <c r="A21" s="180" t="s">
        <v>56</v>
      </c>
      <c r="B21" s="180">
        <f>IF(ISNUMBER(VALUE(SUBSTITUTE(実質収支比率等に係る経年分析!F$49,"▲","-"))),ROUND(VALUE(SUBSTITUTE(実質収支比率等に係る経年分析!F$49,"▲","-")),2),NA())</f>
        <v>1.93</v>
      </c>
      <c r="C21" s="180">
        <f>IF(ISNUMBER(VALUE(SUBSTITUTE(実質収支比率等に係る経年分析!G$49,"▲","-"))),ROUND(VALUE(SUBSTITUTE(実質収支比率等に係る経年分析!G$49,"▲","-")),2),NA())</f>
        <v>-4.68</v>
      </c>
      <c r="D21" s="180">
        <f>IF(ISNUMBER(VALUE(SUBSTITUTE(実質収支比率等に係る経年分析!H$49,"▲","-"))),ROUND(VALUE(SUBSTITUTE(実質収支比率等に係る経年分析!H$49,"▲","-")),2),NA())</f>
        <v>0.2</v>
      </c>
      <c r="E21" s="180">
        <f>IF(ISNUMBER(VALUE(SUBSTITUTE(実質収支比率等に係る経年分析!I$49,"▲","-"))),ROUND(VALUE(SUBSTITUTE(実質収支比率等に係る経年分析!I$49,"▲","-")),2),NA())</f>
        <v>-3.03</v>
      </c>
      <c r="F21" s="180">
        <f>IF(ISNUMBER(VALUE(SUBSTITUTE(実質収支比率等に係る経年分析!J$49,"▲","-"))),ROUND(VALUE(SUBSTITUTE(実質収支比率等に係る経年分析!J$49,"▲","-")),2),NA())</f>
        <v>-7</v>
      </c>
    </row>
    <row r="24" spans="1:11" x14ac:dyDescent="0.15">
      <c r="A24" s="150" t="s">
        <v>57</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#VALUE!</v>
      </c>
      <c r="C27" s="181" t="e">
        <f>IF(ROUND(VALUE(SUBSTITUTE(連結実質赤字比率に係る赤字・黒字の構成分析!F$43,"▲", "-")), 2) &gt;= 0, ABS(ROUND(VALUE(SUBSTITUTE(連結実質赤字比率に係る赤字・黒字の構成分析!F$43,"▲", "-")), 2)), NA())</f>
        <v>#VALUE!</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str">
        <f>IF(連結実質赤字比率に係る赤字・黒字の構成分析!C$40="",NA(),連結実質赤字比率に係る赤字・黒字の構成分析!C$40)</f>
        <v>後期高齢者医療特別会計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v>
      </c>
    </row>
    <row r="31" spans="1:11" x14ac:dyDescent="0.15">
      <c r="A31" s="181" t="str">
        <f>IF(連結実質赤字比率に係る赤字・黒字の構成分析!C$39="",NA(),連結実質赤字比率に係る赤字・黒字の構成分析!C$39)</f>
        <v>港湾整備事業特別会計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0.09</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0.15</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0.17</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0.04</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0.14000000000000001</v>
      </c>
    </row>
    <row r="32" spans="1:11" x14ac:dyDescent="0.15">
      <c r="A32" s="181" t="str">
        <f>IF(連結実質赤字比率に係る赤字・黒字の構成分析!C$38="",NA(),連結実質赤字比率に係る赤字・黒字の構成分析!C$38)</f>
        <v>簡易水道事業特別会計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0.06</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0.57999999999999996</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0.78</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0.3</v>
      </c>
    </row>
    <row r="33" spans="1:16" x14ac:dyDescent="0.15">
      <c r="A33" s="181" t="str">
        <f>IF(連結実質赤字比率に係る赤字・黒字の構成分析!C$37="",NA(),連結実質赤字比率に係る赤字・黒字の構成分析!C$37)</f>
        <v>農業集落排水事業特別会計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0.09</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0.25</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0.78</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0.21</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0.38</v>
      </c>
    </row>
    <row r="34" spans="1:16" x14ac:dyDescent="0.15">
      <c r="A34" s="181" t="str">
        <f>IF(連結実質赤字比率に係る赤字・黒字の構成分析!C$36="",NA(),連結実質赤字比率に係る赤字・黒字の構成分析!C$36)</f>
        <v>国民健康保険事業特別会計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3.51</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2.12</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2.46</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0.67</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0.46</v>
      </c>
    </row>
    <row r="35" spans="1:16" x14ac:dyDescent="0.15">
      <c r="A35" s="181" t="str">
        <f>IF(連結実質赤字比率に係る赤字・黒字の構成分析!C$35="",NA(),連結実質赤字比率に係る赤字・黒字の構成分析!C$35)</f>
        <v>船舶運航事業特別会計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2.0499999999999998</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3.62</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6.8</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3.64</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1.51</v>
      </c>
    </row>
    <row r="36" spans="1:16" x14ac:dyDescent="0.15">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11.92</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15.66</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18.47</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7.69</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13.66</v>
      </c>
    </row>
    <row r="39" spans="1:16" x14ac:dyDescent="0.15">
      <c r="A39" s="150" t="s">
        <v>60</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211</v>
      </c>
      <c r="E42" s="182"/>
      <c r="F42" s="182"/>
      <c r="G42" s="182">
        <f>'実質公債費比率（分子）の構造'!L$52</f>
        <v>218</v>
      </c>
      <c r="H42" s="182"/>
      <c r="I42" s="182"/>
      <c r="J42" s="182">
        <f>'実質公債費比率（分子）の構造'!M$52</f>
        <v>239</v>
      </c>
      <c r="K42" s="182"/>
      <c r="L42" s="182"/>
      <c r="M42" s="182">
        <f>'実質公債費比率（分子）の構造'!N$52</f>
        <v>219</v>
      </c>
      <c r="N42" s="182"/>
      <c r="O42" s="182"/>
      <c r="P42" s="182">
        <f>'実質公債費比率（分子）の構造'!O$52</f>
        <v>213</v>
      </c>
    </row>
    <row r="43" spans="1:16" x14ac:dyDescent="0.15">
      <c r="A43" s="182" t="s">
        <v>64</v>
      </c>
      <c r="B43" s="182">
        <f>'実質公債費比率（分子）の構造'!K$51</f>
        <v>2</v>
      </c>
      <c r="C43" s="182"/>
      <c r="D43" s="182"/>
      <c r="E43" s="182">
        <f>'実質公債費比率（分子）の構造'!L$51</f>
        <v>3</v>
      </c>
      <c r="F43" s="182"/>
      <c r="G43" s="182"/>
      <c r="H43" s="182">
        <f>'実質公債費比率（分子）の構造'!M$51</f>
        <v>2</v>
      </c>
      <c r="I43" s="182"/>
      <c r="J43" s="182"/>
      <c r="K43" s="182">
        <f>'実質公債費比率（分子）の構造'!N$51</f>
        <v>1</v>
      </c>
      <c r="L43" s="182"/>
      <c r="M43" s="182"/>
      <c r="N43" s="182">
        <f>'実質公債費比率（分子）の構造'!O$51</f>
        <v>2</v>
      </c>
      <c r="O43" s="182"/>
      <c r="P43" s="182"/>
    </row>
    <row r="44" spans="1:16" x14ac:dyDescent="0.15">
      <c r="A44" s="182" t="s">
        <v>65</v>
      </c>
      <c r="B44" s="182" t="str">
        <f>'実質公債費比率（分子）の構造'!K$50</f>
        <v>-</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x14ac:dyDescent="0.15">
      <c r="A45" s="182" t="s">
        <v>66</v>
      </c>
      <c r="B45" s="182">
        <f>'実質公債費比率（分子）の構造'!K$49</f>
        <v>1</v>
      </c>
      <c r="C45" s="182"/>
      <c r="D45" s="182"/>
      <c r="E45" s="182">
        <f>'実質公債費比率（分子）の構造'!L$49</f>
        <v>1</v>
      </c>
      <c r="F45" s="182"/>
      <c r="G45" s="182"/>
      <c r="H45" s="182">
        <f>'実質公債費比率（分子）の構造'!M$49</f>
        <v>1</v>
      </c>
      <c r="I45" s="182"/>
      <c r="J45" s="182"/>
      <c r="K45" s="182">
        <f>'実質公債費比率（分子）の構造'!N$49</f>
        <v>1</v>
      </c>
      <c r="L45" s="182"/>
      <c r="M45" s="182"/>
      <c r="N45" s="182">
        <f>'実質公債費比率（分子）の構造'!O$49</f>
        <v>1</v>
      </c>
      <c r="O45" s="182"/>
      <c r="P45" s="182"/>
    </row>
    <row r="46" spans="1:16" x14ac:dyDescent="0.15">
      <c r="A46" s="182" t="s">
        <v>67</v>
      </c>
      <c r="B46" s="182">
        <f>'実質公債費比率（分子）の構造'!K$48</f>
        <v>54</v>
      </c>
      <c r="C46" s="182"/>
      <c r="D46" s="182"/>
      <c r="E46" s="182">
        <f>'実質公債費比率（分子）の構造'!L$48</f>
        <v>55</v>
      </c>
      <c r="F46" s="182"/>
      <c r="G46" s="182"/>
      <c r="H46" s="182">
        <f>'実質公債費比率（分子）の構造'!M$48</f>
        <v>36</v>
      </c>
      <c r="I46" s="182"/>
      <c r="J46" s="182"/>
      <c r="K46" s="182">
        <f>'実質公債費比率（分子）の構造'!N$48</f>
        <v>37</v>
      </c>
      <c r="L46" s="182"/>
      <c r="M46" s="182"/>
      <c r="N46" s="182">
        <f>'実質公債費比率（分子）の構造'!O$48</f>
        <v>45</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242</v>
      </c>
      <c r="C49" s="182"/>
      <c r="D49" s="182"/>
      <c r="E49" s="182">
        <f>'実質公債費比率（分子）の構造'!L$45</f>
        <v>227</v>
      </c>
      <c r="F49" s="182"/>
      <c r="G49" s="182"/>
      <c r="H49" s="182">
        <f>'実質公債費比率（分子）の構造'!M$45</f>
        <v>239</v>
      </c>
      <c r="I49" s="182"/>
      <c r="J49" s="182"/>
      <c r="K49" s="182">
        <f>'実質公債費比率（分子）の構造'!N$45</f>
        <v>225</v>
      </c>
      <c r="L49" s="182"/>
      <c r="M49" s="182"/>
      <c r="N49" s="182">
        <f>'実質公債費比率（分子）の構造'!O$45</f>
        <v>210</v>
      </c>
      <c r="O49" s="182"/>
      <c r="P49" s="182"/>
    </row>
    <row r="50" spans="1:16" x14ac:dyDescent="0.15">
      <c r="A50" s="182" t="s">
        <v>71</v>
      </c>
      <c r="B50" s="182" t="e">
        <f>NA()</f>
        <v>#N/A</v>
      </c>
      <c r="C50" s="182">
        <f>IF(ISNUMBER('実質公債費比率（分子）の構造'!K$53),'実質公債費比率（分子）の構造'!K$53,NA())</f>
        <v>88</v>
      </c>
      <c r="D50" s="182" t="e">
        <f>NA()</f>
        <v>#N/A</v>
      </c>
      <c r="E50" s="182" t="e">
        <f>NA()</f>
        <v>#N/A</v>
      </c>
      <c r="F50" s="182">
        <f>IF(ISNUMBER('実質公債費比率（分子）の構造'!L$53),'実質公債費比率（分子）の構造'!L$53,NA())</f>
        <v>68</v>
      </c>
      <c r="G50" s="182" t="e">
        <f>NA()</f>
        <v>#N/A</v>
      </c>
      <c r="H50" s="182" t="e">
        <f>NA()</f>
        <v>#N/A</v>
      </c>
      <c r="I50" s="182">
        <f>IF(ISNUMBER('実質公債費比率（分子）の構造'!M$53),'実質公債費比率（分子）の構造'!M$53,NA())</f>
        <v>39</v>
      </c>
      <c r="J50" s="182" t="e">
        <f>NA()</f>
        <v>#N/A</v>
      </c>
      <c r="K50" s="182" t="e">
        <f>NA()</f>
        <v>#N/A</v>
      </c>
      <c r="L50" s="182">
        <f>IF(ISNUMBER('実質公債費比率（分子）の構造'!N$53),'実質公債費比率（分子）の構造'!N$53,NA())</f>
        <v>45</v>
      </c>
      <c r="M50" s="182" t="e">
        <f>NA()</f>
        <v>#N/A</v>
      </c>
      <c r="N50" s="182" t="e">
        <f>NA()</f>
        <v>#N/A</v>
      </c>
      <c r="O50" s="182">
        <f>IF(ISNUMBER('実質公債費比率（分子）の構造'!O$53),'実質公債費比率（分子）の構造'!O$53,NA())</f>
        <v>45</v>
      </c>
      <c r="P50" s="182" t="e">
        <f>NA()</f>
        <v>#N/A</v>
      </c>
    </row>
    <row r="53" spans="1:16" x14ac:dyDescent="0.15">
      <c r="A53" s="150" t="s">
        <v>72</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1257</v>
      </c>
      <c r="E56" s="181"/>
      <c r="F56" s="181"/>
      <c r="G56" s="181">
        <f>'将来負担比率（分子）の構造'!J$52</f>
        <v>1082</v>
      </c>
      <c r="H56" s="181"/>
      <c r="I56" s="181"/>
      <c r="J56" s="181">
        <f>'将来負担比率（分子）の構造'!K$52</f>
        <v>1068</v>
      </c>
      <c r="K56" s="181"/>
      <c r="L56" s="181"/>
      <c r="M56" s="181">
        <f>'将来負担比率（分子）の構造'!L$52</f>
        <v>2257</v>
      </c>
      <c r="N56" s="181"/>
      <c r="O56" s="181"/>
      <c r="P56" s="181">
        <f>'将来負担比率（分子）の構造'!M$52</f>
        <v>2384</v>
      </c>
    </row>
    <row r="57" spans="1:16" x14ac:dyDescent="0.15">
      <c r="A57" s="181" t="s">
        <v>42</v>
      </c>
      <c r="B57" s="181"/>
      <c r="C57" s="181"/>
      <c r="D57" s="181">
        <f>'将来負担比率（分子）の構造'!I$51</f>
        <v>226</v>
      </c>
      <c r="E57" s="181"/>
      <c r="F57" s="181"/>
      <c r="G57" s="181">
        <f>'将来負担比率（分子）の構造'!J$51</f>
        <v>201</v>
      </c>
      <c r="H57" s="181"/>
      <c r="I57" s="181"/>
      <c r="J57" s="181">
        <f>'将来負担比率（分子）の構造'!K$51</f>
        <v>169</v>
      </c>
      <c r="K57" s="181"/>
      <c r="L57" s="181"/>
      <c r="M57" s="181">
        <f>'将来負担比率（分子）の構造'!L$51</f>
        <v>161</v>
      </c>
      <c r="N57" s="181"/>
      <c r="O57" s="181"/>
      <c r="P57" s="181">
        <f>'将来負担比率（分子）の構造'!M$51</f>
        <v>141</v>
      </c>
    </row>
    <row r="58" spans="1:16" x14ac:dyDescent="0.15">
      <c r="A58" s="181" t="s">
        <v>41</v>
      </c>
      <c r="B58" s="181"/>
      <c r="C58" s="181"/>
      <c r="D58" s="181">
        <f>'将来負担比率（分子）の構造'!I$50</f>
        <v>393</v>
      </c>
      <c r="E58" s="181"/>
      <c r="F58" s="181"/>
      <c r="G58" s="181">
        <f>'将来負担比率（分子）の構造'!J$50</f>
        <v>311</v>
      </c>
      <c r="H58" s="181"/>
      <c r="I58" s="181"/>
      <c r="J58" s="181">
        <f>'将来負担比率（分子）の構造'!K$50</f>
        <v>280</v>
      </c>
      <c r="K58" s="181"/>
      <c r="L58" s="181"/>
      <c r="M58" s="181">
        <f>'将来負担比率（分子）の構造'!L$50</f>
        <v>378</v>
      </c>
      <c r="N58" s="181"/>
      <c r="O58" s="181"/>
      <c r="P58" s="181">
        <f>'将来負担比率（分子）の構造'!M$50</f>
        <v>231</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149</v>
      </c>
      <c r="C62" s="181"/>
      <c r="D62" s="181"/>
      <c r="E62" s="181">
        <f>'将来負担比率（分子）の構造'!J$45</f>
        <v>121</v>
      </c>
      <c r="F62" s="181"/>
      <c r="G62" s="181"/>
      <c r="H62" s="181">
        <f>'将来負担比率（分子）の構造'!K$45</f>
        <v>129</v>
      </c>
      <c r="I62" s="181"/>
      <c r="J62" s="181"/>
      <c r="K62" s="181">
        <f>'将来負担比率（分子）の構造'!L$45</f>
        <v>69</v>
      </c>
      <c r="L62" s="181"/>
      <c r="M62" s="181"/>
      <c r="N62" s="181">
        <f>'将来負担比率（分子）の構造'!M$45</f>
        <v>40</v>
      </c>
      <c r="O62" s="181"/>
      <c r="P62" s="181"/>
    </row>
    <row r="63" spans="1:16" x14ac:dyDescent="0.15">
      <c r="A63" s="181" t="s">
        <v>34</v>
      </c>
      <c r="B63" s="181">
        <f>'将来負担比率（分子）の構造'!I$44</f>
        <v>8</v>
      </c>
      <c r="C63" s="181"/>
      <c r="D63" s="181"/>
      <c r="E63" s="181">
        <f>'将来負担比率（分子）の構造'!J$44</f>
        <v>7</v>
      </c>
      <c r="F63" s="181"/>
      <c r="G63" s="181"/>
      <c r="H63" s="181">
        <f>'将来負担比率（分子）の構造'!K$44</f>
        <v>6</v>
      </c>
      <c r="I63" s="181"/>
      <c r="J63" s="181"/>
      <c r="K63" s="181">
        <f>'将来負担比率（分子）の構造'!L$44</f>
        <v>4</v>
      </c>
      <c r="L63" s="181"/>
      <c r="M63" s="181"/>
      <c r="N63" s="181">
        <f>'将来負担比率（分子）の構造'!M$44</f>
        <v>3</v>
      </c>
      <c r="O63" s="181"/>
      <c r="P63" s="181"/>
    </row>
    <row r="64" spans="1:16" x14ac:dyDescent="0.15">
      <c r="A64" s="181" t="s">
        <v>33</v>
      </c>
      <c r="B64" s="181">
        <f>'将来負担比率（分子）の構造'!I$43</f>
        <v>380</v>
      </c>
      <c r="C64" s="181"/>
      <c r="D64" s="181"/>
      <c r="E64" s="181">
        <f>'将来負担比率（分子）の構造'!J$43</f>
        <v>323</v>
      </c>
      <c r="F64" s="181"/>
      <c r="G64" s="181"/>
      <c r="H64" s="181">
        <f>'将来負担比率（分子）の構造'!K$43</f>
        <v>316</v>
      </c>
      <c r="I64" s="181"/>
      <c r="J64" s="181"/>
      <c r="K64" s="181">
        <f>'将来負担比率（分子）の構造'!L$43</f>
        <v>286</v>
      </c>
      <c r="L64" s="181"/>
      <c r="M64" s="181"/>
      <c r="N64" s="181">
        <f>'将来負担比率（分子）の構造'!M$43</f>
        <v>384</v>
      </c>
      <c r="O64" s="181"/>
      <c r="P64" s="181"/>
    </row>
    <row r="65" spans="1:16" x14ac:dyDescent="0.15">
      <c r="A65" s="181" t="s">
        <v>32</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15">
      <c r="A66" s="181" t="s">
        <v>31</v>
      </c>
      <c r="B66" s="181">
        <f>'将来負担比率（分子）の構造'!I$41</f>
        <v>2019</v>
      </c>
      <c r="C66" s="181"/>
      <c r="D66" s="181"/>
      <c r="E66" s="181">
        <f>'将来負担比率（分子）の構造'!J$41</f>
        <v>2421</v>
      </c>
      <c r="F66" s="181"/>
      <c r="G66" s="181"/>
      <c r="H66" s="181">
        <f>'将来負担比率（分子）の構造'!K$41</f>
        <v>2534</v>
      </c>
      <c r="I66" s="181"/>
      <c r="J66" s="181"/>
      <c r="K66" s="181">
        <f>'将来負担比率（分子）の構造'!L$41</f>
        <v>2929</v>
      </c>
      <c r="L66" s="181"/>
      <c r="M66" s="181"/>
      <c r="N66" s="181">
        <f>'将来負担比率（分子）の構造'!M$41</f>
        <v>3085</v>
      </c>
      <c r="O66" s="181"/>
      <c r="P66" s="181"/>
    </row>
    <row r="67" spans="1:16" x14ac:dyDescent="0.15">
      <c r="A67" s="181" t="s">
        <v>75</v>
      </c>
      <c r="B67" s="181" t="e">
        <f>NA()</f>
        <v>#N/A</v>
      </c>
      <c r="C67" s="181">
        <f>IF(ISNUMBER('将来負担比率（分子）の構造'!I$53), IF('将来負担比率（分子）の構造'!I$53 &lt; 0, 0, '将来負担比率（分子）の構造'!I$53), NA())</f>
        <v>680</v>
      </c>
      <c r="D67" s="181" t="e">
        <f>NA()</f>
        <v>#N/A</v>
      </c>
      <c r="E67" s="181" t="e">
        <f>NA()</f>
        <v>#N/A</v>
      </c>
      <c r="F67" s="181">
        <f>IF(ISNUMBER('将来負担比率（分子）の構造'!J$53), IF('将来負担比率（分子）の構造'!J$53 &lt; 0, 0, '将来負担比率（分子）の構造'!J$53), NA())</f>
        <v>1276</v>
      </c>
      <c r="G67" s="181" t="e">
        <f>NA()</f>
        <v>#N/A</v>
      </c>
      <c r="H67" s="181" t="e">
        <f>NA()</f>
        <v>#N/A</v>
      </c>
      <c r="I67" s="181">
        <f>IF(ISNUMBER('将来負担比率（分子）の構造'!K$53), IF('将来負担比率（分子）の構造'!K$53 &lt; 0, 0, '将来負担比率（分子）の構造'!K$53), NA())</f>
        <v>1467</v>
      </c>
      <c r="J67" s="181" t="e">
        <f>NA()</f>
        <v>#N/A</v>
      </c>
      <c r="K67" s="181" t="e">
        <f>NA()</f>
        <v>#N/A</v>
      </c>
      <c r="L67" s="181">
        <f>IF(ISNUMBER('将来負担比率（分子）の構造'!L$53), IF('将来負担比率（分子）の構造'!L$53 &lt; 0, 0, '将来負担比率（分子）の構造'!L$53), NA())</f>
        <v>493</v>
      </c>
      <c r="M67" s="181" t="e">
        <f>NA()</f>
        <v>#N/A</v>
      </c>
      <c r="N67" s="181" t="e">
        <f>NA()</f>
        <v>#N/A</v>
      </c>
      <c r="O67" s="181">
        <f>IF(ISNUMBER('将来負担比率（分子）の構造'!M$53), IF('将来負担比率（分子）の構造'!M$53 &lt; 0, 0, '将来負担比率（分子）の構造'!M$53), NA())</f>
        <v>756</v>
      </c>
      <c r="P67" s="181" t="e">
        <f>NA()</f>
        <v>#N/A</v>
      </c>
    </row>
    <row r="70" spans="1:16" x14ac:dyDescent="0.15">
      <c r="A70" s="183" t="s">
        <v>76</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77</v>
      </c>
      <c r="B72" s="185">
        <f>基金残高に係る経年分析!F55</f>
        <v>234</v>
      </c>
      <c r="C72" s="185">
        <f>基金残高に係る経年分析!G55</f>
        <v>325</v>
      </c>
      <c r="D72" s="185">
        <f>基金残高に係る経年分析!H55</f>
        <v>186</v>
      </c>
    </row>
    <row r="73" spans="1:16" x14ac:dyDescent="0.15">
      <c r="A73" s="184" t="s">
        <v>78</v>
      </c>
      <c r="B73" s="185">
        <f>基金残高に係る経年分析!F56</f>
        <v>20</v>
      </c>
      <c r="C73" s="185">
        <f>基金残高に係る経年分析!G56</f>
        <v>30</v>
      </c>
      <c r="D73" s="185">
        <f>基金残高に係る経年分析!H56</f>
        <v>30</v>
      </c>
    </row>
    <row r="74" spans="1:16" x14ac:dyDescent="0.15">
      <c r="A74" s="184" t="s">
        <v>79</v>
      </c>
      <c r="B74" s="185">
        <f>基金残高に係る経年分析!F57</f>
        <v>50</v>
      </c>
      <c r="C74" s="185">
        <f>基金残高に係る経年分析!G57</f>
        <v>45</v>
      </c>
      <c r="D74" s="185">
        <f>基金残高に係る経年分析!H57</f>
        <v>47</v>
      </c>
    </row>
  </sheetData>
  <sheetProtection algorithmName="SHA-512" hashValue="sLU7cu2Fbln8Mgc5Td2TKT0B1xaCELZDbg+26vxDaCT+sTnP4DPMWQ+OVQ2QyS6ZBniQ4WqyMjgM95LYUFgOCA==" saltValue="cbPXMdrGEt5+Q9TyuIFZD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7" t="s">
        <v>218</v>
      </c>
      <c r="DI1" s="798"/>
      <c r="DJ1" s="798"/>
      <c r="DK1" s="798"/>
      <c r="DL1" s="798"/>
      <c r="DM1" s="798"/>
      <c r="DN1" s="799"/>
      <c r="DO1" s="226"/>
      <c r="DP1" s="797" t="s">
        <v>219</v>
      </c>
      <c r="DQ1" s="798"/>
      <c r="DR1" s="798"/>
      <c r="DS1" s="798"/>
      <c r="DT1" s="798"/>
      <c r="DU1" s="798"/>
      <c r="DV1" s="798"/>
      <c r="DW1" s="798"/>
      <c r="DX1" s="798"/>
      <c r="DY1" s="798"/>
      <c r="DZ1" s="798"/>
      <c r="EA1" s="798"/>
      <c r="EB1" s="798"/>
      <c r="EC1" s="799"/>
      <c r="ED1" s="224"/>
      <c r="EE1" s="224"/>
      <c r="EF1" s="224"/>
      <c r="EG1" s="224"/>
      <c r="EH1" s="224"/>
      <c r="EI1" s="224"/>
      <c r="EJ1" s="224"/>
      <c r="EK1" s="224"/>
      <c r="EL1" s="224"/>
      <c r="EM1" s="224"/>
    </row>
    <row r="2" spans="2:143" ht="22.5" customHeight="1" x14ac:dyDescent="0.15">
      <c r="B2" s="227" t="s">
        <v>220</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39" t="s">
        <v>221</v>
      </c>
      <c r="C3" s="740"/>
      <c r="D3" s="740"/>
      <c r="E3" s="740"/>
      <c r="F3" s="740"/>
      <c r="G3" s="740"/>
      <c r="H3" s="740"/>
      <c r="I3" s="740"/>
      <c r="J3" s="740"/>
      <c r="K3" s="740"/>
      <c r="L3" s="740"/>
      <c r="M3" s="740"/>
      <c r="N3" s="740"/>
      <c r="O3" s="740"/>
      <c r="P3" s="740"/>
      <c r="Q3" s="740"/>
      <c r="R3" s="740"/>
      <c r="S3" s="740"/>
      <c r="T3" s="740"/>
      <c r="U3" s="740"/>
      <c r="V3" s="740"/>
      <c r="W3" s="740"/>
      <c r="X3" s="740"/>
      <c r="Y3" s="740"/>
      <c r="Z3" s="740"/>
      <c r="AA3" s="740"/>
      <c r="AB3" s="740"/>
      <c r="AC3" s="740"/>
      <c r="AD3" s="740"/>
      <c r="AE3" s="740"/>
      <c r="AF3" s="740"/>
      <c r="AG3" s="740"/>
      <c r="AH3" s="740"/>
      <c r="AI3" s="740"/>
      <c r="AJ3" s="740"/>
      <c r="AK3" s="740"/>
      <c r="AL3" s="740"/>
      <c r="AM3" s="740"/>
      <c r="AN3" s="740"/>
      <c r="AO3" s="740"/>
      <c r="AP3" s="739" t="s">
        <v>222</v>
      </c>
      <c r="AQ3" s="740"/>
      <c r="AR3" s="740"/>
      <c r="AS3" s="740"/>
      <c r="AT3" s="740"/>
      <c r="AU3" s="740"/>
      <c r="AV3" s="740"/>
      <c r="AW3" s="740"/>
      <c r="AX3" s="740"/>
      <c r="AY3" s="740"/>
      <c r="AZ3" s="740"/>
      <c r="BA3" s="740"/>
      <c r="BB3" s="740"/>
      <c r="BC3" s="740"/>
      <c r="BD3" s="740"/>
      <c r="BE3" s="740"/>
      <c r="BF3" s="740"/>
      <c r="BG3" s="740"/>
      <c r="BH3" s="740"/>
      <c r="BI3" s="740"/>
      <c r="BJ3" s="740"/>
      <c r="BK3" s="740"/>
      <c r="BL3" s="740"/>
      <c r="BM3" s="740"/>
      <c r="BN3" s="740"/>
      <c r="BO3" s="740"/>
      <c r="BP3" s="740"/>
      <c r="BQ3" s="740"/>
      <c r="BR3" s="740"/>
      <c r="BS3" s="740"/>
      <c r="BT3" s="740"/>
      <c r="BU3" s="740"/>
      <c r="BV3" s="740"/>
      <c r="BW3" s="740"/>
      <c r="BX3" s="740"/>
      <c r="BY3" s="740"/>
      <c r="BZ3" s="740"/>
      <c r="CA3" s="740"/>
      <c r="CB3" s="741"/>
      <c r="CD3" s="782" t="s">
        <v>223</v>
      </c>
      <c r="CE3" s="783"/>
      <c r="CF3" s="783"/>
      <c r="CG3" s="783"/>
      <c r="CH3" s="783"/>
      <c r="CI3" s="783"/>
      <c r="CJ3" s="783"/>
      <c r="CK3" s="783"/>
      <c r="CL3" s="783"/>
      <c r="CM3" s="783"/>
      <c r="CN3" s="783"/>
      <c r="CO3" s="783"/>
      <c r="CP3" s="783"/>
      <c r="CQ3" s="783"/>
      <c r="CR3" s="783"/>
      <c r="CS3" s="783"/>
      <c r="CT3" s="783"/>
      <c r="CU3" s="783"/>
      <c r="CV3" s="783"/>
      <c r="CW3" s="783"/>
      <c r="CX3" s="783"/>
      <c r="CY3" s="783"/>
      <c r="CZ3" s="783"/>
      <c r="DA3" s="783"/>
      <c r="DB3" s="783"/>
      <c r="DC3" s="783"/>
      <c r="DD3" s="783"/>
      <c r="DE3" s="783"/>
      <c r="DF3" s="783"/>
      <c r="DG3" s="783"/>
      <c r="DH3" s="783"/>
      <c r="DI3" s="783"/>
      <c r="DJ3" s="783"/>
      <c r="DK3" s="783"/>
      <c r="DL3" s="783"/>
      <c r="DM3" s="783"/>
      <c r="DN3" s="783"/>
      <c r="DO3" s="783"/>
      <c r="DP3" s="783"/>
      <c r="DQ3" s="783"/>
      <c r="DR3" s="783"/>
      <c r="DS3" s="783"/>
      <c r="DT3" s="783"/>
      <c r="DU3" s="783"/>
      <c r="DV3" s="783"/>
      <c r="DW3" s="783"/>
      <c r="DX3" s="783"/>
      <c r="DY3" s="783"/>
      <c r="DZ3" s="783"/>
      <c r="EA3" s="783"/>
      <c r="EB3" s="783"/>
      <c r="EC3" s="784"/>
    </row>
    <row r="4" spans="2:143" ht="11.25" customHeight="1" x14ac:dyDescent="0.15">
      <c r="B4" s="739" t="s">
        <v>1</v>
      </c>
      <c r="C4" s="740"/>
      <c r="D4" s="740"/>
      <c r="E4" s="740"/>
      <c r="F4" s="740"/>
      <c r="G4" s="740"/>
      <c r="H4" s="740"/>
      <c r="I4" s="740"/>
      <c r="J4" s="740"/>
      <c r="K4" s="740"/>
      <c r="L4" s="740"/>
      <c r="M4" s="740"/>
      <c r="N4" s="740"/>
      <c r="O4" s="740"/>
      <c r="P4" s="740"/>
      <c r="Q4" s="741"/>
      <c r="R4" s="739" t="s">
        <v>224</v>
      </c>
      <c r="S4" s="740"/>
      <c r="T4" s="740"/>
      <c r="U4" s="740"/>
      <c r="V4" s="740"/>
      <c r="W4" s="740"/>
      <c r="X4" s="740"/>
      <c r="Y4" s="741"/>
      <c r="Z4" s="739" t="s">
        <v>225</v>
      </c>
      <c r="AA4" s="740"/>
      <c r="AB4" s="740"/>
      <c r="AC4" s="741"/>
      <c r="AD4" s="739" t="s">
        <v>226</v>
      </c>
      <c r="AE4" s="740"/>
      <c r="AF4" s="740"/>
      <c r="AG4" s="740"/>
      <c r="AH4" s="740"/>
      <c r="AI4" s="740"/>
      <c r="AJ4" s="740"/>
      <c r="AK4" s="741"/>
      <c r="AL4" s="739" t="s">
        <v>225</v>
      </c>
      <c r="AM4" s="740"/>
      <c r="AN4" s="740"/>
      <c r="AO4" s="741"/>
      <c r="AP4" s="800" t="s">
        <v>227</v>
      </c>
      <c r="AQ4" s="800"/>
      <c r="AR4" s="800"/>
      <c r="AS4" s="800"/>
      <c r="AT4" s="800"/>
      <c r="AU4" s="800"/>
      <c r="AV4" s="800"/>
      <c r="AW4" s="800"/>
      <c r="AX4" s="800"/>
      <c r="AY4" s="800"/>
      <c r="AZ4" s="800"/>
      <c r="BA4" s="800"/>
      <c r="BB4" s="800"/>
      <c r="BC4" s="800"/>
      <c r="BD4" s="800"/>
      <c r="BE4" s="800"/>
      <c r="BF4" s="800"/>
      <c r="BG4" s="800" t="s">
        <v>228</v>
      </c>
      <c r="BH4" s="800"/>
      <c r="BI4" s="800"/>
      <c r="BJ4" s="800"/>
      <c r="BK4" s="800"/>
      <c r="BL4" s="800"/>
      <c r="BM4" s="800"/>
      <c r="BN4" s="800"/>
      <c r="BO4" s="800" t="s">
        <v>225</v>
      </c>
      <c r="BP4" s="800"/>
      <c r="BQ4" s="800"/>
      <c r="BR4" s="800"/>
      <c r="BS4" s="800" t="s">
        <v>229</v>
      </c>
      <c r="BT4" s="800"/>
      <c r="BU4" s="800"/>
      <c r="BV4" s="800"/>
      <c r="BW4" s="800"/>
      <c r="BX4" s="800"/>
      <c r="BY4" s="800"/>
      <c r="BZ4" s="800"/>
      <c r="CA4" s="800"/>
      <c r="CB4" s="800"/>
      <c r="CD4" s="782" t="s">
        <v>230</v>
      </c>
      <c r="CE4" s="783"/>
      <c r="CF4" s="783"/>
      <c r="CG4" s="783"/>
      <c r="CH4" s="783"/>
      <c r="CI4" s="783"/>
      <c r="CJ4" s="783"/>
      <c r="CK4" s="783"/>
      <c r="CL4" s="783"/>
      <c r="CM4" s="783"/>
      <c r="CN4" s="783"/>
      <c r="CO4" s="783"/>
      <c r="CP4" s="783"/>
      <c r="CQ4" s="783"/>
      <c r="CR4" s="783"/>
      <c r="CS4" s="783"/>
      <c r="CT4" s="783"/>
      <c r="CU4" s="783"/>
      <c r="CV4" s="783"/>
      <c r="CW4" s="783"/>
      <c r="CX4" s="783"/>
      <c r="CY4" s="783"/>
      <c r="CZ4" s="783"/>
      <c r="DA4" s="783"/>
      <c r="DB4" s="783"/>
      <c r="DC4" s="783"/>
      <c r="DD4" s="783"/>
      <c r="DE4" s="783"/>
      <c r="DF4" s="783"/>
      <c r="DG4" s="783"/>
      <c r="DH4" s="783"/>
      <c r="DI4" s="783"/>
      <c r="DJ4" s="783"/>
      <c r="DK4" s="783"/>
      <c r="DL4" s="783"/>
      <c r="DM4" s="783"/>
      <c r="DN4" s="783"/>
      <c r="DO4" s="783"/>
      <c r="DP4" s="783"/>
      <c r="DQ4" s="783"/>
      <c r="DR4" s="783"/>
      <c r="DS4" s="783"/>
      <c r="DT4" s="783"/>
      <c r="DU4" s="783"/>
      <c r="DV4" s="783"/>
      <c r="DW4" s="783"/>
      <c r="DX4" s="783"/>
      <c r="DY4" s="783"/>
      <c r="DZ4" s="783"/>
      <c r="EA4" s="783"/>
      <c r="EB4" s="783"/>
      <c r="EC4" s="784"/>
    </row>
    <row r="5" spans="2:143" s="230" customFormat="1" ht="11.25" customHeight="1" x14ac:dyDescent="0.15">
      <c r="B5" s="744" t="s">
        <v>231</v>
      </c>
      <c r="C5" s="745"/>
      <c r="D5" s="745"/>
      <c r="E5" s="745"/>
      <c r="F5" s="745"/>
      <c r="G5" s="745"/>
      <c r="H5" s="745"/>
      <c r="I5" s="745"/>
      <c r="J5" s="745"/>
      <c r="K5" s="745"/>
      <c r="L5" s="745"/>
      <c r="M5" s="745"/>
      <c r="N5" s="745"/>
      <c r="O5" s="745"/>
      <c r="P5" s="745"/>
      <c r="Q5" s="746"/>
      <c r="R5" s="733">
        <v>83346</v>
      </c>
      <c r="S5" s="734"/>
      <c r="T5" s="734"/>
      <c r="U5" s="734"/>
      <c r="V5" s="734"/>
      <c r="W5" s="734"/>
      <c r="X5" s="734"/>
      <c r="Y5" s="777"/>
      <c r="Z5" s="795">
        <v>1.7</v>
      </c>
      <c r="AA5" s="795"/>
      <c r="AB5" s="795"/>
      <c r="AC5" s="795"/>
      <c r="AD5" s="796">
        <v>83346</v>
      </c>
      <c r="AE5" s="796"/>
      <c r="AF5" s="796"/>
      <c r="AG5" s="796"/>
      <c r="AH5" s="796"/>
      <c r="AI5" s="796"/>
      <c r="AJ5" s="796"/>
      <c r="AK5" s="796"/>
      <c r="AL5" s="778">
        <v>7.8</v>
      </c>
      <c r="AM5" s="749"/>
      <c r="AN5" s="749"/>
      <c r="AO5" s="779"/>
      <c r="AP5" s="744" t="s">
        <v>232</v>
      </c>
      <c r="AQ5" s="745"/>
      <c r="AR5" s="745"/>
      <c r="AS5" s="745"/>
      <c r="AT5" s="745"/>
      <c r="AU5" s="745"/>
      <c r="AV5" s="745"/>
      <c r="AW5" s="745"/>
      <c r="AX5" s="745"/>
      <c r="AY5" s="745"/>
      <c r="AZ5" s="745"/>
      <c r="BA5" s="745"/>
      <c r="BB5" s="745"/>
      <c r="BC5" s="745"/>
      <c r="BD5" s="745"/>
      <c r="BE5" s="745"/>
      <c r="BF5" s="746"/>
      <c r="BG5" s="678">
        <v>79907</v>
      </c>
      <c r="BH5" s="679"/>
      <c r="BI5" s="679"/>
      <c r="BJ5" s="679"/>
      <c r="BK5" s="679"/>
      <c r="BL5" s="679"/>
      <c r="BM5" s="679"/>
      <c r="BN5" s="680"/>
      <c r="BO5" s="715">
        <v>95.9</v>
      </c>
      <c r="BP5" s="715"/>
      <c r="BQ5" s="715"/>
      <c r="BR5" s="715"/>
      <c r="BS5" s="716" t="s">
        <v>130</v>
      </c>
      <c r="BT5" s="716"/>
      <c r="BU5" s="716"/>
      <c r="BV5" s="716"/>
      <c r="BW5" s="716"/>
      <c r="BX5" s="716"/>
      <c r="BY5" s="716"/>
      <c r="BZ5" s="716"/>
      <c r="CA5" s="716"/>
      <c r="CB5" s="766"/>
      <c r="CD5" s="782" t="s">
        <v>227</v>
      </c>
      <c r="CE5" s="783"/>
      <c r="CF5" s="783"/>
      <c r="CG5" s="783"/>
      <c r="CH5" s="783"/>
      <c r="CI5" s="783"/>
      <c r="CJ5" s="783"/>
      <c r="CK5" s="783"/>
      <c r="CL5" s="783"/>
      <c r="CM5" s="783"/>
      <c r="CN5" s="783"/>
      <c r="CO5" s="783"/>
      <c r="CP5" s="783"/>
      <c r="CQ5" s="784"/>
      <c r="CR5" s="782" t="s">
        <v>233</v>
      </c>
      <c r="CS5" s="783"/>
      <c r="CT5" s="783"/>
      <c r="CU5" s="783"/>
      <c r="CV5" s="783"/>
      <c r="CW5" s="783"/>
      <c r="CX5" s="783"/>
      <c r="CY5" s="784"/>
      <c r="CZ5" s="782" t="s">
        <v>225</v>
      </c>
      <c r="DA5" s="783"/>
      <c r="DB5" s="783"/>
      <c r="DC5" s="784"/>
      <c r="DD5" s="782" t="s">
        <v>234</v>
      </c>
      <c r="DE5" s="783"/>
      <c r="DF5" s="783"/>
      <c r="DG5" s="783"/>
      <c r="DH5" s="783"/>
      <c r="DI5" s="783"/>
      <c r="DJ5" s="783"/>
      <c r="DK5" s="783"/>
      <c r="DL5" s="783"/>
      <c r="DM5" s="783"/>
      <c r="DN5" s="783"/>
      <c r="DO5" s="783"/>
      <c r="DP5" s="784"/>
      <c r="DQ5" s="782" t="s">
        <v>235</v>
      </c>
      <c r="DR5" s="783"/>
      <c r="DS5" s="783"/>
      <c r="DT5" s="783"/>
      <c r="DU5" s="783"/>
      <c r="DV5" s="783"/>
      <c r="DW5" s="783"/>
      <c r="DX5" s="783"/>
      <c r="DY5" s="783"/>
      <c r="DZ5" s="783"/>
      <c r="EA5" s="783"/>
      <c r="EB5" s="783"/>
      <c r="EC5" s="784"/>
    </row>
    <row r="6" spans="2:143" ht="11.25" customHeight="1" x14ac:dyDescent="0.15">
      <c r="B6" s="675" t="s">
        <v>236</v>
      </c>
      <c r="C6" s="676"/>
      <c r="D6" s="676"/>
      <c r="E6" s="676"/>
      <c r="F6" s="676"/>
      <c r="G6" s="676"/>
      <c r="H6" s="676"/>
      <c r="I6" s="676"/>
      <c r="J6" s="676"/>
      <c r="K6" s="676"/>
      <c r="L6" s="676"/>
      <c r="M6" s="676"/>
      <c r="N6" s="676"/>
      <c r="O6" s="676"/>
      <c r="P6" s="676"/>
      <c r="Q6" s="677"/>
      <c r="R6" s="678">
        <v>18934</v>
      </c>
      <c r="S6" s="679"/>
      <c r="T6" s="679"/>
      <c r="U6" s="679"/>
      <c r="V6" s="679"/>
      <c r="W6" s="679"/>
      <c r="X6" s="679"/>
      <c r="Y6" s="680"/>
      <c r="Z6" s="715">
        <v>0.4</v>
      </c>
      <c r="AA6" s="715"/>
      <c r="AB6" s="715"/>
      <c r="AC6" s="715"/>
      <c r="AD6" s="716">
        <v>18934</v>
      </c>
      <c r="AE6" s="716"/>
      <c r="AF6" s="716"/>
      <c r="AG6" s="716"/>
      <c r="AH6" s="716"/>
      <c r="AI6" s="716"/>
      <c r="AJ6" s="716"/>
      <c r="AK6" s="716"/>
      <c r="AL6" s="681">
        <v>1.8</v>
      </c>
      <c r="AM6" s="682"/>
      <c r="AN6" s="682"/>
      <c r="AO6" s="717"/>
      <c r="AP6" s="675" t="s">
        <v>237</v>
      </c>
      <c r="AQ6" s="676"/>
      <c r="AR6" s="676"/>
      <c r="AS6" s="676"/>
      <c r="AT6" s="676"/>
      <c r="AU6" s="676"/>
      <c r="AV6" s="676"/>
      <c r="AW6" s="676"/>
      <c r="AX6" s="676"/>
      <c r="AY6" s="676"/>
      <c r="AZ6" s="676"/>
      <c r="BA6" s="676"/>
      <c r="BB6" s="676"/>
      <c r="BC6" s="676"/>
      <c r="BD6" s="676"/>
      <c r="BE6" s="676"/>
      <c r="BF6" s="677"/>
      <c r="BG6" s="678">
        <v>79907</v>
      </c>
      <c r="BH6" s="679"/>
      <c r="BI6" s="679"/>
      <c r="BJ6" s="679"/>
      <c r="BK6" s="679"/>
      <c r="BL6" s="679"/>
      <c r="BM6" s="679"/>
      <c r="BN6" s="680"/>
      <c r="BO6" s="715">
        <v>95.9</v>
      </c>
      <c r="BP6" s="715"/>
      <c r="BQ6" s="715"/>
      <c r="BR6" s="715"/>
      <c r="BS6" s="716" t="s">
        <v>238</v>
      </c>
      <c r="BT6" s="716"/>
      <c r="BU6" s="716"/>
      <c r="BV6" s="716"/>
      <c r="BW6" s="716"/>
      <c r="BX6" s="716"/>
      <c r="BY6" s="716"/>
      <c r="BZ6" s="716"/>
      <c r="CA6" s="716"/>
      <c r="CB6" s="766"/>
      <c r="CD6" s="736" t="s">
        <v>239</v>
      </c>
      <c r="CE6" s="737"/>
      <c r="CF6" s="737"/>
      <c r="CG6" s="737"/>
      <c r="CH6" s="737"/>
      <c r="CI6" s="737"/>
      <c r="CJ6" s="737"/>
      <c r="CK6" s="737"/>
      <c r="CL6" s="737"/>
      <c r="CM6" s="737"/>
      <c r="CN6" s="737"/>
      <c r="CO6" s="737"/>
      <c r="CP6" s="737"/>
      <c r="CQ6" s="738"/>
      <c r="CR6" s="678">
        <v>50382</v>
      </c>
      <c r="CS6" s="679"/>
      <c r="CT6" s="679"/>
      <c r="CU6" s="679"/>
      <c r="CV6" s="679"/>
      <c r="CW6" s="679"/>
      <c r="CX6" s="679"/>
      <c r="CY6" s="680"/>
      <c r="CZ6" s="778">
        <v>1.1000000000000001</v>
      </c>
      <c r="DA6" s="749"/>
      <c r="DB6" s="749"/>
      <c r="DC6" s="781"/>
      <c r="DD6" s="684" t="s">
        <v>130</v>
      </c>
      <c r="DE6" s="679"/>
      <c r="DF6" s="679"/>
      <c r="DG6" s="679"/>
      <c r="DH6" s="679"/>
      <c r="DI6" s="679"/>
      <c r="DJ6" s="679"/>
      <c r="DK6" s="679"/>
      <c r="DL6" s="679"/>
      <c r="DM6" s="679"/>
      <c r="DN6" s="679"/>
      <c r="DO6" s="679"/>
      <c r="DP6" s="680"/>
      <c r="DQ6" s="684">
        <v>50382</v>
      </c>
      <c r="DR6" s="679"/>
      <c r="DS6" s="679"/>
      <c r="DT6" s="679"/>
      <c r="DU6" s="679"/>
      <c r="DV6" s="679"/>
      <c r="DW6" s="679"/>
      <c r="DX6" s="679"/>
      <c r="DY6" s="679"/>
      <c r="DZ6" s="679"/>
      <c r="EA6" s="679"/>
      <c r="EB6" s="679"/>
      <c r="EC6" s="722"/>
    </row>
    <row r="7" spans="2:143" ht="11.25" customHeight="1" x14ac:dyDescent="0.15">
      <c r="B7" s="675" t="s">
        <v>240</v>
      </c>
      <c r="C7" s="676"/>
      <c r="D7" s="676"/>
      <c r="E7" s="676"/>
      <c r="F7" s="676"/>
      <c r="G7" s="676"/>
      <c r="H7" s="676"/>
      <c r="I7" s="676"/>
      <c r="J7" s="676"/>
      <c r="K7" s="676"/>
      <c r="L7" s="676"/>
      <c r="M7" s="676"/>
      <c r="N7" s="676"/>
      <c r="O7" s="676"/>
      <c r="P7" s="676"/>
      <c r="Q7" s="677"/>
      <c r="R7" s="678">
        <v>46</v>
      </c>
      <c r="S7" s="679"/>
      <c r="T7" s="679"/>
      <c r="U7" s="679"/>
      <c r="V7" s="679"/>
      <c r="W7" s="679"/>
      <c r="X7" s="679"/>
      <c r="Y7" s="680"/>
      <c r="Z7" s="715">
        <v>0</v>
      </c>
      <c r="AA7" s="715"/>
      <c r="AB7" s="715"/>
      <c r="AC7" s="715"/>
      <c r="AD7" s="716">
        <v>46</v>
      </c>
      <c r="AE7" s="716"/>
      <c r="AF7" s="716"/>
      <c r="AG7" s="716"/>
      <c r="AH7" s="716"/>
      <c r="AI7" s="716"/>
      <c r="AJ7" s="716"/>
      <c r="AK7" s="716"/>
      <c r="AL7" s="681">
        <v>0</v>
      </c>
      <c r="AM7" s="682"/>
      <c r="AN7" s="682"/>
      <c r="AO7" s="717"/>
      <c r="AP7" s="675" t="s">
        <v>241</v>
      </c>
      <c r="AQ7" s="676"/>
      <c r="AR7" s="676"/>
      <c r="AS7" s="676"/>
      <c r="AT7" s="676"/>
      <c r="AU7" s="676"/>
      <c r="AV7" s="676"/>
      <c r="AW7" s="676"/>
      <c r="AX7" s="676"/>
      <c r="AY7" s="676"/>
      <c r="AZ7" s="676"/>
      <c r="BA7" s="676"/>
      <c r="BB7" s="676"/>
      <c r="BC7" s="676"/>
      <c r="BD7" s="676"/>
      <c r="BE7" s="676"/>
      <c r="BF7" s="677"/>
      <c r="BG7" s="678">
        <v>38817</v>
      </c>
      <c r="BH7" s="679"/>
      <c r="BI7" s="679"/>
      <c r="BJ7" s="679"/>
      <c r="BK7" s="679"/>
      <c r="BL7" s="679"/>
      <c r="BM7" s="679"/>
      <c r="BN7" s="680"/>
      <c r="BO7" s="715">
        <v>46.6</v>
      </c>
      <c r="BP7" s="715"/>
      <c r="BQ7" s="715"/>
      <c r="BR7" s="715"/>
      <c r="BS7" s="716" t="s">
        <v>130</v>
      </c>
      <c r="BT7" s="716"/>
      <c r="BU7" s="716"/>
      <c r="BV7" s="716"/>
      <c r="BW7" s="716"/>
      <c r="BX7" s="716"/>
      <c r="BY7" s="716"/>
      <c r="BZ7" s="716"/>
      <c r="CA7" s="716"/>
      <c r="CB7" s="766"/>
      <c r="CD7" s="711" t="s">
        <v>242</v>
      </c>
      <c r="CE7" s="712"/>
      <c r="CF7" s="712"/>
      <c r="CG7" s="712"/>
      <c r="CH7" s="712"/>
      <c r="CI7" s="712"/>
      <c r="CJ7" s="712"/>
      <c r="CK7" s="712"/>
      <c r="CL7" s="712"/>
      <c r="CM7" s="712"/>
      <c r="CN7" s="712"/>
      <c r="CO7" s="712"/>
      <c r="CP7" s="712"/>
      <c r="CQ7" s="713"/>
      <c r="CR7" s="678">
        <v>490400</v>
      </c>
      <c r="CS7" s="679"/>
      <c r="CT7" s="679"/>
      <c r="CU7" s="679"/>
      <c r="CV7" s="679"/>
      <c r="CW7" s="679"/>
      <c r="CX7" s="679"/>
      <c r="CY7" s="680"/>
      <c r="CZ7" s="715">
        <v>10.6</v>
      </c>
      <c r="DA7" s="715"/>
      <c r="DB7" s="715"/>
      <c r="DC7" s="715"/>
      <c r="DD7" s="684">
        <v>1557</v>
      </c>
      <c r="DE7" s="679"/>
      <c r="DF7" s="679"/>
      <c r="DG7" s="679"/>
      <c r="DH7" s="679"/>
      <c r="DI7" s="679"/>
      <c r="DJ7" s="679"/>
      <c r="DK7" s="679"/>
      <c r="DL7" s="679"/>
      <c r="DM7" s="679"/>
      <c r="DN7" s="679"/>
      <c r="DO7" s="679"/>
      <c r="DP7" s="680"/>
      <c r="DQ7" s="684">
        <v>388603</v>
      </c>
      <c r="DR7" s="679"/>
      <c r="DS7" s="679"/>
      <c r="DT7" s="679"/>
      <c r="DU7" s="679"/>
      <c r="DV7" s="679"/>
      <c r="DW7" s="679"/>
      <c r="DX7" s="679"/>
      <c r="DY7" s="679"/>
      <c r="DZ7" s="679"/>
      <c r="EA7" s="679"/>
      <c r="EB7" s="679"/>
      <c r="EC7" s="722"/>
    </row>
    <row r="8" spans="2:143" ht="11.25" customHeight="1" x14ac:dyDescent="0.15">
      <c r="B8" s="675" t="s">
        <v>243</v>
      </c>
      <c r="C8" s="676"/>
      <c r="D8" s="676"/>
      <c r="E8" s="676"/>
      <c r="F8" s="676"/>
      <c r="G8" s="676"/>
      <c r="H8" s="676"/>
      <c r="I8" s="676"/>
      <c r="J8" s="676"/>
      <c r="K8" s="676"/>
      <c r="L8" s="676"/>
      <c r="M8" s="676"/>
      <c r="N8" s="676"/>
      <c r="O8" s="676"/>
      <c r="P8" s="676"/>
      <c r="Q8" s="677"/>
      <c r="R8" s="678">
        <v>163</v>
      </c>
      <c r="S8" s="679"/>
      <c r="T8" s="679"/>
      <c r="U8" s="679"/>
      <c r="V8" s="679"/>
      <c r="W8" s="679"/>
      <c r="X8" s="679"/>
      <c r="Y8" s="680"/>
      <c r="Z8" s="715">
        <v>0</v>
      </c>
      <c r="AA8" s="715"/>
      <c r="AB8" s="715"/>
      <c r="AC8" s="715"/>
      <c r="AD8" s="716">
        <v>163</v>
      </c>
      <c r="AE8" s="716"/>
      <c r="AF8" s="716"/>
      <c r="AG8" s="716"/>
      <c r="AH8" s="716"/>
      <c r="AI8" s="716"/>
      <c r="AJ8" s="716"/>
      <c r="AK8" s="716"/>
      <c r="AL8" s="681">
        <v>0</v>
      </c>
      <c r="AM8" s="682"/>
      <c r="AN8" s="682"/>
      <c r="AO8" s="717"/>
      <c r="AP8" s="675" t="s">
        <v>244</v>
      </c>
      <c r="AQ8" s="676"/>
      <c r="AR8" s="676"/>
      <c r="AS8" s="676"/>
      <c r="AT8" s="676"/>
      <c r="AU8" s="676"/>
      <c r="AV8" s="676"/>
      <c r="AW8" s="676"/>
      <c r="AX8" s="676"/>
      <c r="AY8" s="676"/>
      <c r="AZ8" s="676"/>
      <c r="BA8" s="676"/>
      <c r="BB8" s="676"/>
      <c r="BC8" s="676"/>
      <c r="BD8" s="676"/>
      <c r="BE8" s="676"/>
      <c r="BF8" s="677"/>
      <c r="BG8" s="678">
        <v>1655</v>
      </c>
      <c r="BH8" s="679"/>
      <c r="BI8" s="679"/>
      <c r="BJ8" s="679"/>
      <c r="BK8" s="679"/>
      <c r="BL8" s="679"/>
      <c r="BM8" s="679"/>
      <c r="BN8" s="680"/>
      <c r="BO8" s="715">
        <v>2</v>
      </c>
      <c r="BP8" s="715"/>
      <c r="BQ8" s="715"/>
      <c r="BR8" s="715"/>
      <c r="BS8" s="684" t="s">
        <v>238</v>
      </c>
      <c r="BT8" s="679"/>
      <c r="BU8" s="679"/>
      <c r="BV8" s="679"/>
      <c r="BW8" s="679"/>
      <c r="BX8" s="679"/>
      <c r="BY8" s="679"/>
      <c r="BZ8" s="679"/>
      <c r="CA8" s="679"/>
      <c r="CB8" s="722"/>
      <c r="CD8" s="711" t="s">
        <v>245</v>
      </c>
      <c r="CE8" s="712"/>
      <c r="CF8" s="712"/>
      <c r="CG8" s="712"/>
      <c r="CH8" s="712"/>
      <c r="CI8" s="712"/>
      <c r="CJ8" s="712"/>
      <c r="CK8" s="712"/>
      <c r="CL8" s="712"/>
      <c r="CM8" s="712"/>
      <c r="CN8" s="712"/>
      <c r="CO8" s="712"/>
      <c r="CP8" s="712"/>
      <c r="CQ8" s="713"/>
      <c r="CR8" s="678">
        <v>317503</v>
      </c>
      <c r="CS8" s="679"/>
      <c r="CT8" s="679"/>
      <c r="CU8" s="679"/>
      <c r="CV8" s="679"/>
      <c r="CW8" s="679"/>
      <c r="CX8" s="679"/>
      <c r="CY8" s="680"/>
      <c r="CZ8" s="715">
        <v>6.9</v>
      </c>
      <c r="DA8" s="715"/>
      <c r="DB8" s="715"/>
      <c r="DC8" s="715"/>
      <c r="DD8" s="684">
        <v>2800</v>
      </c>
      <c r="DE8" s="679"/>
      <c r="DF8" s="679"/>
      <c r="DG8" s="679"/>
      <c r="DH8" s="679"/>
      <c r="DI8" s="679"/>
      <c r="DJ8" s="679"/>
      <c r="DK8" s="679"/>
      <c r="DL8" s="679"/>
      <c r="DM8" s="679"/>
      <c r="DN8" s="679"/>
      <c r="DO8" s="679"/>
      <c r="DP8" s="680"/>
      <c r="DQ8" s="684">
        <v>235292</v>
      </c>
      <c r="DR8" s="679"/>
      <c r="DS8" s="679"/>
      <c r="DT8" s="679"/>
      <c r="DU8" s="679"/>
      <c r="DV8" s="679"/>
      <c r="DW8" s="679"/>
      <c r="DX8" s="679"/>
      <c r="DY8" s="679"/>
      <c r="DZ8" s="679"/>
      <c r="EA8" s="679"/>
      <c r="EB8" s="679"/>
      <c r="EC8" s="722"/>
    </row>
    <row r="9" spans="2:143" ht="11.25" customHeight="1" x14ac:dyDescent="0.15">
      <c r="B9" s="675" t="s">
        <v>246</v>
      </c>
      <c r="C9" s="676"/>
      <c r="D9" s="676"/>
      <c r="E9" s="676"/>
      <c r="F9" s="676"/>
      <c r="G9" s="676"/>
      <c r="H9" s="676"/>
      <c r="I9" s="676"/>
      <c r="J9" s="676"/>
      <c r="K9" s="676"/>
      <c r="L9" s="676"/>
      <c r="M9" s="676"/>
      <c r="N9" s="676"/>
      <c r="O9" s="676"/>
      <c r="P9" s="676"/>
      <c r="Q9" s="677"/>
      <c r="R9" s="678">
        <v>115</v>
      </c>
      <c r="S9" s="679"/>
      <c r="T9" s="679"/>
      <c r="U9" s="679"/>
      <c r="V9" s="679"/>
      <c r="W9" s="679"/>
      <c r="X9" s="679"/>
      <c r="Y9" s="680"/>
      <c r="Z9" s="715">
        <v>0</v>
      </c>
      <c r="AA9" s="715"/>
      <c r="AB9" s="715"/>
      <c r="AC9" s="715"/>
      <c r="AD9" s="716">
        <v>115</v>
      </c>
      <c r="AE9" s="716"/>
      <c r="AF9" s="716"/>
      <c r="AG9" s="716"/>
      <c r="AH9" s="716"/>
      <c r="AI9" s="716"/>
      <c r="AJ9" s="716"/>
      <c r="AK9" s="716"/>
      <c r="AL9" s="681">
        <v>0</v>
      </c>
      <c r="AM9" s="682"/>
      <c r="AN9" s="682"/>
      <c r="AO9" s="717"/>
      <c r="AP9" s="675" t="s">
        <v>247</v>
      </c>
      <c r="AQ9" s="676"/>
      <c r="AR9" s="676"/>
      <c r="AS9" s="676"/>
      <c r="AT9" s="676"/>
      <c r="AU9" s="676"/>
      <c r="AV9" s="676"/>
      <c r="AW9" s="676"/>
      <c r="AX9" s="676"/>
      <c r="AY9" s="676"/>
      <c r="AZ9" s="676"/>
      <c r="BA9" s="676"/>
      <c r="BB9" s="676"/>
      <c r="BC9" s="676"/>
      <c r="BD9" s="676"/>
      <c r="BE9" s="676"/>
      <c r="BF9" s="677"/>
      <c r="BG9" s="678">
        <v>33179</v>
      </c>
      <c r="BH9" s="679"/>
      <c r="BI9" s="679"/>
      <c r="BJ9" s="679"/>
      <c r="BK9" s="679"/>
      <c r="BL9" s="679"/>
      <c r="BM9" s="679"/>
      <c r="BN9" s="680"/>
      <c r="BO9" s="715">
        <v>39.799999999999997</v>
      </c>
      <c r="BP9" s="715"/>
      <c r="BQ9" s="715"/>
      <c r="BR9" s="715"/>
      <c r="BS9" s="684" t="s">
        <v>130</v>
      </c>
      <c r="BT9" s="679"/>
      <c r="BU9" s="679"/>
      <c r="BV9" s="679"/>
      <c r="BW9" s="679"/>
      <c r="BX9" s="679"/>
      <c r="BY9" s="679"/>
      <c r="BZ9" s="679"/>
      <c r="CA9" s="679"/>
      <c r="CB9" s="722"/>
      <c r="CD9" s="711" t="s">
        <v>248</v>
      </c>
      <c r="CE9" s="712"/>
      <c r="CF9" s="712"/>
      <c r="CG9" s="712"/>
      <c r="CH9" s="712"/>
      <c r="CI9" s="712"/>
      <c r="CJ9" s="712"/>
      <c r="CK9" s="712"/>
      <c r="CL9" s="712"/>
      <c r="CM9" s="712"/>
      <c r="CN9" s="712"/>
      <c r="CO9" s="712"/>
      <c r="CP9" s="712"/>
      <c r="CQ9" s="713"/>
      <c r="CR9" s="678">
        <v>144010</v>
      </c>
      <c r="CS9" s="679"/>
      <c r="CT9" s="679"/>
      <c r="CU9" s="679"/>
      <c r="CV9" s="679"/>
      <c r="CW9" s="679"/>
      <c r="CX9" s="679"/>
      <c r="CY9" s="680"/>
      <c r="CZ9" s="715">
        <v>3.1</v>
      </c>
      <c r="DA9" s="715"/>
      <c r="DB9" s="715"/>
      <c r="DC9" s="715"/>
      <c r="DD9" s="684">
        <v>5445</v>
      </c>
      <c r="DE9" s="679"/>
      <c r="DF9" s="679"/>
      <c r="DG9" s="679"/>
      <c r="DH9" s="679"/>
      <c r="DI9" s="679"/>
      <c r="DJ9" s="679"/>
      <c r="DK9" s="679"/>
      <c r="DL9" s="679"/>
      <c r="DM9" s="679"/>
      <c r="DN9" s="679"/>
      <c r="DO9" s="679"/>
      <c r="DP9" s="680"/>
      <c r="DQ9" s="684">
        <v>129538</v>
      </c>
      <c r="DR9" s="679"/>
      <c r="DS9" s="679"/>
      <c r="DT9" s="679"/>
      <c r="DU9" s="679"/>
      <c r="DV9" s="679"/>
      <c r="DW9" s="679"/>
      <c r="DX9" s="679"/>
      <c r="DY9" s="679"/>
      <c r="DZ9" s="679"/>
      <c r="EA9" s="679"/>
      <c r="EB9" s="679"/>
      <c r="EC9" s="722"/>
    </row>
    <row r="10" spans="2:143" ht="11.25" customHeight="1" x14ac:dyDescent="0.15">
      <c r="B10" s="675" t="s">
        <v>249</v>
      </c>
      <c r="C10" s="676"/>
      <c r="D10" s="676"/>
      <c r="E10" s="676"/>
      <c r="F10" s="676"/>
      <c r="G10" s="676"/>
      <c r="H10" s="676"/>
      <c r="I10" s="676"/>
      <c r="J10" s="676"/>
      <c r="K10" s="676"/>
      <c r="L10" s="676"/>
      <c r="M10" s="676"/>
      <c r="N10" s="676"/>
      <c r="O10" s="676"/>
      <c r="P10" s="676"/>
      <c r="Q10" s="677"/>
      <c r="R10" s="678" t="s">
        <v>238</v>
      </c>
      <c r="S10" s="679"/>
      <c r="T10" s="679"/>
      <c r="U10" s="679"/>
      <c r="V10" s="679"/>
      <c r="W10" s="679"/>
      <c r="X10" s="679"/>
      <c r="Y10" s="680"/>
      <c r="Z10" s="715" t="s">
        <v>238</v>
      </c>
      <c r="AA10" s="715"/>
      <c r="AB10" s="715"/>
      <c r="AC10" s="715"/>
      <c r="AD10" s="716" t="s">
        <v>238</v>
      </c>
      <c r="AE10" s="716"/>
      <c r="AF10" s="716"/>
      <c r="AG10" s="716"/>
      <c r="AH10" s="716"/>
      <c r="AI10" s="716"/>
      <c r="AJ10" s="716"/>
      <c r="AK10" s="716"/>
      <c r="AL10" s="681" t="s">
        <v>238</v>
      </c>
      <c r="AM10" s="682"/>
      <c r="AN10" s="682"/>
      <c r="AO10" s="717"/>
      <c r="AP10" s="675" t="s">
        <v>250</v>
      </c>
      <c r="AQ10" s="676"/>
      <c r="AR10" s="676"/>
      <c r="AS10" s="676"/>
      <c r="AT10" s="676"/>
      <c r="AU10" s="676"/>
      <c r="AV10" s="676"/>
      <c r="AW10" s="676"/>
      <c r="AX10" s="676"/>
      <c r="AY10" s="676"/>
      <c r="AZ10" s="676"/>
      <c r="BA10" s="676"/>
      <c r="BB10" s="676"/>
      <c r="BC10" s="676"/>
      <c r="BD10" s="676"/>
      <c r="BE10" s="676"/>
      <c r="BF10" s="677"/>
      <c r="BG10" s="678">
        <v>2931</v>
      </c>
      <c r="BH10" s="679"/>
      <c r="BI10" s="679"/>
      <c r="BJ10" s="679"/>
      <c r="BK10" s="679"/>
      <c r="BL10" s="679"/>
      <c r="BM10" s="679"/>
      <c r="BN10" s="680"/>
      <c r="BO10" s="715">
        <v>3.5</v>
      </c>
      <c r="BP10" s="715"/>
      <c r="BQ10" s="715"/>
      <c r="BR10" s="715"/>
      <c r="BS10" s="684" t="s">
        <v>238</v>
      </c>
      <c r="BT10" s="679"/>
      <c r="BU10" s="679"/>
      <c r="BV10" s="679"/>
      <c r="BW10" s="679"/>
      <c r="BX10" s="679"/>
      <c r="BY10" s="679"/>
      <c r="BZ10" s="679"/>
      <c r="CA10" s="679"/>
      <c r="CB10" s="722"/>
      <c r="CD10" s="711" t="s">
        <v>251</v>
      </c>
      <c r="CE10" s="712"/>
      <c r="CF10" s="712"/>
      <c r="CG10" s="712"/>
      <c r="CH10" s="712"/>
      <c r="CI10" s="712"/>
      <c r="CJ10" s="712"/>
      <c r="CK10" s="712"/>
      <c r="CL10" s="712"/>
      <c r="CM10" s="712"/>
      <c r="CN10" s="712"/>
      <c r="CO10" s="712"/>
      <c r="CP10" s="712"/>
      <c r="CQ10" s="713"/>
      <c r="CR10" s="678" t="s">
        <v>238</v>
      </c>
      <c r="CS10" s="679"/>
      <c r="CT10" s="679"/>
      <c r="CU10" s="679"/>
      <c r="CV10" s="679"/>
      <c r="CW10" s="679"/>
      <c r="CX10" s="679"/>
      <c r="CY10" s="680"/>
      <c r="CZ10" s="715" t="s">
        <v>238</v>
      </c>
      <c r="DA10" s="715"/>
      <c r="DB10" s="715"/>
      <c r="DC10" s="715"/>
      <c r="DD10" s="684" t="s">
        <v>238</v>
      </c>
      <c r="DE10" s="679"/>
      <c r="DF10" s="679"/>
      <c r="DG10" s="679"/>
      <c r="DH10" s="679"/>
      <c r="DI10" s="679"/>
      <c r="DJ10" s="679"/>
      <c r="DK10" s="679"/>
      <c r="DL10" s="679"/>
      <c r="DM10" s="679"/>
      <c r="DN10" s="679"/>
      <c r="DO10" s="679"/>
      <c r="DP10" s="680"/>
      <c r="DQ10" s="684" t="s">
        <v>130</v>
      </c>
      <c r="DR10" s="679"/>
      <c r="DS10" s="679"/>
      <c r="DT10" s="679"/>
      <c r="DU10" s="679"/>
      <c r="DV10" s="679"/>
      <c r="DW10" s="679"/>
      <c r="DX10" s="679"/>
      <c r="DY10" s="679"/>
      <c r="DZ10" s="679"/>
      <c r="EA10" s="679"/>
      <c r="EB10" s="679"/>
      <c r="EC10" s="722"/>
    </row>
    <row r="11" spans="2:143" ht="11.25" customHeight="1" x14ac:dyDescent="0.15">
      <c r="B11" s="675" t="s">
        <v>252</v>
      </c>
      <c r="C11" s="676"/>
      <c r="D11" s="676"/>
      <c r="E11" s="676"/>
      <c r="F11" s="676"/>
      <c r="G11" s="676"/>
      <c r="H11" s="676"/>
      <c r="I11" s="676"/>
      <c r="J11" s="676"/>
      <c r="K11" s="676"/>
      <c r="L11" s="676"/>
      <c r="M11" s="676"/>
      <c r="N11" s="676"/>
      <c r="O11" s="676"/>
      <c r="P11" s="676"/>
      <c r="Q11" s="677"/>
      <c r="R11" s="678">
        <v>20984</v>
      </c>
      <c r="S11" s="679"/>
      <c r="T11" s="679"/>
      <c r="U11" s="679"/>
      <c r="V11" s="679"/>
      <c r="W11" s="679"/>
      <c r="X11" s="679"/>
      <c r="Y11" s="680"/>
      <c r="Z11" s="681">
        <v>0.4</v>
      </c>
      <c r="AA11" s="682"/>
      <c r="AB11" s="682"/>
      <c r="AC11" s="683"/>
      <c r="AD11" s="684">
        <v>20984</v>
      </c>
      <c r="AE11" s="679"/>
      <c r="AF11" s="679"/>
      <c r="AG11" s="679"/>
      <c r="AH11" s="679"/>
      <c r="AI11" s="679"/>
      <c r="AJ11" s="679"/>
      <c r="AK11" s="680"/>
      <c r="AL11" s="681">
        <v>2</v>
      </c>
      <c r="AM11" s="682"/>
      <c r="AN11" s="682"/>
      <c r="AO11" s="717"/>
      <c r="AP11" s="675" t="s">
        <v>253</v>
      </c>
      <c r="AQ11" s="676"/>
      <c r="AR11" s="676"/>
      <c r="AS11" s="676"/>
      <c r="AT11" s="676"/>
      <c r="AU11" s="676"/>
      <c r="AV11" s="676"/>
      <c r="AW11" s="676"/>
      <c r="AX11" s="676"/>
      <c r="AY11" s="676"/>
      <c r="AZ11" s="676"/>
      <c r="BA11" s="676"/>
      <c r="BB11" s="676"/>
      <c r="BC11" s="676"/>
      <c r="BD11" s="676"/>
      <c r="BE11" s="676"/>
      <c r="BF11" s="677"/>
      <c r="BG11" s="678">
        <v>1052</v>
      </c>
      <c r="BH11" s="679"/>
      <c r="BI11" s="679"/>
      <c r="BJ11" s="679"/>
      <c r="BK11" s="679"/>
      <c r="BL11" s="679"/>
      <c r="BM11" s="679"/>
      <c r="BN11" s="680"/>
      <c r="BO11" s="715">
        <v>1.3</v>
      </c>
      <c r="BP11" s="715"/>
      <c r="BQ11" s="715"/>
      <c r="BR11" s="715"/>
      <c r="BS11" s="684" t="s">
        <v>238</v>
      </c>
      <c r="BT11" s="679"/>
      <c r="BU11" s="679"/>
      <c r="BV11" s="679"/>
      <c r="BW11" s="679"/>
      <c r="BX11" s="679"/>
      <c r="BY11" s="679"/>
      <c r="BZ11" s="679"/>
      <c r="CA11" s="679"/>
      <c r="CB11" s="722"/>
      <c r="CD11" s="711" t="s">
        <v>254</v>
      </c>
      <c r="CE11" s="712"/>
      <c r="CF11" s="712"/>
      <c r="CG11" s="712"/>
      <c r="CH11" s="712"/>
      <c r="CI11" s="712"/>
      <c r="CJ11" s="712"/>
      <c r="CK11" s="712"/>
      <c r="CL11" s="712"/>
      <c r="CM11" s="712"/>
      <c r="CN11" s="712"/>
      <c r="CO11" s="712"/>
      <c r="CP11" s="712"/>
      <c r="CQ11" s="713"/>
      <c r="CR11" s="678">
        <v>2550693</v>
      </c>
      <c r="CS11" s="679"/>
      <c r="CT11" s="679"/>
      <c r="CU11" s="679"/>
      <c r="CV11" s="679"/>
      <c r="CW11" s="679"/>
      <c r="CX11" s="679"/>
      <c r="CY11" s="680"/>
      <c r="CZ11" s="715">
        <v>55</v>
      </c>
      <c r="DA11" s="715"/>
      <c r="DB11" s="715"/>
      <c r="DC11" s="715"/>
      <c r="DD11" s="684">
        <v>2300060</v>
      </c>
      <c r="DE11" s="679"/>
      <c r="DF11" s="679"/>
      <c r="DG11" s="679"/>
      <c r="DH11" s="679"/>
      <c r="DI11" s="679"/>
      <c r="DJ11" s="679"/>
      <c r="DK11" s="679"/>
      <c r="DL11" s="679"/>
      <c r="DM11" s="679"/>
      <c r="DN11" s="679"/>
      <c r="DO11" s="679"/>
      <c r="DP11" s="680"/>
      <c r="DQ11" s="684">
        <v>261657</v>
      </c>
      <c r="DR11" s="679"/>
      <c r="DS11" s="679"/>
      <c r="DT11" s="679"/>
      <c r="DU11" s="679"/>
      <c r="DV11" s="679"/>
      <c r="DW11" s="679"/>
      <c r="DX11" s="679"/>
      <c r="DY11" s="679"/>
      <c r="DZ11" s="679"/>
      <c r="EA11" s="679"/>
      <c r="EB11" s="679"/>
      <c r="EC11" s="722"/>
    </row>
    <row r="12" spans="2:143" ht="11.25" customHeight="1" x14ac:dyDescent="0.15">
      <c r="B12" s="675" t="s">
        <v>255</v>
      </c>
      <c r="C12" s="676"/>
      <c r="D12" s="676"/>
      <c r="E12" s="676"/>
      <c r="F12" s="676"/>
      <c r="G12" s="676"/>
      <c r="H12" s="676"/>
      <c r="I12" s="676"/>
      <c r="J12" s="676"/>
      <c r="K12" s="676"/>
      <c r="L12" s="676"/>
      <c r="M12" s="676"/>
      <c r="N12" s="676"/>
      <c r="O12" s="676"/>
      <c r="P12" s="676"/>
      <c r="Q12" s="677"/>
      <c r="R12" s="678" t="s">
        <v>238</v>
      </c>
      <c r="S12" s="679"/>
      <c r="T12" s="679"/>
      <c r="U12" s="679"/>
      <c r="V12" s="679"/>
      <c r="W12" s="679"/>
      <c r="X12" s="679"/>
      <c r="Y12" s="680"/>
      <c r="Z12" s="715" t="s">
        <v>238</v>
      </c>
      <c r="AA12" s="715"/>
      <c r="AB12" s="715"/>
      <c r="AC12" s="715"/>
      <c r="AD12" s="716" t="s">
        <v>138</v>
      </c>
      <c r="AE12" s="716"/>
      <c r="AF12" s="716"/>
      <c r="AG12" s="716"/>
      <c r="AH12" s="716"/>
      <c r="AI12" s="716"/>
      <c r="AJ12" s="716"/>
      <c r="AK12" s="716"/>
      <c r="AL12" s="681" t="s">
        <v>130</v>
      </c>
      <c r="AM12" s="682"/>
      <c r="AN12" s="682"/>
      <c r="AO12" s="717"/>
      <c r="AP12" s="675" t="s">
        <v>256</v>
      </c>
      <c r="AQ12" s="676"/>
      <c r="AR12" s="676"/>
      <c r="AS12" s="676"/>
      <c r="AT12" s="676"/>
      <c r="AU12" s="676"/>
      <c r="AV12" s="676"/>
      <c r="AW12" s="676"/>
      <c r="AX12" s="676"/>
      <c r="AY12" s="676"/>
      <c r="AZ12" s="676"/>
      <c r="BA12" s="676"/>
      <c r="BB12" s="676"/>
      <c r="BC12" s="676"/>
      <c r="BD12" s="676"/>
      <c r="BE12" s="676"/>
      <c r="BF12" s="677"/>
      <c r="BG12" s="678">
        <v>29094</v>
      </c>
      <c r="BH12" s="679"/>
      <c r="BI12" s="679"/>
      <c r="BJ12" s="679"/>
      <c r="BK12" s="679"/>
      <c r="BL12" s="679"/>
      <c r="BM12" s="679"/>
      <c r="BN12" s="680"/>
      <c r="BO12" s="715">
        <v>34.9</v>
      </c>
      <c r="BP12" s="715"/>
      <c r="BQ12" s="715"/>
      <c r="BR12" s="715"/>
      <c r="BS12" s="684" t="s">
        <v>130</v>
      </c>
      <c r="BT12" s="679"/>
      <c r="BU12" s="679"/>
      <c r="BV12" s="679"/>
      <c r="BW12" s="679"/>
      <c r="BX12" s="679"/>
      <c r="BY12" s="679"/>
      <c r="BZ12" s="679"/>
      <c r="CA12" s="679"/>
      <c r="CB12" s="722"/>
      <c r="CD12" s="711" t="s">
        <v>257</v>
      </c>
      <c r="CE12" s="712"/>
      <c r="CF12" s="712"/>
      <c r="CG12" s="712"/>
      <c r="CH12" s="712"/>
      <c r="CI12" s="712"/>
      <c r="CJ12" s="712"/>
      <c r="CK12" s="712"/>
      <c r="CL12" s="712"/>
      <c r="CM12" s="712"/>
      <c r="CN12" s="712"/>
      <c r="CO12" s="712"/>
      <c r="CP12" s="712"/>
      <c r="CQ12" s="713"/>
      <c r="CR12" s="678">
        <v>121559</v>
      </c>
      <c r="CS12" s="679"/>
      <c r="CT12" s="679"/>
      <c r="CU12" s="679"/>
      <c r="CV12" s="679"/>
      <c r="CW12" s="679"/>
      <c r="CX12" s="679"/>
      <c r="CY12" s="680"/>
      <c r="CZ12" s="715">
        <v>2.6</v>
      </c>
      <c r="DA12" s="715"/>
      <c r="DB12" s="715"/>
      <c r="DC12" s="715"/>
      <c r="DD12" s="684">
        <v>10238</v>
      </c>
      <c r="DE12" s="679"/>
      <c r="DF12" s="679"/>
      <c r="DG12" s="679"/>
      <c r="DH12" s="679"/>
      <c r="DI12" s="679"/>
      <c r="DJ12" s="679"/>
      <c r="DK12" s="679"/>
      <c r="DL12" s="679"/>
      <c r="DM12" s="679"/>
      <c r="DN12" s="679"/>
      <c r="DO12" s="679"/>
      <c r="DP12" s="680"/>
      <c r="DQ12" s="684">
        <v>53620</v>
      </c>
      <c r="DR12" s="679"/>
      <c r="DS12" s="679"/>
      <c r="DT12" s="679"/>
      <c r="DU12" s="679"/>
      <c r="DV12" s="679"/>
      <c r="DW12" s="679"/>
      <c r="DX12" s="679"/>
      <c r="DY12" s="679"/>
      <c r="DZ12" s="679"/>
      <c r="EA12" s="679"/>
      <c r="EB12" s="679"/>
      <c r="EC12" s="722"/>
    </row>
    <row r="13" spans="2:143" ht="11.25" customHeight="1" x14ac:dyDescent="0.15">
      <c r="B13" s="675" t="s">
        <v>258</v>
      </c>
      <c r="C13" s="676"/>
      <c r="D13" s="676"/>
      <c r="E13" s="676"/>
      <c r="F13" s="676"/>
      <c r="G13" s="676"/>
      <c r="H13" s="676"/>
      <c r="I13" s="676"/>
      <c r="J13" s="676"/>
      <c r="K13" s="676"/>
      <c r="L13" s="676"/>
      <c r="M13" s="676"/>
      <c r="N13" s="676"/>
      <c r="O13" s="676"/>
      <c r="P13" s="676"/>
      <c r="Q13" s="677"/>
      <c r="R13" s="678" t="s">
        <v>238</v>
      </c>
      <c r="S13" s="679"/>
      <c r="T13" s="679"/>
      <c r="U13" s="679"/>
      <c r="V13" s="679"/>
      <c r="W13" s="679"/>
      <c r="X13" s="679"/>
      <c r="Y13" s="680"/>
      <c r="Z13" s="715" t="s">
        <v>130</v>
      </c>
      <c r="AA13" s="715"/>
      <c r="AB13" s="715"/>
      <c r="AC13" s="715"/>
      <c r="AD13" s="716" t="s">
        <v>130</v>
      </c>
      <c r="AE13" s="716"/>
      <c r="AF13" s="716"/>
      <c r="AG13" s="716"/>
      <c r="AH13" s="716"/>
      <c r="AI13" s="716"/>
      <c r="AJ13" s="716"/>
      <c r="AK13" s="716"/>
      <c r="AL13" s="681" t="s">
        <v>130</v>
      </c>
      <c r="AM13" s="682"/>
      <c r="AN13" s="682"/>
      <c r="AO13" s="717"/>
      <c r="AP13" s="675" t="s">
        <v>259</v>
      </c>
      <c r="AQ13" s="676"/>
      <c r="AR13" s="676"/>
      <c r="AS13" s="676"/>
      <c r="AT13" s="676"/>
      <c r="AU13" s="676"/>
      <c r="AV13" s="676"/>
      <c r="AW13" s="676"/>
      <c r="AX13" s="676"/>
      <c r="AY13" s="676"/>
      <c r="AZ13" s="676"/>
      <c r="BA13" s="676"/>
      <c r="BB13" s="676"/>
      <c r="BC13" s="676"/>
      <c r="BD13" s="676"/>
      <c r="BE13" s="676"/>
      <c r="BF13" s="677"/>
      <c r="BG13" s="678">
        <v>29071</v>
      </c>
      <c r="BH13" s="679"/>
      <c r="BI13" s="679"/>
      <c r="BJ13" s="679"/>
      <c r="BK13" s="679"/>
      <c r="BL13" s="679"/>
      <c r="BM13" s="679"/>
      <c r="BN13" s="680"/>
      <c r="BO13" s="715">
        <v>34.9</v>
      </c>
      <c r="BP13" s="715"/>
      <c r="BQ13" s="715"/>
      <c r="BR13" s="715"/>
      <c r="BS13" s="684" t="s">
        <v>238</v>
      </c>
      <c r="BT13" s="679"/>
      <c r="BU13" s="679"/>
      <c r="BV13" s="679"/>
      <c r="BW13" s="679"/>
      <c r="BX13" s="679"/>
      <c r="BY13" s="679"/>
      <c r="BZ13" s="679"/>
      <c r="CA13" s="679"/>
      <c r="CB13" s="722"/>
      <c r="CD13" s="711" t="s">
        <v>260</v>
      </c>
      <c r="CE13" s="712"/>
      <c r="CF13" s="712"/>
      <c r="CG13" s="712"/>
      <c r="CH13" s="712"/>
      <c r="CI13" s="712"/>
      <c r="CJ13" s="712"/>
      <c r="CK13" s="712"/>
      <c r="CL13" s="712"/>
      <c r="CM13" s="712"/>
      <c r="CN13" s="712"/>
      <c r="CO13" s="712"/>
      <c r="CP13" s="712"/>
      <c r="CQ13" s="713"/>
      <c r="CR13" s="678">
        <v>134511</v>
      </c>
      <c r="CS13" s="679"/>
      <c r="CT13" s="679"/>
      <c r="CU13" s="679"/>
      <c r="CV13" s="679"/>
      <c r="CW13" s="679"/>
      <c r="CX13" s="679"/>
      <c r="CY13" s="680"/>
      <c r="CZ13" s="715">
        <v>2.9</v>
      </c>
      <c r="DA13" s="715"/>
      <c r="DB13" s="715"/>
      <c r="DC13" s="715"/>
      <c r="DD13" s="684">
        <v>49789</v>
      </c>
      <c r="DE13" s="679"/>
      <c r="DF13" s="679"/>
      <c r="DG13" s="679"/>
      <c r="DH13" s="679"/>
      <c r="DI13" s="679"/>
      <c r="DJ13" s="679"/>
      <c r="DK13" s="679"/>
      <c r="DL13" s="679"/>
      <c r="DM13" s="679"/>
      <c r="DN13" s="679"/>
      <c r="DO13" s="679"/>
      <c r="DP13" s="680"/>
      <c r="DQ13" s="684">
        <v>47976</v>
      </c>
      <c r="DR13" s="679"/>
      <c r="DS13" s="679"/>
      <c r="DT13" s="679"/>
      <c r="DU13" s="679"/>
      <c r="DV13" s="679"/>
      <c r="DW13" s="679"/>
      <c r="DX13" s="679"/>
      <c r="DY13" s="679"/>
      <c r="DZ13" s="679"/>
      <c r="EA13" s="679"/>
      <c r="EB13" s="679"/>
      <c r="EC13" s="722"/>
    </row>
    <row r="14" spans="2:143" ht="11.25" customHeight="1" x14ac:dyDescent="0.15">
      <c r="B14" s="675" t="s">
        <v>261</v>
      </c>
      <c r="C14" s="676"/>
      <c r="D14" s="676"/>
      <c r="E14" s="676"/>
      <c r="F14" s="676"/>
      <c r="G14" s="676"/>
      <c r="H14" s="676"/>
      <c r="I14" s="676"/>
      <c r="J14" s="676"/>
      <c r="K14" s="676"/>
      <c r="L14" s="676"/>
      <c r="M14" s="676"/>
      <c r="N14" s="676"/>
      <c r="O14" s="676"/>
      <c r="P14" s="676"/>
      <c r="Q14" s="677"/>
      <c r="R14" s="678">
        <v>3162</v>
      </c>
      <c r="S14" s="679"/>
      <c r="T14" s="679"/>
      <c r="U14" s="679"/>
      <c r="V14" s="679"/>
      <c r="W14" s="679"/>
      <c r="X14" s="679"/>
      <c r="Y14" s="680"/>
      <c r="Z14" s="715">
        <v>0.1</v>
      </c>
      <c r="AA14" s="715"/>
      <c r="AB14" s="715"/>
      <c r="AC14" s="715"/>
      <c r="AD14" s="716">
        <v>3162</v>
      </c>
      <c r="AE14" s="716"/>
      <c r="AF14" s="716"/>
      <c r="AG14" s="716"/>
      <c r="AH14" s="716"/>
      <c r="AI14" s="716"/>
      <c r="AJ14" s="716"/>
      <c r="AK14" s="716"/>
      <c r="AL14" s="681">
        <v>0.3</v>
      </c>
      <c r="AM14" s="682"/>
      <c r="AN14" s="682"/>
      <c r="AO14" s="717"/>
      <c r="AP14" s="675" t="s">
        <v>262</v>
      </c>
      <c r="AQ14" s="676"/>
      <c r="AR14" s="676"/>
      <c r="AS14" s="676"/>
      <c r="AT14" s="676"/>
      <c r="AU14" s="676"/>
      <c r="AV14" s="676"/>
      <c r="AW14" s="676"/>
      <c r="AX14" s="676"/>
      <c r="AY14" s="676"/>
      <c r="AZ14" s="676"/>
      <c r="BA14" s="676"/>
      <c r="BB14" s="676"/>
      <c r="BC14" s="676"/>
      <c r="BD14" s="676"/>
      <c r="BE14" s="676"/>
      <c r="BF14" s="677"/>
      <c r="BG14" s="678">
        <v>5793</v>
      </c>
      <c r="BH14" s="679"/>
      <c r="BI14" s="679"/>
      <c r="BJ14" s="679"/>
      <c r="BK14" s="679"/>
      <c r="BL14" s="679"/>
      <c r="BM14" s="679"/>
      <c r="BN14" s="680"/>
      <c r="BO14" s="715">
        <v>7</v>
      </c>
      <c r="BP14" s="715"/>
      <c r="BQ14" s="715"/>
      <c r="BR14" s="715"/>
      <c r="BS14" s="684" t="s">
        <v>238</v>
      </c>
      <c r="BT14" s="679"/>
      <c r="BU14" s="679"/>
      <c r="BV14" s="679"/>
      <c r="BW14" s="679"/>
      <c r="BX14" s="679"/>
      <c r="BY14" s="679"/>
      <c r="BZ14" s="679"/>
      <c r="CA14" s="679"/>
      <c r="CB14" s="722"/>
      <c r="CD14" s="711" t="s">
        <v>263</v>
      </c>
      <c r="CE14" s="712"/>
      <c r="CF14" s="712"/>
      <c r="CG14" s="712"/>
      <c r="CH14" s="712"/>
      <c r="CI14" s="712"/>
      <c r="CJ14" s="712"/>
      <c r="CK14" s="712"/>
      <c r="CL14" s="712"/>
      <c r="CM14" s="712"/>
      <c r="CN14" s="712"/>
      <c r="CO14" s="712"/>
      <c r="CP14" s="712"/>
      <c r="CQ14" s="713"/>
      <c r="CR14" s="678">
        <v>9894</v>
      </c>
      <c r="CS14" s="679"/>
      <c r="CT14" s="679"/>
      <c r="CU14" s="679"/>
      <c r="CV14" s="679"/>
      <c r="CW14" s="679"/>
      <c r="CX14" s="679"/>
      <c r="CY14" s="680"/>
      <c r="CZ14" s="715">
        <v>0.2</v>
      </c>
      <c r="DA14" s="715"/>
      <c r="DB14" s="715"/>
      <c r="DC14" s="715"/>
      <c r="DD14" s="684" t="s">
        <v>130</v>
      </c>
      <c r="DE14" s="679"/>
      <c r="DF14" s="679"/>
      <c r="DG14" s="679"/>
      <c r="DH14" s="679"/>
      <c r="DI14" s="679"/>
      <c r="DJ14" s="679"/>
      <c r="DK14" s="679"/>
      <c r="DL14" s="679"/>
      <c r="DM14" s="679"/>
      <c r="DN14" s="679"/>
      <c r="DO14" s="679"/>
      <c r="DP14" s="680"/>
      <c r="DQ14" s="684">
        <v>9894</v>
      </c>
      <c r="DR14" s="679"/>
      <c r="DS14" s="679"/>
      <c r="DT14" s="679"/>
      <c r="DU14" s="679"/>
      <c r="DV14" s="679"/>
      <c r="DW14" s="679"/>
      <c r="DX14" s="679"/>
      <c r="DY14" s="679"/>
      <c r="DZ14" s="679"/>
      <c r="EA14" s="679"/>
      <c r="EB14" s="679"/>
      <c r="EC14" s="722"/>
    </row>
    <row r="15" spans="2:143" ht="11.25" customHeight="1" x14ac:dyDescent="0.15">
      <c r="B15" s="675" t="s">
        <v>264</v>
      </c>
      <c r="C15" s="676"/>
      <c r="D15" s="676"/>
      <c r="E15" s="676"/>
      <c r="F15" s="676"/>
      <c r="G15" s="676"/>
      <c r="H15" s="676"/>
      <c r="I15" s="676"/>
      <c r="J15" s="676"/>
      <c r="K15" s="676"/>
      <c r="L15" s="676"/>
      <c r="M15" s="676"/>
      <c r="N15" s="676"/>
      <c r="O15" s="676"/>
      <c r="P15" s="676"/>
      <c r="Q15" s="677"/>
      <c r="R15" s="678" t="s">
        <v>138</v>
      </c>
      <c r="S15" s="679"/>
      <c r="T15" s="679"/>
      <c r="U15" s="679"/>
      <c r="V15" s="679"/>
      <c r="W15" s="679"/>
      <c r="X15" s="679"/>
      <c r="Y15" s="680"/>
      <c r="Z15" s="715" t="s">
        <v>130</v>
      </c>
      <c r="AA15" s="715"/>
      <c r="AB15" s="715"/>
      <c r="AC15" s="715"/>
      <c r="AD15" s="716" t="s">
        <v>238</v>
      </c>
      <c r="AE15" s="716"/>
      <c r="AF15" s="716"/>
      <c r="AG15" s="716"/>
      <c r="AH15" s="716"/>
      <c r="AI15" s="716"/>
      <c r="AJ15" s="716"/>
      <c r="AK15" s="716"/>
      <c r="AL15" s="681" t="s">
        <v>238</v>
      </c>
      <c r="AM15" s="682"/>
      <c r="AN15" s="682"/>
      <c r="AO15" s="717"/>
      <c r="AP15" s="675" t="s">
        <v>265</v>
      </c>
      <c r="AQ15" s="676"/>
      <c r="AR15" s="676"/>
      <c r="AS15" s="676"/>
      <c r="AT15" s="676"/>
      <c r="AU15" s="676"/>
      <c r="AV15" s="676"/>
      <c r="AW15" s="676"/>
      <c r="AX15" s="676"/>
      <c r="AY15" s="676"/>
      <c r="AZ15" s="676"/>
      <c r="BA15" s="676"/>
      <c r="BB15" s="676"/>
      <c r="BC15" s="676"/>
      <c r="BD15" s="676"/>
      <c r="BE15" s="676"/>
      <c r="BF15" s="677"/>
      <c r="BG15" s="678">
        <v>6203</v>
      </c>
      <c r="BH15" s="679"/>
      <c r="BI15" s="679"/>
      <c r="BJ15" s="679"/>
      <c r="BK15" s="679"/>
      <c r="BL15" s="679"/>
      <c r="BM15" s="679"/>
      <c r="BN15" s="680"/>
      <c r="BO15" s="715">
        <v>7.4</v>
      </c>
      <c r="BP15" s="715"/>
      <c r="BQ15" s="715"/>
      <c r="BR15" s="715"/>
      <c r="BS15" s="684" t="s">
        <v>130</v>
      </c>
      <c r="BT15" s="679"/>
      <c r="BU15" s="679"/>
      <c r="BV15" s="679"/>
      <c r="BW15" s="679"/>
      <c r="BX15" s="679"/>
      <c r="BY15" s="679"/>
      <c r="BZ15" s="679"/>
      <c r="CA15" s="679"/>
      <c r="CB15" s="722"/>
      <c r="CD15" s="711" t="s">
        <v>266</v>
      </c>
      <c r="CE15" s="712"/>
      <c r="CF15" s="712"/>
      <c r="CG15" s="712"/>
      <c r="CH15" s="712"/>
      <c r="CI15" s="712"/>
      <c r="CJ15" s="712"/>
      <c r="CK15" s="712"/>
      <c r="CL15" s="712"/>
      <c r="CM15" s="712"/>
      <c r="CN15" s="712"/>
      <c r="CO15" s="712"/>
      <c r="CP15" s="712"/>
      <c r="CQ15" s="713"/>
      <c r="CR15" s="678">
        <v>403203</v>
      </c>
      <c r="CS15" s="679"/>
      <c r="CT15" s="679"/>
      <c r="CU15" s="679"/>
      <c r="CV15" s="679"/>
      <c r="CW15" s="679"/>
      <c r="CX15" s="679"/>
      <c r="CY15" s="680"/>
      <c r="CZ15" s="715">
        <v>8.6999999999999993</v>
      </c>
      <c r="DA15" s="715"/>
      <c r="DB15" s="715"/>
      <c r="DC15" s="715"/>
      <c r="DD15" s="684">
        <v>148775</v>
      </c>
      <c r="DE15" s="679"/>
      <c r="DF15" s="679"/>
      <c r="DG15" s="679"/>
      <c r="DH15" s="679"/>
      <c r="DI15" s="679"/>
      <c r="DJ15" s="679"/>
      <c r="DK15" s="679"/>
      <c r="DL15" s="679"/>
      <c r="DM15" s="679"/>
      <c r="DN15" s="679"/>
      <c r="DO15" s="679"/>
      <c r="DP15" s="680"/>
      <c r="DQ15" s="684">
        <v>190473</v>
      </c>
      <c r="DR15" s="679"/>
      <c r="DS15" s="679"/>
      <c r="DT15" s="679"/>
      <c r="DU15" s="679"/>
      <c r="DV15" s="679"/>
      <c r="DW15" s="679"/>
      <c r="DX15" s="679"/>
      <c r="DY15" s="679"/>
      <c r="DZ15" s="679"/>
      <c r="EA15" s="679"/>
      <c r="EB15" s="679"/>
      <c r="EC15" s="722"/>
    </row>
    <row r="16" spans="2:143" ht="11.25" customHeight="1" x14ac:dyDescent="0.15">
      <c r="B16" s="675" t="s">
        <v>267</v>
      </c>
      <c r="C16" s="676"/>
      <c r="D16" s="676"/>
      <c r="E16" s="676"/>
      <c r="F16" s="676"/>
      <c r="G16" s="676"/>
      <c r="H16" s="676"/>
      <c r="I16" s="676"/>
      <c r="J16" s="676"/>
      <c r="K16" s="676"/>
      <c r="L16" s="676"/>
      <c r="M16" s="676"/>
      <c r="N16" s="676"/>
      <c r="O16" s="676"/>
      <c r="P16" s="676"/>
      <c r="Q16" s="677"/>
      <c r="R16" s="678">
        <v>622</v>
      </c>
      <c r="S16" s="679"/>
      <c r="T16" s="679"/>
      <c r="U16" s="679"/>
      <c r="V16" s="679"/>
      <c r="W16" s="679"/>
      <c r="X16" s="679"/>
      <c r="Y16" s="680"/>
      <c r="Z16" s="715">
        <v>0</v>
      </c>
      <c r="AA16" s="715"/>
      <c r="AB16" s="715"/>
      <c r="AC16" s="715"/>
      <c r="AD16" s="716">
        <v>622</v>
      </c>
      <c r="AE16" s="716"/>
      <c r="AF16" s="716"/>
      <c r="AG16" s="716"/>
      <c r="AH16" s="716"/>
      <c r="AI16" s="716"/>
      <c r="AJ16" s="716"/>
      <c r="AK16" s="716"/>
      <c r="AL16" s="681">
        <v>0.1</v>
      </c>
      <c r="AM16" s="682"/>
      <c r="AN16" s="682"/>
      <c r="AO16" s="717"/>
      <c r="AP16" s="675" t="s">
        <v>268</v>
      </c>
      <c r="AQ16" s="676"/>
      <c r="AR16" s="676"/>
      <c r="AS16" s="676"/>
      <c r="AT16" s="676"/>
      <c r="AU16" s="676"/>
      <c r="AV16" s="676"/>
      <c r="AW16" s="676"/>
      <c r="AX16" s="676"/>
      <c r="AY16" s="676"/>
      <c r="AZ16" s="676"/>
      <c r="BA16" s="676"/>
      <c r="BB16" s="676"/>
      <c r="BC16" s="676"/>
      <c r="BD16" s="676"/>
      <c r="BE16" s="676"/>
      <c r="BF16" s="677"/>
      <c r="BG16" s="678" t="s">
        <v>238</v>
      </c>
      <c r="BH16" s="679"/>
      <c r="BI16" s="679"/>
      <c r="BJ16" s="679"/>
      <c r="BK16" s="679"/>
      <c r="BL16" s="679"/>
      <c r="BM16" s="679"/>
      <c r="BN16" s="680"/>
      <c r="BO16" s="715" t="s">
        <v>130</v>
      </c>
      <c r="BP16" s="715"/>
      <c r="BQ16" s="715"/>
      <c r="BR16" s="715"/>
      <c r="BS16" s="684" t="s">
        <v>130</v>
      </c>
      <c r="BT16" s="679"/>
      <c r="BU16" s="679"/>
      <c r="BV16" s="679"/>
      <c r="BW16" s="679"/>
      <c r="BX16" s="679"/>
      <c r="BY16" s="679"/>
      <c r="BZ16" s="679"/>
      <c r="CA16" s="679"/>
      <c r="CB16" s="722"/>
      <c r="CD16" s="711" t="s">
        <v>269</v>
      </c>
      <c r="CE16" s="712"/>
      <c r="CF16" s="712"/>
      <c r="CG16" s="712"/>
      <c r="CH16" s="712"/>
      <c r="CI16" s="712"/>
      <c r="CJ16" s="712"/>
      <c r="CK16" s="712"/>
      <c r="CL16" s="712"/>
      <c r="CM16" s="712"/>
      <c r="CN16" s="712"/>
      <c r="CO16" s="712"/>
      <c r="CP16" s="712"/>
      <c r="CQ16" s="713"/>
      <c r="CR16" s="678">
        <v>200841</v>
      </c>
      <c r="CS16" s="679"/>
      <c r="CT16" s="679"/>
      <c r="CU16" s="679"/>
      <c r="CV16" s="679"/>
      <c r="CW16" s="679"/>
      <c r="CX16" s="679"/>
      <c r="CY16" s="680"/>
      <c r="CZ16" s="715">
        <v>4.3</v>
      </c>
      <c r="DA16" s="715"/>
      <c r="DB16" s="715"/>
      <c r="DC16" s="715"/>
      <c r="DD16" s="684" t="s">
        <v>130</v>
      </c>
      <c r="DE16" s="679"/>
      <c r="DF16" s="679"/>
      <c r="DG16" s="679"/>
      <c r="DH16" s="679"/>
      <c r="DI16" s="679"/>
      <c r="DJ16" s="679"/>
      <c r="DK16" s="679"/>
      <c r="DL16" s="679"/>
      <c r="DM16" s="679"/>
      <c r="DN16" s="679"/>
      <c r="DO16" s="679"/>
      <c r="DP16" s="680"/>
      <c r="DQ16" s="684">
        <v>2015</v>
      </c>
      <c r="DR16" s="679"/>
      <c r="DS16" s="679"/>
      <c r="DT16" s="679"/>
      <c r="DU16" s="679"/>
      <c r="DV16" s="679"/>
      <c r="DW16" s="679"/>
      <c r="DX16" s="679"/>
      <c r="DY16" s="679"/>
      <c r="DZ16" s="679"/>
      <c r="EA16" s="679"/>
      <c r="EB16" s="679"/>
      <c r="EC16" s="722"/>
    </row>
    <row r="17" spans="2:133" ht="11.25" customHeight="1" x14ac:dyDescent="0.15">
      <c r="B17" s="675" t="s">
        <v>270</v>
      </c>
      <c r="C17" s="676"/>
      <c r="D17" s="676"/>
      <c r="E17" s="676"/>
      <c r="F17" s="676"/>
      <c r="G17" s="676"/>
      <c r="H17" s="676"/>
      <c r="I17" s="676"/>
      <c r="J17" s="676"/>
      <c r="K17" s="676"/>
      <c r="L17" s="676"/>
      <c r="M17" s="676"/>
      <c r="N17" s="676"/>
      <c r="O17" s="676"/>
      <c r="P17" s="676"/>
      <c r="Q17" s="677"/>
      <c r="R17" s="678">
        <v>2488</v>
      </c>
      <c r="S17" s="679"/>
      <c r="T17" s="679"/>
      <c r="U17" s="679"/>
      <c r="V17" s="679"/>
      <c r="W17" s="679"/>
      <c r="X17" s="679"/>
      <c r="Y17" s="680"/>
      <c r="Z17" s="715">
        <v>0.1</v>
      </c>
      <c r="AA17" s="715"/>
      <c r="AB17" s="715"/>
      <c r="AC17" s="715"/>
      <c r="AD17" s="716">
        <v>2488</v>
      </c>
      <c r="AE17" s="716"/>
      <c r="AF17" s="716"/>
      <c r="AG17" s="716"/>
      <c r="AH17" s="716"/>
      <c r="AI17" s="716"/>
      <c r="AJ17" s="716"/>
      <c r="AK17" s="716"/>
      <c r="AL17" s="681">
        <v>0.2</v>
      </c>
      <c r="AM17" s="682"/>
      <c r="AN17" s="682"/>
      <c r="AO17" s="717"/>
      <c r="AP17" s="675" t="s">
        <v>271</v>
      </c>
      <c r="AQ17" s="676"/>
      <c r="AR17" s="676"/>
      <c r="AS17" s="676"/>
      <c r="AT17" s="676"/>
      <c r="AU17" s="676"/>
      <c r="AV17" s="676"/>
      <c r="AW17" s="676"/>
      <c r="AX17" s="676"/>
      <c r="AY17" s="676"/>
      <c r="AZ17" s="676"/>
      <c r="BA17" s="676"/>
      <c r="BB17" s="676"/>
      <c r="BC17" s="676"/>
      <c r="BD17" s="676"/>
      <c r="BE17" s="676"/>
      <c r="BF17" s="677"/>
      <c r="BG17" s="678" t="s">
        <v>138</v>
      </c>
      <c r="BH17" s="679"/>
      <c r="BI17" s="679"/>
      <c r="BJ17" s="679"/>
      <c r="BK17" s="679"/>
      <c r="BL17" s="679"/>
      <c r="BM17" s="679"/>
      <c r="BN17" s="680"/>
      <c r="BO17" s="715" t="s">
        <v>130</v>
      </c>
      <c r="BP17" s="715"/>
      <c r="BQ17" s="715"/>
      <c r="BR17" s="715"/>
      <c r="BS17" s="684" t="s">
        <v>130</v>
      </c>
      <c r="BT17" s="679"/>
      <c r="BU17" s="679"/>
      <c r="BV17" s="679"/>
      <c r="BW17" s="679"/>
      <c r="BX17" s="679"/>
      <c r="BY17" s="679"/>
      <c r="BZ17" s="679"/>
      <c r="CA17" s="679"/>
      <c r="CB17" s="722"/>
      <c r="CD17" s="711" t="s">
        <v>272</v>
      </c>
      <c r="CE17" s="712"/>
      <c r="CF17" s="712"/>
      <c r="CG17" s="712"/>
      <c r="CH17" s="712"/>
      <c r="CI17" s="712"/>
      <c r="CJ17" s="712"/>
      <c r="CK17" s="712"/>
      <c r="CL17" s="712"/>
      <c r="CM17" s="712"/>
      <c r="CN17" s="712"/>
      <c r="CO17" s="712"/>
      <c r="CP17" s="712"/>
      <c r="CQ17" s="713"/>
      <c r="CR17" s="678">
        <v>212041</v>
      </c>
      <c r="CS17" s="679"/>
      <c r="CT17" s="679"/>
      <c r="CU17" s="679"/>
      <c r="CV17" s="679"/>
      <c r="CW17" s="679"/>
      <c r="CX17" s="679"/>
      <c r="CY17" s="680"/>
      <c r="CZ17" s="715">
        <v>4.5999999999999996</v>
      </c>
      <c r="DA17" s="715"/>
      <c r="DB17" s="715"/>
      <c r="DC17" s="715"/>
      <c r="DD17" s="684" t="s">
        <v>238</v>
      </c>
      <c r="DE17" s="679"/>
      <c r="DF17" s="679"/>
      <c r="DG17" s="679"/>
      <c r="DH17" s="679"/>
      <c r="DI17" s="679"/>
      <c r="DJ17" s="679"/>
      <c r="DK17" s="679"/>
      <c r="DL17" s="679"/>
      <c r="DM17" s="679"/>
      <c r="DN17" s="679"/>
      <c r="DO17" s="679"/>
      <c r="DP17" s="680"/>
      <c r="DQ17" s="684">
        <v>176448</v>
      </c>
      <c r="DR17" s="679"/>
      <c r="DS17" s="679"/>
      <c r="DT17" s="679"/>
      <c r="DU17" s="679"/>
      <c r="DV17" s="679"/>
      <c r="DW17" s="679"/>
      <c r="DX17" s="679"/>
      <c r="DY17" s="679"/>
      <c r="DZ17" s="679"/>
      <c r="EA17" s="679"/>
      <c r="EB17" s="679"/>
      <c r="EC17" s="722"/>
    </row>
    <row r="18" spans="2:133" ht="11.25" customHeight="1" x14ac:dyDescent="0.15">
      <c r="B18" s="675" t="s">
        <v>273</v>
      </c>
      <c r="C18" s="676"/>
      <c r="D18" s="676"/>
      <c r="E18" s="676"/>
      <c r="F18" s="676"/>
      <c r="G18" s="676"/>
      <c r="H18" s="676"/>
      <c r="I18" s="676"/>
      <c r="J18" s="676"/>
      <c r="K18" s="676"/>
      <c r="L18" s="676"/>
      <c r="M18" s="676"/>
      <c r="N18" s="676"/>
      <c r="O18" s="676"/>
      <c r="P18" s="676"/>
      <c r="Q18" s="677"/>
      <c r="R18" s="678">
        <v>380</v>
      </c>
      <c r="S18" s="679"/>
      <c r="T18" s="679"/>
      <c r="U18" s="679"/>
      <c r="V18" s="679"/>
      <c r="W18" s="679"/>
      <c r="X18" s="679"/>
      <c r="Y18" s="680"/>
      <c r="Z18" s="715">
        <v>0</v>
      </c>
      <c r="AA18" s="715"/>
      <c r="AB18" s="715"/>
      <c r="AC18" s="715"/>
      <c r="AD18" s="716">
        <v>380</v>
      </c>
      <c r="AE18" s="716"/>
      <c r="AF18" s="716"/>
      <c r="AG18" s="716"/>
      <c r="AH18" s="716"/>
      <c r="AI18" s="716"/>
      <c r="AJ18" s="716"/>
      <c r="AK18" s="716"/>
      <c r="AL18" s="681">
        <v>0</v>
      </c>
      <c r="AM18" s="682"/>
      <c r="AN18" s="682"/>
      <c r="AO18" s="717"/>
      <c r="AP18" s="675" t="s">
        <v>274</v>
      </c>
      <c r="AQ18" s="676"/>
      <c r="AR18" s="676"/>
      <c r="AS18" s="676"/>
      <c r="AT18" s="676"/>
      <c r="AU18" s="676"/>
      <c r="AV18" s="676"/>
      <c r="AW18" s="676"/>
      <c r="AX18" s="676"/>
      <c r="AY18" s="676"/>
      <c r="AZ18" s="676"/>
      <c r="BA18" s="676"/>
      <c r="BB18" s="676"/>
      <c r="BC18" s="676"/>
      <c r="BD18" s="676"/>
      <c r="BE18" s="676"/>
      <c r="BF18" s="677"/>
      <c r="BG18" s="678" t="s">
        <v>238</v>
      </c>
      <c r="BH18" s="679"/>
      <c r="BI18" s="679"/>
      <c r="BJ18" s="679"/>
      <c r="BK18" s="679"/>
      <c r="BL18" s="679"/>
      <c r="BM18" s="679"/>
      <c r="BN18" s="680"/>
      <c r="BO18" s="715" t="s">
        <v>238</v>
      </c>
      <c r="BP18" s="715"/>
      <c r="BQ18" s="715"/>
      <c r="BR18" s="715"/>
      <c r="BS18" s="684" t="s">
        <v>238</v>
      </c>
      <c r="BT18" s="679"/>
      <c r="BU18" s="679"/>
      <c r="BV18" s="679"/>
      <c r="BW18" s="679"/>
      <c r="BX18" s="679"/>
      <c r="BY18" s="679"/>
      <c r="BZ18" s="679"/>
      <c r="CA18" s="679"/>
      <c r="CB18" s="722"/>
      <c r="CD18" s="711" t="s">
        <v>275</v>
      </c>
      <c r="CE18" s="712"/>
      <c r="CF18" s="712"/>
      <c r="CG18" s="712"/>
      <c r="CH18" s="712"/>
      <c r="CI18" s="712"/>
      <c r="CJ18" s="712"/>
      <c r="CK18" s="712"/>
      <c r="CL18" s="712"/>
      <c r="CM18" s="712"/>
      <c r="CN18" s="712"/>
      <c r="CO18" s="712"/>
      <c r="CP18" s="712"/>
      <c r="CQ18" s="713"/>
      <c r="CR18" s="678" t="s">
        <v>238</v>
      </c>
      <c r="CS18" s="679"/>
      <c r="CT18" s="679"/>
      <c r="CU18" s="679"/>
      <c r="CV18" s="679"/>
      <c r="CW18" s="679"/>
      <c r="CX18" s="679"/>
      <c r="CY18" s="680"/>
      <c r="CZ18" s="715" t="s">
        <v>238</v>
      </c>
      <c r="DA18" s="715"/>
      <c r="DB18" s="715"/>
      <c r="DC18" s="715"/>
      <c r="DD18" s="684" t="s">
        <v>138</v>
      </c>
      <c r="DE18" s="679"/>
      <c r="DF18" s="679"/>
      <c r="DG18" s="679"/>
      <c r="DH18" s="679"/>
      <c r="DI18" s="679"/>
      <c r="DJ18" s="679"/>
      <c r="DK18" s="679"/>
      <c r="DL18" s="679"/>
      <c r="DM18" s="679"/>
      <c r="DN18" s="679"/>
      <c r="DO18" s="679"/>
      <c r="DP18" s="680"/>
      <c r="DQ18" s="684" t="s">
        <v>238</v>
      </c>
      <c r="DR18" s="679"/>
      <c r="DS18" s="679"/>
      <c r="DT18" s="679"/>
      <c r="DU18" s="679"/>
      <c r="DV18" s="679"/>
      <c r="DW18" s="679"/>
      <c r="DX18" s="679"/>
      <c r="DY18" s="679"/>
      <c r="DZ18" s="679"/>
      <c r="EA18" s="679"/>
      <c r="EB18" s="679"/>
      <c r="EC18" s="722"/>
    </row>
    <row r="19" spans="2:133" ht="11.25" customHeight="1" x14ac:dyDescent="0.15">
      <c r="B19" s="675" t="s">
        <v>276</v>
      </c>
      <c r="C19" s="676"/>
      <c r="D19" s="676"/>
      <c r="E19" s="676"/>
      <c r="F19" s="676"/>
      <c r="G19" s="676"/>
      <c r="H19" s="676"/>
      <c r="I19" s="676"/>
      <c r="J19" s="676"/>
      <c r="K19" s="676"/>
      <c r="L19" s="676"/>
      <c r="M19" s="676"/>
      <c r="N19" s="676"/>
      <c r="O19" s="676"/>
      <c r="P19" s="676"/>
      <c r="Q19" s="677"/>
      <c r="R19" s="678" t="s">
        <v>238</v>
      </c>
      <c r="S19" s="679"/>
      <c r="T19" s="679"/>
      <c r="U19" s="679"/>
      <c r="V19" s="679"/>
      <c r="W19" s="679"/>
      <c r="X19" s="679"/>
      <c r="Y19" s="680"/>
      <c r="Z19" s="715" t="s">
        <v>130</v>
      </c>
      <c r="AA19" s="715"/>
      <c r="AB19" s="715"/>
      <c r="AC19" s="715"/>
      <c r="AD19" s="716" t="s">
        <v>238</v>
      </c>
      <c r="AE19" s="716"/>
      <c r="AF19" s="716"/>
      <c r="AG19" s="716"/>
      <c r="AH19" s="716"/>
      <c r="AI19" s="716"/>
      <c r="AJ19" s="716"/>
      <c r="AK19" s="716"/>
      <c r="AL19" s="681" t="s">
        <v>238</v>
      </c>
      <c r="AM19" s="682"/>
      <c r="AN19" s="682"/>
      <c r="AO19" s="717"/>
      <c r="AP19" s="675" t="s">
        <v>277</v>
      </c>
      <c r="AQ19" s="676"/>
      <c r="AR19" s="676"/>
      <c r="AS19" s="676"/>
      <c r="AT19" s="676"/>
      <c r="AU19" s="676"/>
      <c r="AV19" s="676"/>
      <c r="AW19" s="676"/>
      <c r="AX19" s="676"/>
      <c r="AY19" s="676"/>
      <c r="AZ19" s="676"/>
      <c r="BA19" s="676"/>
      <c r="BB19" s="676"/>
      <c r="BC19" s="676"/>
      <c r="BD19" s="676"/>
      <c r="BE19" s="676"/>
      <c r="BF19" s="677"/>
      <c r="BG19" s="678">
        <v>3439</v>
      </c>
      <c r="BH19" s="679"/>
      <c r="BI19" s="679"/>
      <c r="BJ19" s="679"/>
      <c r="BK19" s="679"/>
      <c r="BL19" s="679"/>
      <c r="BM19" s="679"/>
      <c r="BN19" s="680"/>
      <c r="BO19" s="715">
        <v>4.0999999999999996</v>
      </c>
      <c r="BP19" s="715"/>
      <c r="BQ19" s="715"/>
      <c r="BR19" s="715"/>
      <c r="BS19" s="684" t="s">
        <v>238</v>
      </c>
      <c r="BT19" s="679"/>
      <c r="BU19" s="679"/>
      <c r="BV19" s="679"/>
      <c r="BW19" s="679"/>
      <c r="BX19" s="679"/>
      <c r="BY19" s="679"/>
      <c r="BZ19" s="679"/>
      <c r="CA19" s="679"/>
      <c r="CB19" s="722"/>
      <c r="CD19" s="711" t="s">
        <v>278</v>
      </c>
      <c r="CE19" s="712"/>
      <c r="CF19" s="712"/>
      <c r="CG19" s="712"/>
      <c r="CH19" s="712"/>
      <c r="CI19" s="712"/>
      <c r="CJ19" s="712"/>
      <c r="CK19" s="712"/>
      <c r="CL19" s="712"/>
      <c r="CM19" s="712"/>
      <c r="CN19" s="712"/>
      <c r="CO19" s="712"/>
      <c r="CP19" s="712"/>
      <c r="CQ19" s="713"/>
      <c r="CR19" s="678" t="s">
        <v>238</v>
      </c>
      <c r="CS19" s="679"/>
      <c r="CT19" s="679"/>
      <c r="CU19" s="679"/>
      <c r="CV19" s="679"/>
      <c r="CW19" s="679"/>
      <c r="CX19" s="679"/>
      <c r="CY19" s="680"/>
      <c r="CZ19" s="715" t="s">
        <v>238</v>
      </c>
      <c r="DA19" s="715"/>
      <c r="DB19" s="715"/>
      <c r="DC19" s="715"/>
      <c r="DD19" s="684" t="s">
        <v>238</v>
      </c>
      <c r="DE19" s="679"/>
      <c r="DF19" s="679"/>
      <c r="DG19" s="679"/>
      <c r="DH19" s="679"/>
      <c r="DI19" s="679"/>
      <c r="DJ19" s="679"/>
      <c r="DK19" s="679"/>
      <c r="DL19" s="679"/>
      <c r="DM19" s="679"/>
      <c r="DN19" s="679"/>
      <c r="DO19" s="679"/>
      <c r="DP19" s="680"/>
      <c r="DQ19" s="684" t="s">
        <v>130</v>
      </c>
      <c r="DR19" s="679"/>
      <c r="DS19" s="679"/>
      <c r="DT19" s="679"/>
      <c r="DU19" s="679"/>
      <c r="DV19" s="679"/>
      <c r="DW19" s="679"/>
      <c r="DX19" s="679"/>
      <c r="DY19" s="679"/>
      <c r="DZ19" s="679"/>
      <c r="EA19" s="679"/>
      <c r="EB19" s="679"/>
      <c r="EC19" s="722"/>
    </row>
    <row r="20" spans="2:133" ht="11.25" customHeight="1" x14ac:dyDescent="0.15">
      <c r="B20" s="675" t="s">
        <v>279</v>
      </c>
      <c r="C20" s="676"/>
      <c r="D20" s="676"/>
      <c r="E20" s="676"/>
      <c r="F20" s="676"/>
      <c r="G20" s="676"/>
      <c r="H20" s="676"/>
      <c r="I20" s="676"/>
      <c r="J20" s="676"/>
      <c r="K20" s="676"/>
      <c r="L20" s="676"/>
      <c r="M20" s="676"/>
      <c r="N20" s="676"/>
      <c r="O20" s="676"/>
      <c r="P20" s="676"/>
      <c r="Q20" s="677"/>
      <c r="R20" s="678" t="s">
        <v>238</v>
      </c>
      <c r="S20" s="679"/>
      <c r="T20" s="679"/>
      <c r="U20" s="679"/>
      <c r="V20" s="679"/>
      <c r="W20" s="679"/>
      <c r="X20" s="679"/>
      <c r="Y20" s="680"/>
      <c r="Z20" s="715" t="s">
        <v>238</v>
      </c>
      <c r="AA20" s="715"/>
      <c r="AB20" s="715"/>
      <c r="AC20" s="715"/>
      <c r="AD20" s="716" t="s">
        <v>138</v>
      </c>
      <c r="AE20" s="716"/>
      <c r="AF20" s="716"/>
      <c r="AG20" s="716"/>
      <c r="AH20" s="716"/>
      <c r="AI20" s="716"/>
      <c r="AJ20" s="716"/>
      <c r="AK20" s="716"/>
      <c r="AL20" s="681" t="s">
        <v>238</v>
      </c>
      <c r="AM20" s="682"/>
      <c r="AN20" s="682"/>
      <c r="AO20" s="717"/>
      <c r="AP20" s="675" t="s">
        <v>280</v>
      </c>
      <c r="AQ20" s="676"/>
      <c r="AR20" s="676"/>
      <c r="AS20" s="676"/>
      <c r="AT20" s="676"/>
      <c r="AU20" s="676"/>
      <c r="AV20" s="676"/>
      <c r="AW20" s="676"/>
      <c r="AX20" s="676"/>
      <c r="AY20" s="676"/>
      <c r="AZ20" s="676"/>
      <c r="BA20" s="676"/>
      <c r="BB20" s="676"/>
      <c r="BC20" s="676"/>
      <c r="BD20" s="676"/>
      <c r="BE20" s="676"/>
      <c r="BF20" s="677"/>
      <c r="BG20" s="678" t="s">
        <v>238</v>
      </c>
      <c r="BH20" s="679"/>
      <c r="BI20" s="679"/>
      <c r="BJ20" s="679"/>
      <c r="BK20" s="679"/>
      <c r="BL20" s="679"/>
      <c r="BM20" s="679"/>
      <c r="BN20" s="680"/>
      <c r="BO20" s="715" t="s">
        <v>238</v>
      </c>
      <c r="BP20" s="715"/>
      <c r="BQ20" s="715"/>
      <c r="BR20" s="715"/>
      <c r="BS20" s="684" t="s">
        <v>130</v>
      </c>
      <c r="BT20" s="679"/>
      <c r="BU20" s="679"/>
      <c r="BV20" s="679"/>
      <c r="BW20" s="679"/>
      <c r="BX20" s="679"/>
      <c r="BY20" s="679"/>
      <c r="BZ20" s="679"/>
      <c r="CA20" s="679"/>
      <c r="CB20" s="722"/>
      <c r="CD20" s="711" t="s">
        <v>281</v>
      </c>
      <c r="CE20" s="712"/>
      <c r="CF20" s="712"/>
      <c r="CG20" s="712"/>
      <c r="CH20" s="712"/>
      <c r="CI20" s="712"/>
      <c r="CJ20" s="712"/>
      <c r="CK20" s="712"/>
      <c r="CL20" s="712"/>
      <c r="CM20" s="712"/>
      <c r="CN20" s="712"/>
      <c r="CO20" s="712"/>
      <c r="CP20" s="712"/>
      <c r="CQ20" s="713"/>
      <c r="CR20" s="678">
        <v>4635037</v>
      </c>
      <c r="CS20" s="679"/>
      <c r="CT20" s="679"/>
      <c r="CU20" s="679"/>
      <c r="CV20" s="679"/>
      <c r="CW20" s="679"/>
      <c r="CX20" s="679"/>
      <c r="CY20" s="680"/>
      <c r="CZ20" s="715">
        <v>100</v>
      </c>
      <c r="DA20" s="715"/>
      <c r="DB20" s="715"/>
      <c r="DC20" s="715"/>
      <c r="DD20" s="684">
        <v>2518664</v>
      </c>
      <c r="DE20" s="679"/>
      <c r="DF20" s="679"/>
      <c r="DG20" s="679"/>
      <c r="DH20" s="679"/>
      <c r="DI20" s="679"/>
      <c r="DJ20" s="679"/>
      <c r="DK20" s="679"/>
      <c r="DL20" s="679"/>
      <c r="DM20" s="679"/>
      <c r="DN20" s="679"/>
      <c r="DO20" s="679"/>
      <c r="DP20" s="680"/>
      <c r="DQ20" s="684">
        <v>1545898</v>
      </c>
      <c r="DR20" s="679"/>
      <c r="DS20" s="679"/>
      <c r="DT20" s="679"/>
      <c r="DU20" s="679"/>
      <c r="DV20" s="679"/>
      <c r="DW20" s="679"/>
      <c r="DX20" s="679"/>
      <c r="DY20" s="679"/>
      <c r="DZ20" s="679"/>
      <c r="EA20" s="679"/>
      <c r="EB20" s="679"/>
      <c r="EC20" s="722"/>
    </row>
    <row r="21" spans="2:133" ht="11.25" customHeight="1" x14ac:dyDescent="0.15">
      <c r="B21" s="675" t="s">
        <v>282</v>
      </c>
      <c r="C21" s="676"/>
      <c r="D21" s="676"/>
      <c r="E21" s="676"/>
      <c r="F21" s="676"/>
      <c r="G21" s="676"/>
      <c r="H21" s="676"/>
      <c r="I21" s="676"/>
      <c r="J21" s="676"/>
      <c r="K21" s="676"/>
      <c r="L21" s="676"/>
      <c r="M21" s="676"/>
      <c r="N21" s="676"/>
      <c r="O21" s="676"/>
      <c r="P21" s="676"/>
      <c r="Q21" s="677"/>
      <c r="R21" s="678">
        <v>2108</v>
      </c>
      <c r="S21" s="679"/>
      <c r="T21" s="679"/>
      <c r="U21" s="679"/>
      <c r="V21" s="679"/>
      <c r="W21" s="679"/>
      <c r="X21" s="679"/>
      <c r="Y21" s="680"/>
      <c r="Z21" s="715">
        <v>0</v>
      </c>
      <c r="AA21" s="715"/>
      <c r="AB21" s="715"/>
      <c r="AC21" s="715"/>
      <c r="AD21" s="716">
        <v>2108</v>
      </c>
      <c r="AE21" s="716"/>
      <c r="AF21" s="716"/>
      <c r="AG21" s="716"/>
      <c r="AH21" s="716"/>
      <c r="AI21" s="716"/>
      <c r="AJ21" s="716"/>
      <c r="AK21" s="716"/>
      <c r="AL21" s="681">
        <v>0.2</v>
      </c>
      <c r="AM21" s="682"/>
      <c r="AN21" s="682"/>
      <c r="AO21" s="717"/>
      <c r="AP21" s="773" t="s">
        <v>283</v>
      </c>
      <c r="AQ21" s="780"/>
      <c r="AR21" s="780"/>
      <c r="AS21" s="780"/>
      <c r="AT21" s="780"/>
      <c r="AU21" s="780"/>
      <c r="AV21" s="780"/>
      <c r="AW21" s="780"/>
      <c r="AX21" s="780"/>
      <c r="AY21" s="780"/>
      <c r="AZ21" s="780"/>
      <c r="BA21" s="780"/>
      <c r="BB21" s="780"/>
      <c r="BC21" s="780"/>
      <c r="BD21" s="780"/>
      <c r="BE21" s="780"/>
      <c r="BF21" s="775"/>
      <c r="BG21" s="678" t="s">
        <v>130</v>
      </c>
      <c r="BH21" s="679"/>
      <c r="BI21" s="679"/>
      <c r="BJ21" s="679"/>
      <c r="BK21" s="679"/>
      <c r="BL21" s="679"/>
      <c r="BM21" s="679"/>
      <c r="BN21" s="680"/>
      <c r="BO21" s="715" t="s">
        <v>130</v>
      </c>
      <c r="BP21" s="715"/>
      <c r="BQ21" s="715"/>
      <c r="BR21" s="715"/>
      <c r="BS21" s="684" t="s">
        <v>130</v>
      </c>
      <c r="BT21" s="679"/>
      <c r="BU21" s="679"/>
      <c r="BV21" s="679"/>
      <c r="BW21" s="679"/>
      <c r="BX21" s="679"/>
      <c r="BY21" s="679"/>
      <c r="BZ21" s="679"/>
      <c r="CA21" s="679"/>
      <c r="CB21" s="722"/>
      <c r="CD21" s="785"/>
      <c r="CE21" s="728"/>
      <c r="CF21" s="728"/>
      <c r="CG21" s="728"/>
      <c r="CH21" s="728"/>
      <c r="CI21" s="728"/>
      <c r="CJ21" s="728"/>
      <c r="CK21" s="728"/>
      <c r="CL21" s="728"/>
      <c r="CM21" s="728"/>
      <c r="CN21" s="728"/>
      <c r="CO21" s="728"/>
      <c r="CP21" s="728"/>
      <c r="CQ21" s="729"/>
      <c r="CR21" s="786"/>
      <c r="CS21" s="787"/>
      <c r="CT21" s="787"/>
      <c r="CU21" s="787"/>
      <c r="CV21" s="787"/>
      <c r="CW21" s="787"/>
      <c r="CX21" s="787"/>
      <c r="CY21" s="788"/>
      <c r="CZ21" s="789"/>
      <c r="DA21" s="789"/>
      <c r="DB21" s="789"/>
      <c r="DC21" s="789"/>
      <c r="DD21" s="790"/>
      <c r="DE21" s="787"/>
      <c r="DF21" s="787"/>
      <c r="DG21" s="787"/>
      <c r="DH21" s="787"/>
      <c r="DI21" s="787"/>
      <c r="DJ21" s="787"/>
      <c r="DK21" s="787"/>
      <c r="DL21" s="787"/>
      <c r="DM21" s="787"/>
      <c r="DN21" s="787"/>
      <c r="DO21" s="787"/>
      <c r="DP21" s="788"/>
      <c r="DQ21" s="790"/>
      <c r="DR21" s="787"/>
      <c r="DS21" s="787"/>
      <c r="DT21" s="787"/>
      <c r="DU21" s="787"/>
      <c r="DV21" s="787"/>
      <c r="DW21" s="787"/>
      <c r="DX21" s="787"/>
      <c r="DY21" s="787"/>
      <c r="DZ21" s="787"/>
      <c r="EA21" s="787"/>
      <c r="EB21" s="787"/>
      <c r="EC21" s="794"/>
    </row>
    <row r="22" spans="2:133" ht="11.25" customHeight="1" x14ac:dyDescent="0.15">
      <c r="B22" s="675" t="s">
        <v>284</v>
      </c>
      <c r="C22" s="676"/>
      <c r="D22" s="676"/>
      <c r="E22" s="676"/>
      <c r="F22" s="676"/>
      <c r="G22" s="676"/>
      <c r="H22" s="676"/>
      <c r="I22" s="676"/>
      <c r="J22" s="676"/>
      <c r="K22" s="676"/>
      <c r="L22" s="676"/>
      <c r="M22" s="676"/>
      <c r="N22" s="676"/>
      <c r="O22" s="676"/>
      <c r="P22" s="676"/>
      <c r="Q22" s="677"/>
      <c r="R22" s="678">
        <v>1160832</v>
      </c>
      <c r="S22" s="679"/>
      <c r="T22" s="679"/>
      <c r="U22" s="679"/>
      <c r="V22" s="679"/>
      <c r="W22" s="679"/>
      <c r="X22" s="679"/>
      <c r="Y22" s="680"/>
      <c r="Z22" s="715">
        <v>24.2</v>
      </c>
      <c r="AA22" s="715"/>
      <c r="AB22" s="715"/>
      <c r="AC22" s="715"/>
      <c r="AD22" s="716">
        <v>939416</v>
      </c>
      <c r="AE22" s="716"/>
      <c r="AF22" s="716"/>
      <c r="AG22" s="716"/>
      <c r="AH22" s="716"/>
      <c r="AI22" s="716"/>
      <c r="AJ22" s="716"/>
      <c r="AK22" s="716"/>
      <c r="AL22" s="681">
        <v>87.8</v>
      </c>
      <c r="AM22" s="682"/>
      <c r="AN22" s="682"/>
      <c r="AO22" s="717"/>
      <c r="AP22" s="773" t="s">
        <v>285</v>
      </c>
      <c r="AQ22" s="780"/>
      <c r="AR22" s="780"/>
      <c r="AS22" s="780"/>
      <c r="AT22" s="780"/>
      <c r="AU22" s="780"/>
      <c r="AV22" s="780"/>
      <c r="AW22" s="780"/>
      <c r="AX22" s="780"/>
      <c r="AY22" s="780"/>
      <c r="AZ22" s="780"/>
      <c r="BA22" s="780"/>
      <c r="BB22" s="780"/>
      <c r="BC22" s="780"/>
      <c r="BD22" s="780"/>
      <c r="BE22" s="780"/>
      <c r="BF22" s="775"/>
      <c r="BG22" s="678" t="s">
        <v>238</v>
      </c>
      <c r="BH22" s="679"/>
      <c r="BI22" s="679"/>
      <c r="BJ22" s="679"/>
      <c r="BK22" s="679"/>
      <c r="BL22" s="679"/>
      <c r="BM22" s="679"/>
      <c r="BN22" s="680"/>
      <c r="BO22" s="715" t="s">
        <v>238</v>
      </c>
      <c r="BP22" s="715"/>
      <c r="BQ22" s="715"/>
      <c r="BR22" s="715"/>
      <c r="BS22" s="684" t="s">
        <v>130</v>
      </c>
      <c r="BT22" s="679"/>
      <c r="BU22" s="679"/>
      <c r="BV22" s="679"/>
      <c r="BW22" s="679"/>
      <c r="BX22" s="679"/>
      <c r="BY22" s="679"/>
      <c r="BZ22" s="679"/>
      <c r="CA22" s="679"/>
      <c r="CB22" s="722"/>
      <c r="CD22" s="782" t="s">
        <v>286</v>
      </c>
      <c r="CE22" s="783"/>
      <c r="CF22" s="783"/>
      <c r="CG22" s="783"/>
      <c r="CH22" s="783"/>
      <c r="CI22" s="783"/>
      <c r="CJ22" s="783"/>
      <c r="CK22" s="783"/>
      <c r="CL22" s="783"/>
      <c r="CM22" s="783"/>
      <c r="CN22" s="783"/>
      <c r="CO22" s="783"/>
      <c r="CP22" s="783"/>
      <c r="CQ22" s="783"/>
      <c r="CR22" s="783"/>
      <c r="CS22" s="783"/>
      <c r="CT22" s="783"/>
      <c r="CU22" s="783"/>
      <c r="CV22" s="783"/>
      <c r="CW22" s="783"/>
      <c r="CX22" s="783"/>
      <c r="CY22" s="783"/>
      <c r="CZ22" s="783"/>
      <c r="DA22" s="783"/>
      <c r="DB22" s="783"/>
      <c r="DC22" s="783"/>
      <c r="DD22" s="783"/>
      <c r="DE22" s="783"/>
      <c r="DF22" s="783"/>
      <c r="DG22" s="783"/>
      <c r="DH22" s="783"/>
      <c r="DI22" s="783"/>
      <c r="DJ22" s="783"/>
      <c r="DK22" s="783"/>
      <c r="DL22" s="783"/>
      <c r="DM22" s="783"/>
      <c r="DN22" s="783"/>
      <c r="DO22" s="783"/>
      <c r="DP22" s="783"/>
      <c r="DQ22" s="783"/>
      <c r="DR22" s="783"/>
      <c r="DS22" s="783"/>
      <c r="DT22" s="783"/>
      <c r="DU22" s="783"/>
      <c r="DV22" s="783"/>
      <c r="DW22" s="783"/>
      <c r="DX22" s="783"/>
      <c r="DY22" s="783"/>
      <c r="DZ22" s="783"/>
      <c r="EA22" s="783"/>
      <c r="EB22" s="783"/>
      <c r="EC22" s="784"/>
    </row>
    <row r="23" spans="2:133" ht="11.25" customHeight="1" x14ac:dyDescent="0.15">
      <c r="B23" s="675" t="s">
        <v>287</v>
      </c>
      <c r="C23" s="676"/>
      <c r="D23" s="676"/>
      <c r="E23" s="676"/>
      <c r="F23" s="676"/>
      <c r="G23" s="676"/>
      <c r="H23" s="676"/>
      <c r="I23" s="676"/>
      <c r="J23" s="676"/>
      <c r="K23" s="676"/>
      <c r="L23" s="676"/>
      <c r="M23" s="676"/>
      <c r="N23" s="676"/>
      <c r="O23" s="676"/>
      <c r="P23" s="676"/>
      <c r="Q23" s="677"/>
      <c r="R23" s="678">
        <v>939416</v>
      </c>
      <c r="S23" s="679"/>
      <c r="T23" s="679"/>
      <c r="U23" s="679"/>
      <c r="V23" s="679"/>
      <c r="W23" s="679"/>
      <c r="X23" s="679"/>
      <c r="Y23" s="680"/>
      <c r="Z23" s="715">
        <v>19.600000000000001</v>
      </c>
      <c r="AA23" s="715"/>
      <c r="AB23" s="715"/>
      <c r="AC23" s="715"/>
      <c r="AD23" s="716">
        <v>939416</v>
      </c>
      <c r="AE23" s="716"/>
      <c r="AF23" s="716"/>
      <c r="AG23" s="716"/>
      <c r="AH23" s="716"/>
      <c r="AI23" s="716"/>
      <c r="AJ23" s="716"/>
      <c r="AK23" s="716"/>
      <c r="AL23" s="681">
        <v>87.8</v>
      </c>
      <c r="AM23" s="682"/>
      <c r="AN23" s="682"/>
      <c r="AO23" s="717"/>
      <c r="AP23" s="773" t="s">
        <v>288</v>
      </c>
      <c r="AQ23" s="780"/>
      <c r="AR23" s="780"/>
      <c r="AS23" s="780"/>
      <c r="AT23" s="780"/>
      <c r="AU23" s="780"/>
      <c r="AV23" s="780"/>
      <c r="AW23" s="780"/>
      <c r="AX23" s="780"/>
      <c r="AY23" s="780"/>
      <c r="AZ23" s="780"/>
      <c r="BA23" s="780"/>
      <c r="BB23" s="780"/>
      <c r="BC23" s="780"/>
      <c r="BD23" s="780"/>
      <c r="BE23" s="780"/>
      <c r="BF23" s="775"/>
      <c r="BG23" s="678" t="s">
        <v>130</v>
      </c>
      <c r="BH23" s="679"/>
      <c r="BI23" s="679"/>
      <c r="BJ23" s="679"/>
      <c r="BK23" s="679"/>
      <c r="BL23" s="679"/>
      <c r="BM23" s="679"/>
      <c r="BN23" s="680"/>
      <c r="BO23" s="715" t="s">
        <v>238</v>
      </c>
      <c r="BP23" s="715"/>
      <c r="BQ23" s="715"/>
      <c r="BR23" s="715"/>
      <c r="BS23" s="684" t="s">
        <v>238</v>
      </c>
      <c r="BT23" s="679"/>
      <c r="BU23" s="679"/>
      <c r="BV23" s="679"/>
      <c r="BW23" s="679"/>
      <c r="BX23" s="679"/>
      <c r="BY23" s="679"/>
      <c r="BZ23" s="679"/>
      <c r="CA23" s="679"/>
      <c r="CB23" s="722"/>
      <c r="CD23" s="782" t="s">
        <v>227</v>
      </c>
      <c r="CE23" s="783"/>
      <c r="CF23" s="783"/>
      <c r="CG23" s="783"/>
      <c r="CH23" s="783"/>
      <c r="CI23" s="783"/>
      <c r="CJ23" s="783"/>
      <c r="CK23" s="783"/>
      <c r="CL23" s="783"/>
      <c r="CM23" s="783"/>
      <c r="CN23" s="783"/>
      <c r="CO23" s="783"/>
      <c r="CP23" s="783"/>
      <c r="CQ23" s="784"/>
      <c r="CR23" s="782" t="s">
        <v>289</v>
      </c>
      <c r="CS23" s="783"/>
      <c r="CT23" s="783"/>
      <c r="CU23" s="783"/>
      <c r="CV23" s="783"/>
      <c r="CW23" s="783"/>
      <c r="CX23" s="783"/>
      <c r="CY23" s="784"/>
      <c r="CZ23" s="782" t="s">
        <v>290</v>
      </c>
      <c r="DA23" s="783"/>
      <c r="DB23" s="783"/>
      <c r="DC23" s="784"/>
      <c r="DD23" s="782" t="s">
        <v>291</v>
      </c>
      <c r="DE23" s="783"/>
      <c r="DF23" s="783"/>
      <c r="DG23" s="783"/>
      <c r="DH23" s="783"/>
      <c r="DI23" s="783"/>
      <c r="DJ23" s="783"/>
      <c r="DK23" s="784"/>
      <c r="DL23" s="791" t="s">
        <v>292</v>
      </c>
      <c r="DM23" s="792"/>
      <c r="DN23" s="792"/>
      <c r="DO23" s="792"/>
      <c r="DP23" s="792"/>
      <c r="DQ23" s="792"/>
      <c r="DR23" s="792"/>
      <c r="DS23" s="792"/>
      <c r="DT23" s="792"/>
      <c r="DU23" s="792"/>
      <c r="DV23" s="793"/>
      <c r="DW23" s="782" t="s">
        <v>293</v>
      </c>
      <c r="DX23" s="783"/>
      <c r="DY23" s="783"/>
      <c r="DZ23" s="783"/>
      <c r="EA23" s="783"/>
      <c r="EB23" s="783"/>
      <c r="EC23" s="784"/>
    </row>
    <row r="24" spans="2:133" ht="11.25" customHeight="1" x14ac:dyDescent="0.15">
      <c r="B24" s="675" t="s">
        <v>294</v>
      </c>
      <c r="C24" s="676"/>
      <c r="D24" s="676"/>
      <c r="E24" s="676"/>
      <c r="F24" s="676"/>
      <c r="G24" s="676"/>
      <c r="H24" s="676"/>
      <c r="I24" s="676"/>
      <c r="J24" s="676"/>
      <c r="K24" s="676"/>
      <c r="L24" s="676"/>
      <c r="M24" s="676"/>
      <c r="N24" s="676"/>
      <c r="O24" s="676"/>
      <c r="P24" s="676"/>
      <c r="Q24" s="677"/>
      <c r="R24" s="678">
        <v>221416</v>
      </c>
      <c r="S24" s="679"/>
      <c r="T24" s="679"/>
      <c r="U24" s="679"/>
      <c r="V24" s="679"/>
      <c r="W24" s="679"/>
      <c r="X24" s="679"/>
      <c r="Y24" s="680"/>
      <c r="Z24" s="715">
        <v>4.5999999999999996</v>
      </c>
      <c r="AA24" s="715"/>
      <c r="AB24" s="715"/>
      <c r="AC24" s="715"/>
      <c r="AD24" s="716" t="s">
        <v>238</v>
      </c>
      <c r="AE24" s="716"/>
      <c r="AF24" s="716"/>
      <c r="AG24" s="716"/>
      <c r="AH24" s="716"/>
      <c r="AI24" s="716"/>
      <c r="AJ24" s="716"/>
      <c r="AK24" s="716"/>
      <c r="AL24" s="681" t="s">
        <v>130</v>
      </c>
      <c r="AM24" s="682"/>
      <c r="AN24" s="682"/>
      <c r="AO24" s="717"/>
      <c r="AP24" s="773" t="s">
        <v>295</v>
      </c>
      <c r="AQ24" s="780"/>
      <c r="AR24" s="780"/>
      <c r="AS24" s="780"/>
      <c r="AT24" s="780"/>
      <c r="AU24" s="780"/>
      <c r="AV24" s="780"/>
      <c r="AW24" s="780"/>
      <c r="AX24" s="780"/>
      <c r="AY24" s="780"/>
      <c r="AZ24" s="780"/>
      <c r="BA24" s="780"/>
      <c r="BB24" s="780"/>
      <c r="BC24" s="780"/>
      <c r="BD24" s="780"/>
      <c r="BE24" s="780"/>
      <c r="BF24" s="775"/>
      <c r="BG24" s="678" t="s">
        <v>238</v>
      </c>
      <c r="BH24" s="679"/>
      <c r="BI24" s="679"/>
      <c r="BJ24" s="679"/>
      <c r="BK24" s="679"/>
      <c r="BL24" s="679"/>
      <c r="BM24" s="679"/>
      <c r="BN24" s="680"/>
      <c r="BO24" s="715" t="s">
        <v>238</v>
      </c>
      <c r="BP24" s="715"/>
      <c r="BQ24" s="715"/>
      <c r="BR24" s="715"/>
      <c r="BS24" s="684" t="s">
        <v>130</v>
      </c>
      <c r="BT24" s="679"/>
      <c r="BU24" s="679"/>
      <c r="BV24" s="679"/>
      <c r="BW24" s="679"/>
      <c r="BX24" s="679"/>
      <c r="BY24" s="679"/>
      <c r="BZ24" s="679"/>
      <c r="CA24" s="679"/>
      <c r="CB24" s="722"/>
      <c r="CD24" s="736" t="s">
        <v>296</v>
      </c>
      <c r="CE24" s="737"/>
      <c r="CF24" s="737"/>
      <c r="CG24" s="737"/>
      <c r="CH24" s="737"/>
      <c r="CI24" s="737"/>
      <c r="CJ24" s="737"/>
      <c r="CK24" s="737"/>
      <c r="CL24" s="737"/>
      <c r="CM24" s="737"/>
      <c r="CN24" s="737"/>
      <c r="CO24" s="737"/>
      <c r="CP24" s="737"/>
      <c r="CQ24" s="738"/>
      <c r="CR24" s="733">
        <v>788185</v>
      </c>
      <c r="CS24" s="734"/>
      <c r="CT24" s="734"/>
      <c r="CU24" s="734"/>
      <c r="CV24" s="734"/>
      <c r="CW24" s="734"/>
      <c r="CX24" s="734"/>
      <c r="CY24" s="777"/>
      <c r="CZ24" s="778">
        <v>17</v>
      </c>
      <c r="DA24" s="749"/>
      <c r="DB24" s="749"/>
      <c r="DC24" s="781"/>
      <c r="DD24" s="776">
        <v>671724</v>
      </c>
      <c r="DE24" s="734"/>
      <c r="DF24" s="734"/>
      <c r="DG24" s="734"/>
      <c r="DH24" s="734"/>
      <c r="DI24" s="734"/>
      <c r="DJ24" s="734"/>
      <c r="DK24" s="777"/>
      <c r="DL24" s="776">
        <v>567623</v>
      </c>
      <c r="DM24" s="734"/>
      <c r="DN24" s="734"/>
      <c r="DO24" s="734"/>
      <c r="DP24" s="734"/>
      <c r="DQ24" s="734"/>
      <c r="DR24" s="734"/>
      <c r="DS24" s="734"/>
      <c r="DT24" s="734"/>
      <c r="DU24" s="734"/>
      <c r="DV24" s="777"/>
      <c r="DW24" s="778">
        <v>51.7</v>
      </c>
      <c r="DX24" s="749"/>
      <c r="DY24" s="749"/>
      <c r="DZ24" s="749"/>
      <c r="EA24" s="749"/>
      <c r="EB24" s="749"/>
      <c r="EC24" s="779"/>
    </row>
    <row r="25" spans="2:133" ht="11.25" customHeight="1" x14ac:dyDescent="0.15">
      <c r="B25" s="675" t="s">
        <v>297</v>
      </c>
      <c r="C25" s="676"/>
      <c r="D25" s="676"/>
      <c r="E25" s="676"/>
      <c r="F25" s="676"/>
      <c r="G25" s="676"/>
      <c r="H25" s="676"/>
      <c r="I25" s="676"/>
      <c r="J25" s="676"/>
      <c r="K25" s="676"/>
      <c r="L25" s="676"/>
      <c r="M25" s="676"/>
      <c r="N25" s="676"/>
      <c r="O25" s="676"/>
      <c r="P25" s="676"/>
      <c r="Q25" s="677"/>
      <c r="R25" s="678" t="s">
        <v>130</v>
      </c>
      <c r="S25" s="679"/>
      <c r="T25" s="679"/>
      <c r="U25" s="679"/>
      <c r="V25" s="679"/>
      <c r="W25" s="679"/>
      <c r="X25" s="679"/>
      <c r="Y25" s="680"/>
      <c r="Z25" s="715" t="s">
        <v>238</v>
      </c>
      <c r="AA25" s="715"/>
      <c r="AB25" s="715"/>
      <c r="AC25" s="715"/>
      <c r="AD25" s="716" t="s">
        <v>138</v>
      </c>
      <c r="AE25" s="716"/>
      <c r="AF25" s="716"/>
      <c r="AG25" s="716"/>
      <c r="AH25" s="716"/>
      <c r="AI25" s="716"/>
      <c r="AJ25" s="716"/>
      <c r="AK25" s="716"/>
      <c r="AL25" s="681" t="s">
        <v>130</v>
      </c>
      <c r="AM25" s="682"/>
      <c r="AN25" s="682"/>
      <c r="AO25" s="717"/>
      <c r="AP25" s="773" t="s">
        <v>298</v>
      </c>
      <c r="AQ25" s="780"/>
      <c r="AR25" s="780"/>
      <c r="AS25" s="780"/>
      <c r="AT25" s="780"/>
      <c r="AU25" s="780"/>
      <c r="AV25" s="780"/>
      <c r="AW25" s="780"/>
      <c r="AX25" s="780"/>
      <c r="AY25" s="780"/>
      <c r="AZ25" s="780"/>
      <c r="BA25" s="780"/>
      <c r="BB25" s="780"/>
      <c r="BC25" s="780"/>
      <c r="BD25" s="780"/>
      <c r="BE25" s="780"/>
      <c r="BF25" s="775"/>
      <c r="BG25" s="678">
        <v>3439</v>
      </c>
      <c r="BH25" s="679"/>
      <c r="BI25" s="679"/>
      <c r="BJ25" s="679"/>
      <c r="BK25" s="679"/>
      <c r="BL25" s="679"/>
      <c r="BM25" s="679"/>
      <c r="BN25" s="680"/>
      <c r="BO25" s="715">
        <v>4.0999999999999996</v>
      </c>
      <c r="BP25" s="715"/>
      <c r="BQ25" s="715"/>
      <c r="BR25" s="715"/>
      <c r="BS25" s="684" t="s">
        <v>130</v>
      </c>
      <c r="BT25" s="679"/>
      <c r="BU25" s="679"/>
      <c r="BV25" s="679"/>
      <c r="BW25" s="679"/>
      <c r="BX25" s="679"/>
      <c r="BY25" s="679"/>
      <c r="BZ25" s="679"/>
      <c r="CA25" s="679"/>
      <c r="CB25" s="722"/>
      <c r="CD25" s="711" t="s">
        <v>299</v>
      </c>
      <c r="CE25" s="712"/>
      <c r="CF25" s="712"/>
      <c r="CG25" s="712"/>
      <c r="CH25" s="712"/>
      <c r="CI25" s="712"/>
      <c r="CJ25" s="712"/>
      <c r="CK25" s="712"/>
      <c r="CL25" s="712"/>
      <c r="CM25" s="712"/>
      <c r="CN25" s="712"/>
      <c r="CO25" s="712"/>
      <c r="CP25" s="712"/>
      <c r="CQ25" s="713"/>
      <c r="CR25" s="678">
        <v>502469</v>
      </c>
      <c r="CS25" s="697"/>
      <c r="CT25" s="697"/>
      <c r="CU25" s="697"/>
      <c r="CV25" s="697"/>
      <c r="CW25" s="697"/>
      <c r="CX25" s="697"/>
      <c r="CY25" s="698"/>
      <c r="CZ25" s="681">
        <v>10.8</v>
      </c>
      <c r="DA25" s="699"/>
      <c r="DB25" s="699"/>
      <c r="DC25" s="700"/>
      <c r="DD25" s="684">
        <v>477105</v>
      </c>
      <c r="DE25" s="697"/>
      <c r="DF25" s="697"/>
      <c r="DG25" s="697"/>
      <c r="DH25" s="697"/>
      <c r="DI25" s="697"/>
      <c r="DJ25" s="697"/>
      <c r="DK25" s="698"/>
      <c r="DL25" s="684">
        <v>392314</v>
      </c>
      <c r="DM25" s="697"/>
      <c r="DN25" s="697"/>
      <c r="DO25" s="697"/>
      <c r="DP25" s="697"/>
      <c r="DQ25" s="697"/>
      <c r="DR25" s="697"/>
      <c r="DS25" s="697"/>
      <c r="DT25" s="697"/>
      <c r="DU25" s="697"/>
      <c r="DV25" s="698"/>
      <c r="DW25" s="681">
        <v>35.799999999999997</v>
      </c>
      <c r="DX25" s="699"/>
      <c r="DY25" s="699"/>
      <c r="DZ25" s="699"/>
      <c r="EA25" s="699"/>
      <c r="EB25" s="699"/>
      <c r="EC25" s="714"/>
    </row>
    <row r="26" spans="2:133" ht="11.25" customHeight="1" x14ac:dyDescent="0.15">
      <c r="B26" s="675" t="s">
        <v>300</v>
      </c>
      <c r="C26" s="676"/>
      <c r="D26" s="676"/>
      <c r="E26" s="676"/>
      <c r="F26" s="676"/>
      <c r="G26" s="676"/>
      <c r="H26" s="676"/>
      <c r="I26" s="676"/>
      <c r="J26" s="676"/>
      <c r="K26" s="676"/>
      <c r="L26" s="676"/>
      <c r="M26" s="676"/>
      <c r="N26" s="676"/>
      <c r="O26" s="676"/>
      <c r="P26" s="676"/>
      <c r="Q26" s="677"/>
      <c r="R26" s="678">
        <v>1290692</v>
      </c>
      <c r="S26" s="679"/>
      <c r="T26" s="679"/>
      <c r="U26" s="679"/>
      <c r="V26" s="679"/>
      <c r="W26" s="679"/>
      <c r="X26" s="679"/>
      <c r="Y26" s="680"/>
      <c r="Z26" s="715">
        <v>26.9</v>
      </c>
      <c r="AA26" s="715"/>
      <c r="AB26" s="715"/>
      <c r="AC26" s="715"/>
      <c r="AD26" s="716">
        <v>1069276</v>
      </c>
      <c r="AE26" s="716"/>
      <c r="AF26" s="716"/>
      <c r="AG26" s="716"/>
      <c r="AH26" s="716"/>
      <c r="AI26" s="716"/>
      <c r="AJ26" s="716"/>
      <c r="AK26" s="716"/>
      <c r="AL26" s="681">
        <v>100</v>
      </c>
      <c r="AM26" s="682"/>
      <c r="AN26" s="682"/>
      <c r="AO26" s="717"/>
      <c r="AP26" s="773" t="s">
        <v>301</v>
      </c>
      <c r="AQ26" s="774"/>
      <c r="AR26" s="774"/>
      <c r="AS26" s="774"/>
      <c r="AT26" s="774"/>
      <c r="AU26" s="774"/>
      <c r="AV26" s="774"/>
      <c r="AW26" s="774"/>
      <c r="AX26" s="774"/>
      <c r="AY26" s="774"/>
      <c r="AZ26" s="774"/>
      <c r="BA26" s="774"/>
      <c r="BB26" s="774"/>
      <c r="BC26" s="774"/>
      <c r="BD26" s="774"/>
      <c r="BE26" s="774"/>
      <c r="BF26" s="775"/>
      <c r="BG26" s="678" t="s">
        <v>130</v>
      </c>
      <c r="BH26" s="679"/>
      <c r="BI26" s="679"/>
      <c r="BJ26" s="679"/>
      <c r="BK26" s="679"/>
      <c r="BL26" s="679"/>
      <c r="BM26" s="679"/>
      <c r="BN26" s="680"/>
      <c r="BO26" s="715" t="s">
        <v>238</v>
      </c>
      <c r="BP26" s="715"/>
      <c r="BQ26" s="715"/>
      <c r="BR26" s="715"/>
      <c r="BS26" s="684" t="s">
        <v>238</v>
      </c>
      <c r="BT26" s="679"/>
      <c r="BU26" s="679"/>
      <c r="BV26" s="679"/>
      <c r="BW26" s="679"/>
      <c r="BX26" s="679"/>
      <c r="BY26" s="679"/>
      <c r="BZ26" s="679"/>
      <c r="CA26" s="679"/>
      <c r="CB26" s="722"/>
      <c r="CD26" s="711" t="s">
        <v>302</v>
      </c>
      <c r="CE26" s="712"/>
      <c r="CF26" s="712"/>
      <c r="CG26" s="712"/>
      <c r="CH26" s="712"/>
      <c r="CI26" s="712"/>
      <c r="CJ26" s="712"/>
      <c r="CK26" s="712"/>
      <c r="CL26" s="712"/>
      <c r="CM26" s="712"/>
      <c r="CN26" s="712"/>
      <c r="CO26" s="712"/>
      <c r="CP26" s="712"/>
      <c r="CQ26" s="713"/>
      <c r="CR26" s="678">
        <v>329216</v>
      </c>
      <c r="CS26" s="679"/>
      <c r="CT26" s="679"/>
      <c r="CU26" s="679"/>
      <c r="CV26" s="679"/>
      <c r="CW26" s="679"/>
      <c r="CX26" s="679"/>
      <c r="CY26" s="680"/>
      <c r="CZ26" s="681">
        <v>7.1</v>
      </c>
      <c r="DA26" s="699"/>
      <c r="DB26" s="699"/>
      <c r="DC26" s="700"/>
      <c r="DD26" s="684">
        <v>311355</v>
      </c>
      <c r="DE26" s="679"/>
      <c r="DF26" s="679"/>
      <c r="DG26" s="679"/>
      <c r="DH26" s="679"/>
      <c r="DI26" s="679"/>
      <c r="DJ26" s="679"/>
      <c r="DK26" s="680"/>
      <c r="DL26" s="684" t="s">
        <v>238</v>
      </c>
      <c r="DM26" s="679"/>
      <c r="DN26" s="679"/>
      <c r="DO26" s="679"/>
      <c r="DP26" s="679"/>
      <c r="DQ26" s="679"/>
      <c r="DR26" s="679"/>
      <c r="DS26" s="679"/>
      <c r="DT26" s="679"/>
      <c r="DU26" s="679"/>
      <c r="DV26" s="680"/>
      <c r="DW26" s="681" t="s">
        <v>238</v>
      </c>
      <c r="DX26" s="699"/>
      <c r="DY26" s="699"/>
      <c r="DZ26" s="699"/>
      <c r="EA26" s="699"/>
      <c r="EB26" s="699"/>
      <c r="EC26" s="714"/>
    </row>
    <row r="27" spans="2:133" ht="11.25" customHeight="1" x14ac:dyDescent="0.15">
      <c r="B27" s="675" t="s">
        <v>303</v>
      </c>
      <c r="C27" s="676"/>
      <c r="D27" s="676"/>
      <c r="E27" s="676"/>
      <c r="F27" s="676"/>
      <c r="G27" s="676"/>
      <c r="H27" s="676"/>
      <c r="I27" s="676"/>
      <c r="J27" s="676"/>
      <c r="K27" s="676"/>
      <c r="L27" s="676"/>
      <c r="M27" s="676"/>
      <c r="N27" s="676"/>
      <c r="O27" s="676"/>
      <c r="P27" s="676"/>
      <c r="Q27" s="677"/>
      <c r="R27" s="678" t="s">
        <v>130</v>
      </c>
      <c r="S27" s="679"/>
      <c r="T27" s="679"/>
      <c r="U27" s="679"/>
      <c r="V27" s="679"/>
      <c r="W27" s="679"/>
      <c r="X27" s="679"/>
      <c r="Y27" s="680"/>
      <c r="Z27" s="715" t="s">
        <v>130</v>
      </c>
      <c r="AA27" s="715"/>
      <c r="AB27" s="715"/>
      <c r="AC27" s="715"/>
      <c r="AD27" s="716" t="s">
        <v>238</v>
      </c>
      <c r="AE27" s="716"/>
      <c r="AF27" s="716"/>
      <c r="AG27" s="716"/>
      <c r="AH27" s="716"/>
      <c r="AI27" s="716"/>
      <c r="AJ27" s="716"/>
      <c r="AK27" s="716"/>
      <c r="AL27" s="681" t="s">
        <v>238</v>
      </c>
      <c r="AM27" s="682"/>
      <c r="AN27" s="682"/>
      <c r="AO27" s="717"/>
      <c r="AP27" s="675" t="s">
        <v>304</v>
      </c>
      <c r="AQ27" s="676"/>
      <c r="AR27" s="676"/>
      <c r="AS27" s="676"/>
      <c r="AT27" s="676"/>
      <c r="AU27" s="676"/>
      <c r="AV27" s="676"/>
      <c r="AW27" s="676"/>
      <c r="AX27" s="676"/>
      <c r="AY27" s="676"/>
      <c r="AZ27" s="676"/>
      <c r="BA27" s="676"/>
      <c r="BB27" s="676"/>
      <c r="BC27" s="676"/>
      <c r="BD27" s="676"/>
      <c r="BE27" s="676"/>
      <c r="BF27" s="677"/>
      <c r="BG27" s="678">
        <v>83346</v>
      </c>
      <c r="BH27" s="679"/>
      <c r="BI27" s="679"/>
      <c r="BJ27" s="679"/>
      <c r="BK27" s="679"/>
      <c r="BL27" s="679"/>
      <c r="BM27" s="679"/>
      <c r="BN27" s="680"/>
      <c r="BO27" s="715">
        <v>100</v>
      </c>
      <c r="BP27" s="715"/>
      <c r="BQ27" s="715"/>
      <c r="BR27" s="715"/>
      <c r="BS27" s="684" t="s">
        <v>238</v>
      </c>
      <c r="BT27" s="679"/>
      <c r="BU27" s="679"/>
      <c r="BV27" s="679"/>
      <c r="BW27" s="679"/>
      <c r="BX27" s="679"/>
      <c r="BY27" s="679"/>
      <c r="BZ27" s="679"/>
      <c r="CA27" s="679"/>
      <c r="CB27" s="722"/>
      <c r="CD27" s="711" t="s">
        <v>305</v>
      </c>
      <c r="CE27" s="712"/>
      <c r="CF27" s="712"/>
      <c r="CG27" s="712"/>
      <c r="CH27" s="712"/>
      <c r="CI27" s="712"/>
      <c r="CJ27" s="712"/>
      <c r="CK27" s="712"/>
      <c r="CL27" s="712"/>
      <c r="CM27" s="712"/>
      <c r="CN27" s="712"/>
      <c r="CO27" s="712"/>
      <c r="CP27" s="712"/>
      <c r="CQ27" s="713"/>
      <c r="CR27" s="678">
        <v>73675</v>
      </c>
      <c r="CS27" s="697"/>
      <c r="CT27" s="697"/>
      <c r="CU27" s="697"/>
      <c r="CV27" s="697"/>
      <c r="CW27" s="697"/>
      <c r="CX27" s="697"/>
      <c r="CY27" s="698"/>
      <c r="CZ27" s="681">
        <v>1.6</v>
      </c>
      <c r="DA27" s="699"/>
      <c r="DB27" s="699"/>
      <c r="DC27" s="700"/>
      <c r="DD27" s="684">
        <v>18171</v>
      </c>
      <c r="DE27" s="697"/>
      <c r="DF27" s="697"/>
      <c r="DG27" s="697"/>
      <c r="DH27" s="697"/>
      <c r="DI27" s="697"/>
      <c r="DJ27" s="697"/>
      <c r="DK27" s="698"/>
      <c r="DL27" s="684">
        <v>8204</v>
      </c>
      <c r="DM27" s="697"/>
      <c r="DN27" s="697"/>
      <c r="DO27" s="697"/>
      <c r="DP27" s="697"/>
      <c r="DQ27" s="697"/>
      <c r="DR27" s="697"/>
      <c r="DS27" s="697"/>
      <c r="DT27" s="697"/>
      <c r="DU27" s="697"/>
      <c r="DV27" s="698"/>
      <c r="DW27" s="681">
        <v>0.7</v>
      </c>
      <c r="DX27" s="699"/>
      <c r="DY27" s="699"/>
      <c r="DZ27" s="699"/>
      <c r="EA27" s="699"/>
      <c r="EB27" s="699"/>
      <c r="EC27" s="714"/>
    </row>
    <row r="28" spans="2:133" ht="11.25" customHeight="1" x14ac:dyDescent="0.15">
      <c r="B28" s="675" t="s">
        <v>306</v>
      </c>
      <c r="C28" s="676"/>
      <c r="D28" s="676"/>
      <c r="E28" s="676"/>
      <c r="F28" s="676"/>
      <c r="G28" s="676"/>
      <c r="H28" s="676"/>
      <c r="I28" s="676"/>
      <c r="J28" s="676"/>
      <c r="K28" s="676"/>
      <c r="L28" s="676"/>
      <c r="M28" s="676"/>
      <c r="N28" s="676"/>
      <c r="O28" s="676"/>
      <c r="P28" s="676"/>
      <c r="Q28" s="677"/>
      <c r="R28" s="678">
        <v>163524</v>
      </c>
      <c r="S28" s="679"/>
      <c r="T28" s="679"/>
      <c r="U28" s="679"/>
      <c r="V28" s="679"/>
      <c r="W28" s="679"/>
      <c r="X28" s="679"/>
      <c r="Y28" s="680"/>
      <c r="Z28" s="715">
        <v>3.4</v>
      </c>
      <c r="AA28" s="715"/>
      <c r="AB28" s="715"/>
      <c r="AC28" s="715"/>
      <c r="AD28" s="716" t="s">
        <v>238</v>
      </c>
      <c r="AE28" s="716"/>
      <c r="AF28" s="716"/>
      <c r="AG28" s="716"/>
      <c r="AH28" s="716"/>
      <c r="AI28" s="716"/>
      <c r="AJ28" s="716"/>
      <c r="AK28" s="716"/>
      <c r="AL28" s="681" t="s">
        <v>130</v>
      </c>
      <c r="AM28" s="682"/>
      <c r="AN28" s="682"/>
      <c r="AO28" s="717"/>
      <c r="AP28" s="675"/>
      <c r="AQ28" s="676"/>
      <c r="AR28" s="676"/>
      <c r="AS28" s="676"/>
      <c r="AT28" s="676"/>
      <c r="AU28" s="676"/>
      <c r="AV28" s="676"/>
      <c r="AW28" s="676"/>
      <c r="AX28" s="676"/>
      <c r="AY28" s="676"/>
      <c r="AZ28" s="676"/>
      <c r="BA28" s="676"/>
      <c r="BB28" s="676"/>
      <c r="BC28" s="676"/>
      <c r="BD28" s="676"/>
      <c r="BE28" s="676"/>
      <c r="BF28" s="677"/>
      <c r="BG28" s="678"/>
      <c r="BH28" s="679"/>
      <c r="BI28" s="679"/>
      <c r="BJ28" s="679"/>
      <c r="BK28" s="679"/>
      <c r="BL28" s="679"/>
      <c r="BM28" s="679"/>
      <c r="BN28" s="680"/>
      <c r="BO28" s="715"/>
      <c r="BP28" s="715"/>
      <c r="BQ28" s="715"/>
      <c r="BR28" s="715"/>
      <c r="BS28" s="684"/>
      <c r="BT28" s="679"/>
      <c r="BU28" s="679"/>
      <c r="BV28" s="679"/>
      <c r="BW28" s="679"/>
      <c r="BX28" s="679"/>
      <c r="BY28" s="679"/>
      <c r="BZ28" s="679"/>
      <c r="CA28" s="679"/>
      <c r="CB28" s="722"/>
      <c r="CD28" s="711" t="s">
        <v>307</v>
      </c>
      <c r="CE28" s="712"/>
      <c r="CF28" s="712"/>
      <c r="CG28" s="712"/>
      <c r="CH28" s="712"/>
      <c r="CI28" s="712"/>
      <c r="CJ28" s="712"/>
      <c r="CK28" s="712"/>
      <c r="CL28" s="712"/>
      <c r="CM28" s="712"/>
      <c r="CN28" s="712"/>
      <c r="CO28" s="712"/>
      <c r="CP28" s="712"/>
      <c r="CQ28" s="713"/>
      <c r="CR28" s="678">
        <v>212041</v>
      </c>
      <c r="CS28" s="679"/>
      <c r="CT28" s="679"/>
      <c r="CU28" s="679"/>
      <c r="CV28" s="679"/>
      <c r="CW28" s="679"/>
      <c r="CX28" s="679"/>
      <c r="CY28" s="680"/>
      <c r="CZ28" s="681">
        <v>4.5999999999999996</v>
      </c>
      <c r="DA28" s="699"/>
      <c r="DB28" s="699"/>
      <c r="DC28" s="700"/>
      <c r="DD28" s="684">
        <v>176448</v>
      </c>
      <c r="DE28" s="679"/>
      <c r="DF28" s="679"/>
      <c r="DG28" s="679"/>
      <c r="DH28" s="679"/>
      <c r="DI28" s="679"/>
      <c r="DJ28" s="679"/>
      <c r="DK28" s="680"/>
      <c r="DL28" s="684">
        <v>167105</v>
      </c>
      <c r="DM28" s="679"/>
      <c r="DN28" s="679"/>
      <c r="DO28" s="679"/>
      <c r="DP28" s="679"/>
      <c r="DQ28" s="679"/>
      <c r="DR28" s="679"/>
      <c r="DS28" s="679"/>
      <c r="DT28" s="679"/>
      <c r="DU28" s="679"/>
      <c r="DV28" s="680"/>
      <c r="DW28" s="681">
        <v>15.2</v>
      </c>
      <c r="DX28" s="699"/>
      <c r="DY28" s="699"/>
      <c r="DZ28" s="699"/>
      <c r="EA28" s="699"/>
      <c r="EB28" s="699"/>
      <c r="EC28" s="714"/>
    </row>
    <row r="29" spans="2:133" ht="11.25" customHeight="1" x14ac:dyDescent="0.15">
      <c r="B29" s="675" t="s">
        <v>308</v>
      </c>
      <c r="C29" s="676"/>
      <c r="D29" s="676"/>
      <c r="E29" s="676"/>
      <c r="F29" s="676"/>
      <c r="G29" s="676"/>
      <c r="H29" s="676"/>
      <c r="I29" s="676"/>
      <c r="J29" s="676"/>
      <c r="K29" s="676"/>
      <c r="L29" s="676"/>
      <c r="M29" s="676"/>
      <c r="N29" s="676"/>
      <c r="O29" s="676"/>
      <c r="P29" s="676"/>
      <c r="Q29" s="677"/>
      <c r="R29" s="678">
        <v>39267</v>
      </c>
      <c r="S29" s="679"/>
      <c r="T29" s="679"/>
      <c r="U29" s="679"/>
      <c r="V29" s="679"/>
      <c r="W29" s="679"/>
      <c r="X29" s="679"/>
      <c r="Y29" s="680"/>
      <c r="Z29" s="715">
        <v>0.8</v>
      </c>
      <c r="AA29" s="715"/>
      <c r="AB29" s="715"/>
      <c r="AC29" s="715"/>
      <c r="AD29" s="716" t="s">
        <v>238</v>
      </c>
      <c r="AE29" s="716"/>
      <c r="AF29" s="716"/>
      <c r="AG29" s="716"/>
      <c r="AH29" s="716"/>
      <c r="AI29" s="716"/>
      <c r="AJ29" s="716"/>
      <c r="AK29" s="716"/>
      <c r="AL29" s="681" t="s">
        <v>238</v>
      </c>
      <c r="AM29" s="682"/>
      <c r="AN29" s="682"/>
      <c r="AO29" s="717"/>
      <c r="AP29" s="659"/>
      <c r="AQ29" s="660"/>
      <c r="AR29" s="660"/>
      <c r="AS29" s="660"/>
      <c r="AT29" s="660"/>
      <c r="AU29" s="660"/>
      <c r="AV29" s="660"/>
      <c r="AW29" s="660"/>
      <c r="AX29" s="660"/>
      <c r="AY29" s="660"/>
      <c r="AZ29" s="660"/>
      <c r="BA29" s="660"/>
      <c r="BB29" s="660"/>
      <c r="BC29" s="660"/>
      <c r="BD29" s="660"/>
      <c r="BE29" s="660"/>
      <c r="BF29" s="661"/>
      <c r="BG29" s="678"/>
      <c r="BH29" s="679"/>
      <c r="BI29" s="679"/>
      <c r="BJ29" s="679"/>
      <c r="BK29" s="679"/>
      <c r="BL29" s="679"/>
      <c r="BM29" s="679"/>
      <c r="BN29" s="680"/>
      <c r="BO29" s="715"/>
      <c r="BP29" s="715"/>
      <c r="BQ29" s="715"/>
      <c r="BR29" s="715"/>
      <c r="BS29" s="716"/>
      <c r="BT29" s="716"/>
      <c r="BU29" s="716"/>
      <c r="BV29" s="716"/>
      <c r="BW29" s="716"/>
      <c r="BX29" s="716"/>
      <c r="BY29" s="716"/>
      <c r="BZ29" s="716"/>
      <c r="CA29" s="716"/>
      <c r="CB29" s="766"/>
      <c r="CD29" s="767" t="s">
        <v>309</v>
      </c>
      <c r="CE29" s="768"/>
      <c r="CF29" s="711" t="s">
        <v>70</v>
      </c>
      <c r="CG29" s="712"/>
      <c r="CH29" s="712"/>
      <c r="CI29" s="712"/>
      <c r="CJ29" s="712"/>
      <c r="CK29" s="712"/>
      <c r="CL29" s="712"/>
      <c r="CM29" s="712"/>
      <c r="CN29" s="712"/>
      <c r="CO29" s="712"/>
      <c r="CP29" s="712"/>
      <c r="CQ29" s="713"/>
      <c r="CR29" s="678">
        <v>210224</v>
      </c>
      <c r="CS29" s="697"/>
      <c r="CT29" s="697"/>
      <c r="CU29" s="697"/>
      <c r="CV29" s="697"/>
      <c r="CW29" s="697"/>
      <c r="CX29" s="697"/>
      <c r="CY29" s="698"/>
      <c r="CZ29" s="681">
        <v>4.5</v>
      </c>
      <c r="DA29" s="699"/>
      <c r="DB29" s="699"/>
      <c r="DC29" s="700"/>
      <c r="DD29" s="684">
        <v>174631</v>
      </c>
      <c r="DE29" s="697"/>
      <c r="DF29" s="697"/>
      <c r="DG29" s="697"/>
      <c r="DH29" s="697"/>
      <c r="DI29" s="697"/>
      <c r="DJ29" s="697"/>
      <c r="DK29" s="698"/>
      <c r="DL29" s="684">
        <v>165288</v>
      </c>
      <c r="DM29" s="697"/>
      <c r="DN29" s="697"/>
      <c r="DO29" s="697"/>
      <c r="DP29" s="697"/>
      <c r="DQ29" s="697"/>
      <c r="DR29" s="697"/>
      <c r="DS29" s="697"/>
      <c r="DT29" s="697"/>
      <c r="DU29" s="697"/>
      <c r="DV29" s="698"/>
      <c r="DW29" s="681">
        <v>15.1</v>
      </c>
      <c r="DX29" s="699"/>
      <c r="DY29" s="699"/>
      <c r="DZ29" s="699"/>
      <c r="EA29" s="699"/>
      <c r="EB29" s="699"/>
      <c r="EC29" s="714"/>
    </row>
    <row r="30" spans="2:133" ht="11.25" customHeight="1" x14ac:dyDescent="0.15">
      <c r="B30" s="675" t="s">
        <v>310</v>
      </c>
      <c r="C30" s="676"/>
      <c r="D30" s="676"/>
      <c r="E30" s="676"/>
      <c r="F30" s="676"/>
      <c r="G30" s="676"/>
      <c r="H30" s="676"/>
      <c r="I30" s="676"/>
      <c r="J30" s="676"/>
      <c r="K30" s="676"/>
      <c r="L30" s="676"/>
      <c r="M30" s="676"/>
      <c r="N30" s="676"/>
      <c r="O30" s="676"/>
      <c r="P30" s="676"/>
      <c r="Q30" s="677"/>
      <c r="R30" s="678">
        <v>2751</v>
      </c>
      <c r="S30" s="679"/>
      <c r="T30" s="679"/>
      <c r="U30" s="679"/>
      <c r="V30" s="679"/>
      <c r="W30" s="679"/>
      <c r="X30" s="679"/>
      <c r="Y30" s="680"/>
      <c r="Z30" s="715">
        <v>0.1</v>
      </c>
      <c r="AA30" s="715"/>
      <c r="AB30" s="715"/>
      <c r="AC30" s="715"/>
      <c r="AD30" s="716" t="s">
        <v>238</v>
      </c>
      <c r="AE30" s="716"/>
      <c r="AF30" s="716"/>
      <c r="AG30" s="716"/>
      <c r="AH30" s="716"/>
      <c r="AI30" s="716"/>
      <c r="AJ30" s="716"/>
      <c r="AK30" s="716"/>
      <c r="AL30" s="681" t="s">
        <v>238</v>
      </c>
      <c r="AM30" s="682"/>
      <c r="AN30" s="682"/>
      <c r="AO30" s="717"/>
      <c r="AP30" s="739" t="s">
        <v>227</v>
      </c>
      <c r="AQ30" s="740"/>
      <c r="AR30" s="740"/>
      <c r="AS30" s="740"/>
      <c r="AT30" s="740"/>
      <c r="AU30" s="740"/>
      <c r="AV30" s="740"/>
      <c r="AW30" s="740"/>
      <c r="AX30" s="740"/>
      <c r="AY30" s="740"/>
      <c r="AZ30" s="740"/>
      <c r="BA30" s="740"/>
      <c r="BB30" s="740"/>
      <c r="BC30" s="740"/>
      <c r="BD30" s="740"/>
      <c r="BE30" s="740"/>
      <c r="BF30" s="741"/>
      <c r="BG30" s="739" t="s">
        <v>311</v>
      </c>
      <c r="BH30" s="764"/>
      <c r="BI30" s="764"/>
      <c r="BJ30" s="764"/>
      <c r="BK30" s="764"/>
      <c r="BL30" s="764"/>
      <c r="BM30" s="764"/>
      <c r="BN30" s="764"/>
      <c r="BO30" s="764"/>
      <c r="BP30" s="764"/>
      <c r="BQ30" s="765"/>
      <c r="BR30" s="739" t="s">
        <v>312</v>
      </c>
      <c r="BS30" s="764"/>
      <c r="BT30" s="764"/>
      <c r="BU30" s="764"/>
      <c r="BV30" s="764"/>
      <c r="BW30" s="764"/>
      <c r="BX30" s="764"/>
      <c r="BY30" s="764"/>
      <c r="BZ30" s="764"/>
      <c r="CA30" s="764"/>
      <c r="CB30" s="765"/>
      <c r="CD30" s="769"/>
      <c r="CE30" s="770"/>
      <c r="CF30" s="711" t="s">
        <v>313</v>
      </c>
      <c r="CG30" s="712"/>
      <c r="CH30" s="712"/>
      <c r="CI30" s="712"/>
      <c r="CJ30" s="712"/>
      <c r="CK30" s="712"/>
      <c r="CL30" s="712"/>
      <c r="CM30" s="712"/>
      <c r="CN30" s="712"/>
      <c r="CO30" s="712"/>
      <c r="CP30" s="712"/>
      <c r="CQ30" s="713"/>
      <c r="CR30" s="678">
        <v>200615</v>
      </c>
      <c r="CS30" s="679"/>
      <c r="CT30" s="679"/>
      <c r="CU30" s="679"/>
      <c r="CV30" s="679"/>
      <c r="CW30" s="679"/>
      <c r="CX30" s="679"/>
      <c r="CY30" s="680"/>
      <c r="CZ30" s="681">
        <v>4.3</v>
      </c>
      <c r="DA30" s="699"/>
      <c r="DB30" s="699"/>
      <c r="DC30" s="700"/>
      <c r="DD30" s="684">
        <v>165288</v>
      </c>
      <c r="DE30" s="679"/>
      <c r="DF30" s="679"/>
      <c r="DG30" s="679"/>
      <c r="DH30" s="679"/>
      <c r="DI30" s="679"/>
      <c r="DJ30" s="679"/>
      <c r="DK30" s="680"/>
      <c r="DL30" s="684">
        <v>165288</v>
      </c>
      <c r="DM30" s="679"/>
      <c r="DN30" s="679"/>
      <c r="DO30" s="679"/>
      <c r="DP30" s="679"/>
      <c r="DQ30" s="679"/>
      <c r="DR30" s="679"/>
      <c r="DS30" s="679"/>
      <c r="DT30" s="679"/>
      <c r="DU30" s="679"/>
      <c r="DV30" s="680"/>
      <c r="DW30" s="681">
        <v>15.1</v>
      </c>
      <c r="DX30" s="699"/>
      <c r="DY30" s="699"/>
      <c r="DZ30" s="699"/>
      <c r="EA30" s="699"/>
      <c r="EB30" s="699"/>
      <c r="EC30" s="714"/>
    </row>
    <row r="31" spans="2:133" ht="11.25" customHeight="1" x14ac:dyDescent="0.15">
      <c r="B31" s="675" t="s">
        <v>314</v>
      </c>
      <c r="C31" s="676"/>
      <c r="D31" s="676"/>
      <c r="E31" s="676"/>
      <c r="F31" s="676"/>
      <c r="G31" s="676"/>
      <c r="H31" s="676"/>
      <c r="I31" s="676"/>
      <c r="J31" s="676"/>
      <c r="K31" s="676"/>
      <c r="L31" s="676"/>
      <c r="M31" s="676"/>
      <c r="N31" s="676"/>
      <c r="O31" s="676"/>
      <c r="P31" s="676"/>
      <c r="Q31" s="677"/>
      <c r="R31" s="678">
        <v>287604</v>
      </c>
      <c r="S31" s="679"/>
      <c r="T31" s="679"/>
      <c r="U31" s="679"/>
      <c r="V31" s="679"/>
      <c r="W31" s="679"/>
      <c r="X31" s="679"/>
      <c r="Y31" s="680"/>
      <c r="Z31" s="715">
        <v>6</v>
      </c>
      <c r="AA31" s="715"/>
      <c r="AB31" s="715"/>
      <c r="AC31" s="715"/>
      <c r="AD31" s="716" t="s">
        <v>238</v>
      </c>
      <c r="AE31" s="716"/>
      <c r="AF31" s="716"/>
      <c r="AG31" s="716"/>
      <c r="AH31" s="716"/>
      <c r="AI31" s="716"/>
      <c r="AJ31" s="716"/>
      <c r="AK31" s="716"/>
      <c r="AL31" s="681" t="s">
        <v>238</v>
      </c>
      <c r="AM31" s="682"/>
      <c r="AN31" s="682"/>
      <c r="AO31" s="717"/>
      <c r="AP31" s="752" t="s">
        <v>315</v>
      </c>
      <c r="AQ31" s="753"/>
      <c r="AR31" s="753"/>
      <c r="AS31" s="753"/>
      <c r="AT31" s="758" t="s">
        <v>316</v>
      </c>
      <c r="AU31" s="231"/>
      <c r="AV31" s="231"/>
      <c r="AW31" s="231"/>
      <c r="AX31" s="744" t="s">
        <v>190</v>
      </c>
      <c r="AY31" s="745"/>
      <c r="AZ31" s="745"/>
      <c r="BA31" s="745"/>
      <c r="BB31" s="745"/>
      <c r="BC31" s="745"/>
      <c r="BD31" s="745"/>
      <c r="BE31" s="745"/>
      <c r="BF31" s="746"/>
      <c r="BG31" s="747">
        <v>95.6</v>
      </c>
      <c r="BH31" s="748"/>
      <c r="BI31" s="748"/>
      <c r="BJ31" s="748"/>
      <c r="BK31" s="748"/>
      <c r="BL31" s="748"/>
      <c r="BM31" s="749">
        <v>85.6</v>
      </c>
      <c r="BN31" s="748"/>
      <c r="BO31" s="748"/>
      <c r="BP31" s="748"/>
      <c r="BQ31" s="750"/>
      <c r="BR31" s="747">
        <v>96.8</v>
      </c>
      <c r="BS31" s="748"/>
      <c r="BT31" s="748"/>
      <c r="BU31" s="748"/>
      <c r="BV31" s="748"/>
      <c r="BW31" s="748"/>
      <c r="BX31" s="749">
        <v>86.6</v>
      </c>
      <c r="BY31" s="748"/>
      <c r="BZ31" s="748"/>
      <c r="CA31" s="748"/>
      <c r="CB31" s="750"/>
      <c r="CD31" s="769"/>
      <c r="CE31" s="770"/>
      <c r="CF31" s="711" t="s">
        <v>317</v>
      </c>
      <c r="CG31" s="712"/>
      <c r="CH31" s="712"/>
      <c r="CI31" s="712"/>
      <c r="CJ31" s="712"/>
      <c r="CK31" s="712"/>
      <c r="CL31" s="712"/>
      <c r="CM31" s="712"/>
      <c r="CN31" s="712"/>
      <c r="CO31" s="712"/>
      <c r="CP31" s="712"/>
      <c r="CQ31" s="713"/>
      <c r="CR31" s="678">
        <v>9609</v>
      </c>
      <c r="CS31" s="697"/>
      <c r="CT31" s="697"/>
      <c r="CU31" s="697"/>
      <c r="CV31" s="697"/>
      <c r="CW31" s="697"/>
      <c r="CX31" s="697"/>
      <c r="CY31" s="698"/>
      <c r="CZ31" s="681">
        <v>0.2</v>
      </c>
      <c r="DA31" s="699"/>
      <c r="DB31" s="699"/>
      <c r="DC31" s="700"/>
      <c r="DD31" s="684">
        <v>9343</v>
      </c>
      <c r="DE31" s="697"/>
      <c r="DF31" s="697"/>
      <c r="DG31" s="697"/>
      <c r="DH31" s="697"/>
      <c r="DI31" s="697"/>
      <c r="DJ31" s="697"/>
      <c r="DK31" s="698"/>
      <c r="DL31" s="684" t="s">
        <v>238</v>
      </c>
      <c r="DM31" s="697"/>
      <c r="DN31" s="697"/>
      <c r="DO31" s="697"/>
      <c r="DP31" s="697"/>
      <c r="DQ31" s="697"/>
      <c r="DR31" s="697"/>
      <c r="DS31" s="697"/>
      <c r="DT31" s="697"/>
      <c r="DU31" s="697"/>
      <c r="DV31" s="698"/>
      <c r="DW31" s="681" t="s">
        <v>238</v>
      </c>
      <c r="DX31" s="699"/>
      <c r="DY31" s="699"/>
      <c r="DZ31" s="699"/>
      <c r="EA31" s="699"/>
      <c r="EB31" s="699"/>
      <c r="EC31" s="714"/>
    </row>
    <row r="32" spans="2:133" ht="11.25" customHeight="1" x14ac:dyDescent="0.15">
      <c r="B32" s="761" t="s">
        <v>318</v>
      </c>
      <c r="C32" s="762"/>
      <c r="D32" s="762"/>
      <c r="E32" s="762"/>
      <c r="F32" s="762"/>
      <c r="G32" s="762"/>
      <c r="H32" s="762"/>
      <c r="I32" s="762"/>
      <c r="J32" s="762"/>
      <c r="K32" s="762"/>
      <c r="L32" s="762"/>
      <c r="M32" s="762"/>
      <c r="N32" s="762"/>
      <c r="O32" s="762"/>
      <c r="P32" s="762"/>
      <c r="Q32" s="763"/>
      <c r="R32" s="678" t="s">
        <v>238</v>
      </c>
      <c r="S32" s="679"/>
      <c r="T32" s="679"/>
      <c r="U32" s="679"/>
      <c r="V32" s="679"/>
      <c r="W32" s="679"/>
      <c r="X32" s="679"/>
      <c r="Y32" s="680"/>
      <c r="Z32" s="715" t="s">
        <v>130</v>
      </c>
      <c r="AA32" s="715"/>
      <c r="AB32" s="715"/>
      <c r="AC32" s="715"/>
      <c r="AD32" s="716" t="s">
        <v>130</v>
      </c>
      <c r="AE32" s="716"/>
      <c r="AF32" s="716"/>
      <c r="AG32" s="716"/>
      <c r="AH32" s="716"/>
      <c r="AI32" s="716"/>
      <c r="AJ32" s="716"/>
      <c r="AK32" s="716"/>
      <c r="AL32" s="681" t="s">
        <v>238</v>
      </c>
      <c r="AM32" s="682"/>
      <c r="AN32" s="682"/>
      <c r="AO32" s="717"/>
      <c r="AP32" s="754"/>
      <c r="AQ32" s="755"/>
      <c r="AR32" s="755"/>
      <c r="AS32" s="755"/>
      <c r="AT32" s="759"/>
      <c r="AU32" s="230" t="s">
        <v>319</v>
      </c>
      <c r="AV32" s="230"/>
      <c r="AW32" s="230"/>
      <c r="AX32" s="675" t="s">
        <v>320</v>
      </c>
      <c r="AY32" s="676"/>
      <c r="AZ32" s="676"/>
      <c r="BA32" s="676"/>
      <c r="BB32" s="676"/>
      <c r="BC32" s="676"/>
      <c r="BD32" s="676"/>
      <c r="BE32" s="676"/>
      <c r="BF32" s="677"/>
      <c r="BG32" s="751">
        <v>95.9</v>
      </c>
      <c r="BH32" s="697"/>
      <c r="BI32" s="697"/>
      <c r="BJ32" s="697"/>
      <c r="BK32" s="697"/>
      <c r="BL32" s="697"/>
      <c r="BM32" s="682">
        <v>94.7</v>
      </c>
      <c r="BN32" s="743"/>
      <c r="BO32" s="743"/>
      <c r="BP32" s="743"/>
      <c r="BQ32" s="721"/>
      <c r="BR32" s="751">
        <v>97.7</v>
      </c>
      <c r="BS32" s="697"/>
      <c r="BT32" s="697"/>
      <c r="BU32" s="697"/>
      <c r="BV32" s="697"/>
      <c r="BW32" s="697"/>
      <c r="BX32" s="682">
        <v>96.6</v>
      </c>
      <c r="BY32" s="743"/>
      <c r="BZ32" s="743"/>
      <c r="CA32" s="743"/>
      <c r="CB32" s="721"/>
      <c r="CD32" s="771"/>
      <c r="CE32" s="772"/>
      <c r="CF32" s="711" t="s">
        <v>321</v>
      </c>
      <c r="CG32" s="712"/>
      <c r="CH32" s="712"/>
      <c r="CI32" s="712"/>
      <c r="CJ32" s="712"/>
      <c r="CK32" s="712"/>
      <c r="CL32" s="712"/>
      <c r="CM32" s="712"/>
      <c r="CN32" s="712"/>
      <c r="CO32" s="712"/>
      <c r="CP32" s="712"/>
      <c r="CQ32" s="713"/>
      <c r="CR32" s="678">
        <v>1817</v>
      </c>
      <c r="CS32" s="679"/>
      <c r="CT32" s="679"/>
      <c r="CU32" s="679"/>
      <c r="CV32" s="679"/>
      <c r="CW32" s="679"/>
      <c r="CX32" s="679"/>
      <c r="CY32" s="680"/>
      <c r="CZ32" s="681">
        <v>0</v>
      </c>
      <c r="DA32" s="699"/>
      <c r="DB32" s="699"/>
      <c r="DC32" s="700"/>
      <c r="DD32" s="684">
        <v>1817</v>
      </c>
      <c r="DE32" s="679"/>
      <c r="DF32" s="679"/>
      <c r="DG32" s="679"/>
      <c r="DH32" s="679"/>
      <c r="DI32" s="679"/>
      <c r="DJ32" s="679"/>
      <c r="DK32" s="680"/>
      <c r="DL32" s="684">
        <v>1817</v>
      </c>
      <c r="DM32" s="679"/>
      <c r="DN32" s="679"/>
      <c r="DO32" s="679"/>
      <c r="DP32" s="679"/>
      <c r="DQ32" s="679"/>
      <c r="DR32" s="679"/>
      <c r="DS32" s="679"/>
      <c r="DT32" s="679"/>
      <c r="DU32" s="679"/>
      <c r="DV32" s="680"/>
      <c r="DW32" s="681">
        <v>0.2</v>
      </c>
      <c r="DX32" s="699"/>
      <c r="DY32" s="699"/>
      <c r="DZ32" s="699"/>
      <c r="EA32" s="699"/>
      <c r="EB32" s="699"/>
      <c r="EC32" s="714"/>
    </row>
    <row r="33" spans="2:133" ht="11.25" customHeight="1" x14ac:dyDescent="0.15">
      <c r="B33" s="675" t="s">
        <v>322</v>
      </c>
      <c r="C33" s="676"/>
      <c r="D33" s="676"/>
      <c r="E33" s="676"/>
      <c r="F33" s="676"/>
      <c r="G33" s="676"/>
      <c r="H33" s="676"/>
      <c r="I33" s="676"/>
      <c r="J33" s="676"/>
      <c r="K33" s="676"/>
      <c r="L33" s="676"/>
      <c r="M33" s="676"/>
      <c r="N33" s="676"/>
      <c r="O33" s="676"/>
      <c r="P33" s="676"/>
      <c r="Q33" s="677"/>
      <c r="R33" s="678">
        <v>2258050</v>
      </c>
      <c r="S33" s="679"/>
      <c r="T33" s="679"/>
      <c r="U33" s="679"/>
      <c r="V33" s="679"/>
      <c r="W33" s="679"/>
      <c r="X33" s="679"/>
      <c r="Y33" s="680"/>
      <c r="Z33" s="715">
        <v>47</v>
      </c>
      <c r="AA33" s="715"/>
      <c r="AB33" s="715"/>
      <c r="AC33" s="715"/>
      <c r="AD33" s="716" t="s">
        <v>238</v>
      </c>
      <c r="AE33" s="716"/>
      <c r="AF33" s="716"/>
      <c r="AG33" s="716"/>
      <c r="AH33" s="716"/>
      <c r="AI33" s="716"/>
      <c r="AJ33" s="716"/>
      <c r="AK33" s="716"/>
      <c r="AL33" s="681" t="s">
        <v>130</v>
      </c>
      <c r="AM33" s="682"/>
      <c r="AN33" s="682"/>
      <c r="AO33" s="717"/>
      <c r="AP33" s="756"/>
      <c r="AQ33" s="757"/>
      <c r="AR33" s="757"/>
      <c r="AS33" s="757"/>
      <c r="AT33" s="760"/>
      <c r="AU33" s="232"/>
      <c r="AV33" s="232"/>
      <c r="AW33" s="232"/>
      <c r="AX33" s="659" t="s">
        <v>323</v>
      </c>
      <c r="AY33" s="660"/>
      <c r="AZ33" s="660"/>
      <c r="BA33" s="660"/>
      <c r="BB33" s="660"/>
      <c r="BC33" s="660"/>
      <c r="BD33" s="660"/>
      <c r="BE33" s="660"/>
      <c r="BF33" s="661"/>
      <c r="BG33" s="742">
        <v>94.4</v>
      </c>
      <c r="BH33" s="663"/>
      <c r="BI33" s="663"/>
      <c r="BJ33" s="663"/>
      <c r="BK33" s="663"/>
      <c r="BL33" s="663"/>
      <c r="BM33" s="706">
        <v>72.099999999999994</v>
      </c>
      <c r="BN33" s="663"/>
      <c r="BO33" s="663"/>
      <c r="BP33" s="663"/>
      <c r="BQ33" s="727"/>
      <c r="BR33" s="742">
        <v>94.9</v>
      </c>
      <c r="BS33" s="663"/>
      <c r="BT33" s="663"/>
      <c r="BU33" s="663"/>
      <c r="BV33" s="663"/>
      <c r="BW33" s="663"/>
      <c r="BX33" s="706">
        <v>72</v>
      </c>
      <c r="BY33" s="663"/>
      <c r="BZ33" s="663"/>
      <c r="CA33" s="663"/>
      <c r="CB33" s="727"/>
      <c r="CD33" s="711" t="s">
        <v>324</v>
      </c>
      <c r="CE33" s="712"/>
      <c r="CF33" s="712"/>
      <c r="CG33" s="712"/>
      <c r="CH33" s="712"/>
      <c r="CI33" s="712"/>
      <c r="CJ33" s="712"/>
      <c r="CK33" s="712"/>
      <c r="CL33" s="712"/>
      <c r="CM33" s="712"/>
      <c r="CN33" s="712"/>
      <c r="CO33" s="712"/>
      <c r="CP33" s="712"/>
      <c r="CQ33" s="713"/>
      <c r="CR33" s="678">
        <v>1127347</v>
      </c>
      <c r="CS33" s="697"/>
      <c r="CT33" s="697"/>
      <c r="CU33" s="697"/>
      <c r="CV33" s="697"/>
      <c r="CW33" s="697"/>
      <c r="CX33" s="697"/>
      <c r="CY33" s="698"/>
      <c r="CZ33" s="681">
        <v>24.3</v>
      </c>
      <c r="DA33" s="699"/>
      <c r="DB33" s="699"/>
      <c r="DC33" s="700"/>
      <c r="DD33" s="684">
        <v>783162</v>
      </c>
      <c r="DE33" s="697"/>
      <c r="DF33" s="697"/>
      <c r="DG33" s="697"/>
      <c r="DH33" s="697"/>
      <c r="DI33" s="697"/>
      <c r="DJ33" s="697"/>
      <c r="DK33" s="698"/>
      <c r="DL33" s="684">
        <v>338948</v>
      </c>
      <c r="DM33" s="697"/>
      <c r="DN33" s="697"/>
      <c r="DO33" s="697"/>
      <c r="DP33" s="697"/>
      <c r="DQ33" s="697"/>
      <c r="DR33" s="697"/>
      <c r="DS33" s="697"/>
      <c r="DT33" s="697"/>
      <c r="DU33" s="697"/>
      <c r="DV33" s="698"/>
      <c r="DW33" s="681">
        <v>30.9</v>
      </c>
      <c r="DX33" s="699"/>
      <c r="DY33" s="699"/>
      <c r="DZ33" s="699"/>
      <c r="EA33" s="699"/>
      <c r="EB33" s="699"/>
      <c r="EC33" s="714"/>
    </row>
    <row r="34" spans="2:133" ht="11.25" customHeight="1" x14ac:dyDescent="0.15">
      <c r="B34" s="675" t="s">
        <v>325</v>
      </c>
      <c r="C34" s="676"/>
      <c r="D34" s="676"/>
      <c r="E34" s="676"/>
      <c r="F34" s="676"/>
      <c r="G34" s="676"/>
      <c r="H34" s="676"/>
      <c r="I34" s="676"/>
      <c r="J34" s="676"/>
      <c r="K34" s="676"/>
      <c r="L34" s="676"/>
      <c r="M34" s="676"/>
      <c r="N34" s="676"/>
      <c r="O34" s="676"/>
      <c r="P34" s="676"/>
      <c r="Q34" s="677"/>
      <c r="R34" s="678">
        <v>5213</v>
      </c>
      <c r="S34" s="679"/>
      <c r="T34" s="679"/>
      <c r="U34" s="679"/>
      <c r="V34" s="679"/>
      <c r="W34" s="679"/>
      <c r="X34" s="679"/>
      <c r="Y34" s="680"/>
      <c r="Z34" s="715">
        <v>0.1</v>
      </c>
      <c r="AA34" s="715"/>
      <c r="AB34" s="715"/>
      <c r="AC34" s="715"/>
      <c r="AD34" s="716">
        <v>291</v>
      </c>
      <c r="AE34" s="716"/>
      <c r="AF34" s="716"/>
      <c r="AG34" s="716"/>
      <c r="AH34" s="716"/>
      <c r="AI34" s="716"/>
      <c r="AJ34" s="716"/>
      <c r="AK34" s="716"/>
      <c r="AL34" s="681">
        <v>0</v>
      </c>
      <c r="AM34" s="682"/>
      <c r="AN34" s="682"/>
      <c r="AO34" s="717"/>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11" t="s">
        <v>326</v>
      </c>
      <c r="CE34" s="712"/>
      <c r="CF34" s="712"/>
      <c r="CG34" s="712"/>
      <c r="CH34" s="712"/>
      <c r="CI34" s="712"/>
      <c r="CJ34" s="712"/>
      <c r="CK34" s="712"/>
      <c r="CL34" s="712"/>
      <c r="CM34" s="712"/>
      <c r="CN34" s="712"/>
      <c r="CO34" s="712"/>
      <c r="CP34" s="712"/>
      <c r="CQ34" s="713"/>
      <c r="CR34" s="678">
        <v>549877</v>
      </c>
      <c r="CS34" s="679"/>
      <c r="CT34" s="679"/>
      <c r="CU34" s="679"/>
      <c r="CV34" s="679"/>
      <c r="CW34" s="679"/>
      <c r="CX34" s="679"/>
      <c r="CY34" s="680"/>
      <c r="CZ34" s="681">
        <v>11.9</v>
      </c>
      <c r="DA34" s="699"/>
      <c r="DB34" s="699"/>
      <c r="DC34" s="700"/>
      <c r="DD34" s="684">
        <v>373820</v>
      </c>
      <c r="DE34" s="679"/>
      <c r="DF34" s="679"/>
      <c r="DG34" s="679"/>
      <c r="DH34" s="679"/>
      <c r="DI34" s="679"/>
      <c r="DJ34" s="679"/>
      <c r="DK34" s="680"/>
      <c r="DL34" s="684">
        <v>188012</v>
      </c>
      <c r="DM34" s="679"/>
      <c r="DN34" s="679"/>
      <c r="DO34" s="679"/>
      <c r="DP34" s="679"/>
      <c r="DQ34" s="679"/>
      <c r="DR34" s="679"/>
      <c r="DS34" s="679"/>
      <c r="DT34" s="679"/>
      <c r="DU34" s="679"/>
      <c r="DV34" s="680"/>
      <c r="DW34" s="681">
        <v>17.100000000000001</v>
      </c>
      <c r="DX34" s="699"/>
      <c r="DY34" s="699"/>
      <c r="DZ34" s="699"/>
      <c r="EA34" s="699"/>
      <c r="EB34" s="699"/>
      <c r="EC34" s="714"/>
    </row>
    <row r="35" spans="2:133" ht="11.25" customHeight="1" x14ac:dyDescent="0.15">
      <c r="B35" s="675" t="s">
        <v>327</v>
      </c>
      <c r="C35" s="676"/>
      <c r="D35" s="676"/>
      <c r="E35" s="676"/>
      <c r="F35" s="676"/>
      <c r="G35" s="676"/>
      <c r="H35" s="676"/>
      <c r="I35" s="676"/>
      <c r="J35" s="676"/>
      <c r="K35" s="676"/>
      <c r="L35" s="676"/>
      <c r="M35" s="676"/>
      <c r="N35" s="676"/>
      <c r="O35" s="676"/>
      <c r="P35" s="676"/>
      <c r="Q35" s="677"/>
      <c r="R35" s="678">
        <v>25404</v>
      </c>
      <c r="S35" s="679"/>
      <c r="T35" s="679"/>
      <c r="U35" s="679"/>
      <c r="V35" s="679"/>
      <c r="W35" s="679"/>
      <c r="X35" s="679"/>
      <c r="Y35" s="680"/>
      <c r="Z35" s="715">
        <v>0.5</v>
      </c>
      <c r="AA35" s="715"/>
      <c r="AB35" s="715"/>
      <c r="AC35" s="715"/>
      <c r="AD35" s="716" t="s">
        <v>238</v>
      </c>
      <c r="AE35" s="716"/>
      <c r="AF35" s="716"/>
      <c r="AG35" s="716"/>
      <c r="AH35" s="716"/>
      <c r="AI35" s="716"/>
      <c r="AJ35" s="716"/>
      <c r="AK35" s="716"/>
      <c r="AL35" s="681" t="s">
        <v>238</v>
      </c>
      <c r="AM35" s="682"/>
      <c r="AN35" s="682"/>
      <c r="AO35" s="717"/>
      <c r="AP35" s="235"/>
      <c r="AQ35" s="739" t="s">
        <v>328</v>
      </c>
      <c r="AR35" s="740"/>
      <c r="AS35" s="740"/>
      <c r="AT35" s="740"/>
      <c r="AU35" s="740"/>
      <c r="AV35" s="740"/>
      <c r="AW35" s="740"/>
      <c r="AX35" s="740"/>
      <c r="AY35" s="740"/>
      <c r="AZ35" s="740"/>
      <c r="BA35" s="740"/>
      <c r="BB35" s="740"/>
      <c r="BC35" s="740"/>
      <c r="BD35" s="740"/>
      <c r="BE35" s="740"/>
      <c r="BF35" s="741"/>
      <c r="BG35" s="739" t="s">
        <v>329</v>
      </c>
      <c r="BH35" s="740"/>
      <c r="BI35" s="740"/>
      <c r="BJ35" s="740"/>
      <c r="BK35" s="740"/>
      <c r="BL35" s="740"/>
      <c r="BM35" s="740"/>
      <c r="BN35" s="740"/>
      <c r="BO35" s="740"/>
      <c r="BP35" s="740"/>
      <c r="BQ35" s="740"/>
      <c r="BR35" s="740"/>
      <c r="BS35" s="740"/>
      <c r="BT35" s="740"/>
      <c r="BU35" s="740"/>
      <c r="BV35" s="740"/>
      <c r="BW35" s="740"/>
      <c r="BX35" s="740"/>
      <c r="BY35" s="740"/>
      <c r="BZ35" s="740"/>
      <c r="CA35" s="740"/>
      <c r="CB35" s="741"/>
      <c r="CD35" s="711" t="s">
        <v>330</v>
      </c>
      <c r="CE35" s="712"/>
      <c r="CF35" s="712"/>
      <c r="CG35" s="712"/>
      <c r="CH35" s="712"/>
      <c r="CI35" s="712"/>
      <c r="CJ35" s="712"/>
      <c r="CK35" s="712"/>
      <c r="CL35" s="712"/>
      <c r="CM35" s="712"/>
      <c r="CN35" s="712"/>
      <c r="CO35" s="712"/>
      <c r="CP35" s="712"/>
      <c r="CQ35" s="713"/>
      <c r="CR35" s="678">
        <v>32706</v>
      </c>
      <c r="CS35" s="697"/>
      <c r="CT35" s="697"/>
      <c r="CU35" s="697"/>
      <c r="CV35" s="697"/>
      <c r="CW35" s="697"/>
      <c r="CX35" s="697"/>
      <c r="CY35" s="698"/>
      <c r="CZ35" s="681">
        <v>0.7</v>
      </c>
      <c r="DA35" s="699"/>
      <c r="DB35" s="699"/>
      <c r="DC35" s="700"/>
      <c r="DD35" s="684">
        <v>29893</v>
      </c>
      <c r="DE35" s="697"/>
      <c r="DF35" s="697"/>
      <c r="DG35" s="697"/>
      <c r="DH35" s="697"/>
      <c r="DI35" s="697"/>
      <c r="DJ35" s="697"/>
      <c r="DK35" s="698"/>
      <c r="DL35" s="684">
        <v>29850</v>
      </c>
      <c r="DM35" s="697"/>
      <c r="DN35" s="697"/>
      <c r="DO35" s="697"/>
      <c r="DP35" s="697"/>
      <c r="DQ35" s="697"/>
      <c r="DR35" s="697"/>
      <c r="DS35" s="697"/>
      <c r="DT35" s="697"/>
      <c r="DU35" s="697"/>
      <c r="DV35" s="698"/>
      <c r="DW35" s="681">
        <v>2.7</v>
      </c>
      <c r="DX35" s="699"/>
      <c r="DY35" s="699"/>
      <c r="DZ35" s="699"/>
      <c r="EA35" s="699"/>
      <c r="EB35" s="699"/>
      <c r="EC35" s="714"/>
    </row>
    <row r="36" spans="2:133" ht="11.25" customHeight="1" x14ac:dyDescent="0.15">
      <c r="B36" s="675" t="s">
        <v>331</v>
      </c>
      <c r="C36" s="676"/>
      <c r="D36" s="676"/>
      <c r="E36" s="676"/>
      <c r="F36" s="676"/>
      <c r="G36" s="676"/>
      <c r="H36" s="676"/>
      <c r="I36" s="676"/>
      <c r="J36" s="676"/>
      <c r="K36" s="676"/>
      <c r="L36" s="676"/>
      <c r="M36" s="676"/>
      <c r="N36" s="676"/>
      <c r="O36" s="676"/>
      <c r="P36" s="676"/>
      <c r="Q36" s="677"/>
      <c r="R36" s="678">
        <v>203617</v>
      </c>
      <c r="S36" s="679"/>
      <c r="T36" s="679"/>
      <c r="U36" s="679"/>
      <c r="V36" s="679"/>
      <c r="W36" s="679"/>
      <c r="X36" s="679"/>
      <c r="Y36" s="680"/>
      <c r="Z36" s="715">
        <v>4.2</v>
      </c>
      <c r="AA36" s="715"/>
      <c r="AB36" s="715"/>
      <c r="AC36" s="715"/>
      <c r="AD36" s="716" t="s">
        <v>238</v>
      </c>
      <c r="AE36" s="716"/>
      <c r="AF36" s="716"/>
      <c r="AG36" s="716"/>
      <c r="AH36" s="716"/>
      <c r="AI36" s="716"/>
      <c r="AJ36" s="716"/>
      <c r="AK36" s="716"/>
      <c r="AL36" s="681" t="s">
        <v>238</v>
      </c>
      <c r="AM36" s="682"/>
      <c r="AN36" s="682"/>
      <c r="AO36" s="717"/>
      <c r="AP36" s="235"/>
      <c r="AQ36" s="730" t="s">
        <v>332</v>
      </c>
      <c r="AR36" s="731"/>
      <c r="AS36" s="731"/>
      <c r="AT36" s="731"/>
      <c r="AU36" s="731"/>
      <c r="AV36" s="731"/>
      <c r="AW36" s="731"/>
      <c r="AX36" s="731"/>
      <c r="AY36" s="732"/>
      <c r="AZ36" s="733">
        <v>81773</v>
      </c>
      <c r="BA36" s="734"/>
      <c r="BB36" s="734"/>
      <c r="BC36" s="734"/>
      <c r="BD36" s="734"/>
      <c r="BE36" s="734"/>
      <c r="BF36" s="735"/>
      <c r="BG36" s="736" t="s">
        <v>333</v>
      </c>
      <c r="BH36" s="737"/>
      <c r="BI36" s="737"/>
      <c r="BJ36" s="737"/>
      <c r="BK36" s="737"/>
      <c r="BL36" s="737"/>
      <c r="BM36" s="737"/>
      <c r="BN36" s="737"/>
      <c r="BO36" s="737"/>
      <c r="BP36" s="737"/>
      <c r="BQ36" s="737"/>
      <c r="BR36" s="737"/>
      <c r="BS36" s="737"/>
      <c r="BT36" s="737"/>
      <c r="BU36" s="738"/>
      <c r="BV36" s="733">
        <v>5075</v>
      </c>
      <c r="BW36" s="734"/>
      <c r="BX36" s="734"/>
      <c r="BY36" s="734"/>
      <c r="BZ36" s="734"/>
      <c r="CA36" s="734"/>
      <c r="CB36" s="735"/>
      <c r="CD36" s="711" t="s">
        <v>334</v>
      </c>
      <c r="CE36" s="712"/>
      <c r="CF36" s="712"/>
      <c r="CG36" s="712"/>
      <c r="CH36" s="712"/>
      <c r="CI36" s="712"/>
      <c r="CJ36" s="712"/>
      <c r="CK36" s="712"/>
      <c r="CL36" s="712"/>
      <c r="CM36" s="712"/>
      <c r="CN36" s="712"/>
      <c r="CO36" s="712"/>
      <c r="CP36" s="712"/>
      <c r="CQ36" s="713"/>
      <c r="CR36" s="678">
        <v>410802</v>
      </c>
      <c r="CS36" s="679"/>
      <c r="CT36" s="679"/>
      <c r="CU36" s="679"/>
      <c r="CV36" s="679"/>
      <c r="CW36" s="679"/>
      <c r="CX36" s="679"/>
      <c r="CY36" s="680"/>
      <c r="CZ36" s="681">
        <v>8.9</v>
      </c>
      <c r="DA36" s="699"/>
      <c r="DB36" s="699"/>
      <c r="DC36" s="700"/>
      <c r="DD36" s="684">
        <v>256228</v>
      </c>
      <c r="DE36" s="679"/>
      <c r="DF36" s="679"/>
      <c r="DG36" s="679"/>
      <c r="DH36" s="679"/>
      <c r="DI36" s="679"/>
      <c r="DJ36" s="679"/>
      <c r="DK36" s="680"/>
      <c r="DL36" s="684">
        <v>119923</v>
      </c>
      <c r="DM36" s="679"/>
      <c r="DN36" s="679"/>
      <c r="DO36" s="679"/>
      <c r="DP36" s="679"/>
      <c r="DQ36" s="679"/>
      <c r="DR36" s="679"/>
      <c r="DS36" s="679"/>
      <c r="DT36" s="679"/>
      <c r="DU36" s="679"/>
      <c r="DV36" s="680"/>
      <c r="DW36" s="681">
        <v>10.9</v>
      </c>
      <c r="DX36" s="699"/>
      <c r="DY36" s="699"/>
      <c r="DZ36" s="699"/>
      <c r="EA36" s="699"/>
      <c r="EB36" s="699"/>
      <c r="EC36" s="714"/>
    </row>
    <row r="37" spans="2:133" ht="11.25" customHeight="1" x14ac:dyDescent="0.15">
      <c r="B37" s="675" t="s">
        <v>335</v>
      </c>
      <c r="C37" s="676"/>
      <c r="D37" s="676"/>
      <c r="E37" s="676"/>
      <c r="F37" s="676"/>
      <c r="G37" s="676"/>
      <c r="H37" s="676"/>
      <c r="I37" s="676"/>
      <c r="J37" s="676"/>
      <c r="K37" s="676"/>
      <c r="L37" s="676"/>
      <c r="M37" s="676"/>
      <c r="N37" s="676"/>
      <c r="O37" s="676"/>
      <c r="P37" s="676"/>
      <c r="Q37" s="677"/>
      <c r="R37" s="678">
        <v>134931</v>
      </c>
      <c r="S37" s="679"/>
      <c r="T37" s="679"/>
      <c r="U37" s="679"/>
      <c r="V37" s="679"/>
      <c r="W37" s="679"/>
      <c r="X37" s="679"/>
      <c r="Y37" s="680"/>
      <c r="Z37" s="715">
        <v>2.8</v>
      </c>
      <c r="AA37" s="715"/>
      <c r="AB37" s="715"/>
      <c r="AC37" s="715"/>
      <c r="AD37" s="716" t="s">
        <v>238</v>
      </c>
      <c r="AE37" s="716"/>
      <c r="AF37" s="716"/>
      <c r="AG37" s="716"/>
      <c r="AH37" s="716"/>
      <c r="AI37" s="716"/>
      <c r="AJ37" s="716"/>
      <c r="AK37" s="716"/>
      <c r="AL37" s="681" t="s">
        <v>130</v>
      </c>
      <c r="AM37" s="682"/>
      <c r="AN37" s="682"/>
      <c r="AO37" s="717"/>
      <c r="AQ37" s="718" t="s">
        <v>336</v>
      </c>
      <c r="AR37" s="719"/>
      <c r="AS37" s="719"/>
      <c r="AT37" s="719"/>
      <c r="AU37" s="719"/>
      <c r="AV37" s="719"/>
      <c r="AW37" s="719"/>
      <c r="AX37" s="719"/>
      <c r="AY37" s="720"/>
      <c r="AZ37" s="678">
        <v>34220</v>
      </c>
      <c r="BA37" s="679"/>
      <c r="BB37" s="679"/>
      <c r="BC37" s="679"/>
      <c r="BD37" s="697"/>
      <c r="BE37" s="697"/>
      <c r="BF37" s="721"/>
      <c r="BG37" s="711" t="s">
        <v>337</v>
      </c>
      <c r="BH37" s="712"/>
      <c r="BI37" s="712"/>
      <c r="BJ37" s="712"/>
      <c r="BK37" s="712"/>
      <c r="BL37" s="712"/>
      <c r="BM37" s="712"/>
      <c r="BN37" s="712"/>
      <c r="BO37" s="712"/>
      <c r="BP37" s="712"/>
      <c r="BQ37" s="712"/>
      <c r="BR37" s="712"/>
      <c r="BS37" s="712"/>
      <c r="BT37" s="712"/>
      <c r="BU37" s="713"/>
      <c r="BV37" s="678">
        <v>5075</v>
      </c>
      <c r="BW37" s="679"/>
      <c r="BX37" s="679"/>
      <c r="BY37" s="679"/>
      <c r="BZ37" s="679"/>
      <c r="CA37" s="679"/>
      <c r="CB37" s="722"/>
      <c r="CD37" s="711" t="s">
        <v>338</v>
      </c>
      <c r="CE37" s="712"/>
      <c r="CF37" s="712"/>
      <c r="CG37" s="712"/>
      <c r="CH37" s="712"/>
      <c r="CI37" s="712"/>
      <c r="CJ37" s="712"/>
      <c r="CK37" s="712"/>
      <c r="CL37" s="712"/>
      <c r="CM37" s="712"/>
      <c r="CN37" s="712"/>
      <c r="CO37" s="712"/>
      <c r="CP37" s="712"/>
      <c r="CQ37" s="713"/>
      <c r="CR37" s="678">
        <v>37471</v>
      </c>
      <c r="CS37" s="697"/>
      <c r="CT37" s="697"/>
      <c r="CU37" s="697"/>
      <c r="CV37" s="697"/>
      <c r="CW37" s="697"/>
      <c r="CX37" s="697"/>
      <c r="CY37" s="698"/>
      <c r="CZ37" s="681">
        <v>0.8</v>
      </c>
      <c r="DA37" s="699"/>
      <c r="DB37" s="699"/>
      <c r="DC37" s="700"/>
      <c r="DD37" s="684">
        <v>37471</v>
      </c>
      <c r="DE37" s="697"/>
      <c r="DF37" s="697"/>
      <c r="DG37" s="697"/>
      <c r="DH37" s="697"/>
      <c r="DI37" s="697"/>
      <c r="DJ37" s="697"/>
      <c r="DK37" s="698"/>
      <c r="DL37" s="684">
        <v>37471</v>
      </c>
      <c r="DM37" s="697"/>
      <c r="DN37" s="697"/>
      <c r="DO37" s="697"/>
      <c r="DP37" s="697"/>
      <c r="DQ37" s="697"/>
      <c r="DR37" s="697"/>
      <c r="DS37" s="697"/>
      <c r="DT37" s="697"/>
      <c r="DU37" s="697"/>
      <c r="DV37" s="698"/>
      <c r="DW37" s="681">
        <v>3.4</v>
      </c>
      <c r="DX37" s="699"/>
      <c r="DY37" s="699"/>
      <c r="DZ37" s="699"/>
      <c r="EA37" s="699"/>
      <c r="EB37" s="699"/>
      <c r="EC37" s="714"/>
    </row>
    <row r="38" spans="2:133" ht="11.25" customHeight="1" x14ac:dyDescent="0.15">
      <c r="B38" s="675" t="s">
        <v>339</v>
      </c>
      <c r="C38" s="676"/>
      <c r="D38" s="676"/>
      <c r="E38" s="676"/>
      <c r="F38" s="676"/>
      <c r="G38" s="676"/>
      <c r="H38" s="676"/>
      <c r="I38" s="676"/>
      <c r="J38" s="676"/>
      <c r="K38" s="676"/>
      <c r="L38" s="676"/>
      <c r="M38" s="676"/>
      <c r="N38" s="676"/>
      <c r="O38" s="676"/>
      <c r="P38" s="676"/>
      <c r="Q38" s="677"/>
      <c r="R38" s="678">
        <v>37589</v>
      </c>
      <c r="S38" s="679"/>
      <c r="T38" s="679"/>
      <c r="U38" s="679"/>
      <c r="V38" s="679"/>
      <c r="W38" s="679"/>
      <c r="X38" s="679"/>
      <c r="Y38" s="680"/>
      <c r="Z38" s="715">
        <v>0.8</v>
      </c>
      <c r="AA38" s="715"/>
      <c r="AB38" s="715"/>
      <c r="AC38" s="715"/>
      <c r="AD38" s="716">
        <v>5</v>
      </c>
      <c r="AE38" s="716"/>
      <c r="AF38" s="716"/>
      <c r="AG38" s="716"/>
      <c r="AH38" s="716"/>
      <c r="AI38" s="716"/>
      <c r="AJ38" s="716"/>
      <c r="AK38" s="716"/>
      <c r="AL38" s="681">
        <v>0</v>
      </c>
      <c r="AM38" s="682"/>
      <c r="AN38" s="682"/>
      <c r="AO38" s="717"/>
      <c r="AQ38" s="718" t="s">
        <v>340</v>
      </c>
      <c r="AR38" s="719"/>
      <c r="AS38" s="719"/>
      <c r="AT38" s="719"/>
      <c r="AU38" s="719"/>
      <c r="AV38" s="719"/>
      <c r="AW38" s="719"/>
      <c r="AX38" s="719"/>
      <c r="AY38" s="720"/>
      <c r="AZ38" s="678">
        <v>33095</v>
      </c>
      <c r="BA38" s="679"/>
      <c r="BB38" s="679"/>
      <c r="BC38" s="679"/>
      <c r="BD38" s="697"/>
      <c r="BE38" s="697"/>
      <c r="BF38" s="721"/>
      <c r="BG38" s="711" t="s">
        <v>341</v>
      </c>
      <c r="BH38" s="712"/>
      <c r="BI38" s="712"/>
      <c r="BJ38" s="712"/>
      <c r="BK38" s="712"/>
      <c r="BL38" s="712"/>
      <c r="BM38" s="712"/>
      <c r="BN38" s="712"/>
      <c r="BO38" s="712"/>
      <c r="BP38" s="712"/>
      <c r="BQ38" s="712"/>
      <c r="BR38" s="712"/>
      <c r="BS38" s="712"/>
      <c r="BT38" s="712"/>
      <c r="BU38" s="713"/>
      <c r="BV38" s="678">
        <v>259</v>
      </c>
      <c r="BW38" s="679"/>
      <c r="BX38" s="679"/>
      <c r="BY38" s="679"/>
      <c r="BZ38" s="679"/>
      <c r="CA38" s="679"/>
      <c r="CB38" s="722"/>
      <c r="CD38" s="711" t="s">
        <v>342</v>
      </c>
      <c r="CE38" s="712"/>
      <c r="CF38" s="712"/>
      <c r="CG38" s="712"/>
      <c r="CH38" s="712"/>
      <c r="CI38" s="712"/>
      <c r="CJ38" s="712"/>
      <c r="CK38" s="712"/>
      <c r="CL38" s="712"/>
      <c r="CM38" s="712"/>
      <c r="CN38" s="712"/>
      <c r="CO38" s="712"/>
      <c r="CP38" s="712"/>
      <c r="CQ38" s="713"/>
      <c r="CR38" s="678">
        <v>81773</v>
      </c>
      <c r="CS38" s="679"/>
      <c r="CT38" s="679"/>
      <c r="CU38" s="679"/>
      <c r="CV38" s="679"/>
      <c r="CW38" s="679"/>
      <c r="CX38" s="679"/>
      <c r="CY38" s="680"/>
      <c r="CZ38" s="681">
        <v>1.8</v>
      </c>
      <c r="DA38" s="699"/>
      <c r="DB38" s="699"/>
      <c r="DC38" s="700"/>
      <c r="DD38" s="684">
        <v>71032</v>
      </c>
      <c r="DE38" s="679"/>
      <c r="DF38" s="679"/>
      <c r="DG38" s="679"/>
      <c r="DH38" s="679"/>
      <c r="DI38" s="679"/>
      <c r="DJ38" s="679"/>
      <c r="DK38" s="680"/>
      <c r="DL38" s="684">
        <v>1163</v>
      </c>
      <c r="DM38" s="679"/>
      <c r="DN38" s="679"/>
      <c r="DO38" s="679"/>
      <c r="DP38" s="679"/>
      <c r="DQ38" s="679"/>
      <c r="DR38" s="679"/>
      <c r="DS38" s="679"/>
      <c r="DT38" s="679"/>
      <c r="DU38" s="679"/>
      <c r="DV38" s="680"/>
      <c r="DW38" s="681">
        <v>0.1</v>
      </c>
      <c r="DX38" s="699"/>
      <c r="DY38" s="699"/>
      <c r="DZ38" s="699"/>
      <c r="EA38" s="699"/>
      <c r="EB38" s="699"/>
      <c r="EC38" s="714"/>
    </row>
    <row r="39" spans="2:133" ht="11.25" customHeight="1" x14ac:dyDescent="0.15">
      <c r="B39" s="675" t="s">
        <v>343</v>
      </c>
      <c r="C39" s="676"/>
      <c r="D39" s="676"/>
      <c r="E39" s="676"/>
      <c r="F39" s="676"/>
      <c r="G39" s="676"/>
      <c r="H39" s="676"/>
      <c r="I39" s="676"/>
      <c r="J39" s="676"/>
      <c r="K39" s="676"/>
      <c r="L39" s="676"/>
      <c r="M39" s="676"/>
      <c r="N39" s="676"/>
      <c r="O39" s="676"/>
      <c r="P39" s="676"/>
      <c r="Q39" s="677"/>
      <c r="R39" s="678">
        <v>355940</v>
      </c>
      <c r="S39" s="679"/>
      <c r="T39" s="679"/>
      <c r="U39" s="679"/>
      <c r="V39" s="679"/>
      <c r="W39" s="679"/>
      <c r="X39" s="679"/>
      <c r="Y39" s="680"/>
      <c r="Z39" s="715">
        <v>7.4</v>
      </c>
      <c r="AA39" s="715"/>
      <c r="AB39" s="715"/>
      <c r="AC39" s="715"/>
      <c r="AD39" s="716" t="s">
        <v>238</v>
      </c>
      <c r="AE39" s="716"/>
      <c r="AF39" s="716"/>
      <c r="AG39" s="716"/>
      <c r="AH39" s="716"/>
      <c r="AI39" s="716"/>
      <c r="AJ39" s="716"/>
      <c r="AK39" s="716"/>
      <c r="AL39" s="681" t="s">
        <v>130</v>
      </c>
      <c r="AM39" s="682"/>
      <c r="AN39" s="682"/>
      <c r="AO39" s="717"/>
      <c r="AQ39" s="718" t="s">
        <v>344</v>
      </c>
      <c r="AR39" s="719"/>
      <c r="AS39" s="719"/>
      <c r="AT39" s="719"/>
      <c r="AU39" s="719"/>
      <c r="AV39" s="719"/>
      <c r="AW39" s="719"/>
      <c r="AX39" s="719"/>
      <c r="AY39" s="720"/>
      <c r="AZ39" s="678" t="s">
        <v>238</v>
      </c>
      <c r="BA39" s="679"/>
      <c r="BB39" s="679"/>
      <c r="BC39" s="679"/>
      <c r="BD39" s="697"/>
      <c r="BE39" s="697"/>
      <c r="BF39" s="721"/>
      <c r="BG39" s="711" t="s">
        <v>345</v>
      </c>
      <c r="BH39" s="712"/>
      <c r="BI39" s="712"/>
      <c r="BJ39" s="712"/>
      <c r="BK39" s="712"/>
      <c r="BL39" s="712"/>
      <c r="BM39" s="712"/>
      <c r="BN39" s="712"/>
      <c r="BO39" s="712"/>
      <c r="BP39" s="712"/>
      <c r="BQ39" s="712"/>
      <c r="BR39" s="712"/>
      <c r="BS39" s="712"/>
      <c r="BT39" s="712"/>
      <c r="BU39" s="713"/>
      <c r="BV39" s="678">
        <v>425</v>
      </c>
      <c r="BW39" s="679"/>
      <c r="BX39" s="679"/>
      <c r="BY39" s="679"/>
      <c r="BZ39" s="679"/>
      <c r="CA39" s="679"/>
      <c r="CB39" s="722"/>
      <c r="CD39" s="711" t="s">
        <v>346</v>
      </c>
      <c r="CE39" s="712"/>
      <c r="CF39" s="712"/>
      <c r="CG39" s="712"/>
      <c r="CH39" s="712"/>
      <c r="CI39" s="712"/>
      <c r="CJ39" s="712"/>
      <c r="CK39" s="712"/>
      <c r="CL39" s="712"/>
      <c r="CM39" s="712"/>
      <c r="CN39" s="712"/>
      <c r="CO39" s="712"/>
      <c r="CP39" s="712"/>
      <c r="CQ39" s="713"/>
      <c r="CR39" s="678">
        <v>52189</v>
      </c>
      <c r="CS39" s="697"/>
      <c r="CT39" s="697"/>
      <c r="CU39" s="697"/>
      <c r="CV39" s="697"/>
      <c r="CW39" s="697"/>
      <c r="CX39" s="697"/>
      <c r="CY39" s="698"/>
      <c r="CZ39" s="681">
        <v>1.1000000000000001</v>
      </c>
      <c r="DA39" s="699"/>
      <c r="DB39" s="699"/>
      <c r="DC39" s="700"/>
      <c r="DD39" s="684">
        <v>52189</v>
      </c>
      <c r="DE39" s="697"/>
      <c r="DF39" s="697"/>
      <c r="DG39" s="697"/>
      <c r="DH39" s="697"/>
      <c r="DI39" s="697"/>
      <c r="DJ39" s="697"/>
      <c r="DK39" s="698"/>
      <c r="DL39" s="684" t="s">
        <v>238</v>
      </c>
      <c r="DM39" s="697"/>
      <c r="DN39" s="697"/>
      <c r="DO39" s="697"/>
      <c r="DP39" s="697"/>
      <c r="DQ39" s="697"/>
      <c r="DR39" s="697"/>
      <c r="DS39" s="697"/>
      <c r="DT39" s="697"/>
      <c r="DU39" s="697"/>
      <c r="DV39" s="698"/>
      <c r="DW39" s="681" t="s">
        <v>238</v>
      </c>
      <c r="DX39" s="699"/>
      <c r="DY39" s="699"/>
      <c r="DZ39" s="699"/>
      <c r="EA39" s="699"/>
      <c r="EB39" s="699"/>
      <c r="EC39" s="714"/>
    </row>
    <row r="40" spans="2:133" ht="11.25" customHeight="1" x14ac:dyDescent="0.15">
      <c r="B40" s="675" t="s">
        <v>347</v>
      </c>
      <c r="C40" s="676"/>
      <c r="D40" s="676"/>
      <c r="E40" s="676"/>
      <c r="F40" s="676"/>
      <c r="G40" s="676"/>
      <c r="H40" s="676"/>
      <c r="I40" s="676"/>
      <c r="J40" s="676"/>
      <c r="K40" s="676"/>
      <c r="L40" s="676"/>
      <c r="M40" s="676"/>
      <c r="N40" s="676"/>
      <c r="O40" s="676"/>
      <c r="P40" s="676"/>
      <c r="Q40" s="677"/>
      <c r="R40" s="678" t="s">
        <v>130</v>
      </c>
      <c r="S40" s="679"/>
      <c r="T40" s="679"/>
      <c r="U40" s="679"/>
      <c r="V40" s="679"/>
      <c r="W40" s="679"/>
      <c r="X40" s="679"/>
      <c r="Y40" s="680"/>
      <c r="Z40" s="715" t="s">
        <v>238</v>
      </c>
      <c r="AA40" s="715"/>
      <c r="AB40" s="715"/>
      <c r="AC40" s="715"/>
      <c r="AD40" s="716" t="s">
        <v>238</v>
      </c>
      <c r="AE40" s="716"/>
      <c r="AF40" s="716"/>
      <c r="AG40" s="716"/>
      <c r="AH40" s="716"/>
      <c r="AI40" s="716"/>
      <c r="AJ40" s="716"/>
      <c r="AK40" s="716"/>
      <c r="AL40" s="681" t="s">
        <v>130</v>
      </c>
      <c r="AM40" s="682"/>
      <c r="AN40" s="682"/>
      <c r="AO40" s="717"/>
      <c r="AQ40" s="718" t="s">
        <v>348</v>
      </c>
      <c r="AR40" s="719"/>
      <c r="AS40" s="719"/>
      <c r="AT40" s="719"/>
      <c r="AU40" s="719"/>
      <c r="AV40" s="719"/>
      <c r="AW40" s="719"/>
      <c r="AX40" s="719"/>
      <c r="AY40" s="720"/>
      <c r="AZ40" s="678" t="s">
        <v>238</v>
      </c>
      <c r="BA40" s="679"/>
      <c r="BB40" s="679"/>
      <c r="BC40" s="679"/>
      <c r="BD40" s="697"/>
      <c r="BE40" s="697"/>
      <c r="BF40" s="721"/>
      <c r="BG40" s="723" t="s">
        <v>349</v>
      </c>
      <c r="BH40" s="724"/>
      <c r="BI40" s="724"/>
      <c r="BJ40" s="724"/>
      <c r="BK40" s="724"/>
      <c r="BL40" s="236"/>
      <c r="BM40" s="712" t="s">
        <v>350</v>
      </c>
      <c r="BN40" s="712"/>
      <c r="BO40" s="712"/>
      <c r="BP40" s="712"/>
      <c r="BQ40" s="712"/>
      <c r="BR40" s="712"/>
      <c r="BS40" s="712"/>
      <c r="BT40" s="712"/>
      <c r="BU40" s="713"/>
      <c r="BV40" s="678">
        <v>40</v>
      </c>
      <c r="BW40" s="679"/>
      <c r="BX40" s="679"/>
      <c r="BY40" s="679"/>
      <c r="BZ40" s="679"/>
      <c r="CA40" s="679"/>
      <c r="CB40" s="722"/>
      <c r="CD40" s="711" t="s">
        <v>351</v>
      </c>
      <c r="CE40" s="712"/>
      <c r="CF40" s="712"/>
      <c r="CG40" s="712"/>
      <c r="CH40" s="712"/>
      <c r="CI40" s="712"/>
      <c r="CJ40" s="712"/>
      <c r="CK40" s="712"/>
      <c r="CL40" s="712"/>
      <c r="CM40" s="712"/>
      <c r="CN40" s="712"/>
      <c r="CO40" s="712"/>
      <c r="CP40" s="712"/>
      <c r="CQ40" s="713"/>
      <c r="CR40" s="678" t="s">
        <v>130</v>
      </c>
      <c r="CS40" s="679"/>
      <c r="CT40" s="679"/>
      <c r="CU40" s="679"/>
      <c r="CV40" s="679"/>
      <c r="CW40" s="679"/>
      <c r="CX40" s="679"/>
      <c r="CY40" s="680"/>
      <c r="CZ40" s="681" t="s">
        <v>238</v>
      </c>
      <c r="DA40" s="699"/>
      <c r="DB40" s="699"/>
      <c r="DC40" s="700"/>
      <c r="DD40" s="684" t="s">
        <v>238</v>
      </c>
      <c r="DE40" s="679"/>
      <c r="DF40" s="679"/>
      <c r="DG40" s="679"/>
      <c r="DH40" s="679"/>
      <c r="DI40" s="679"/>
      <c r="DJ40" s="679"/>
      <c r="DK40" s="680"/>
      <c r="DL40" s="684" t="s">
        <v>130</v>
      </c>
      <c r="DM40" s="679"/>
      <c r="DN40" s="679"/>
      <c r="DO40" s="679"/>
      <c r="DP40" s="679"/>
      <c r="DQ40" s="679"/>
      <c r="DR40" s="679"/>
      <c r="DS40" s="679"/>
      <c r="DT40" s="679"/>
      <c r="DU40" s="679"/>
      <c r="DV40" s="680"/>
      <c r="DW40" s="681" t="s">
        <v>130</v>
      </c>
      <c r="DX40" s="699"/>
      <c r="DY40" s="699"/>
      <c r="DZ40" s="699"/>
      <c r="EA40" s="699"/>
      <c r="EB40" s="699"/>
      <c r="EC40" s="714"/>
    </row>
    <row r="41" spans="2:133" ht="11.25" customHeight="1" x14ac:dyDescent="0.15">
      <c r="B41" s="675" t="s">
        <v>352</v>
      </c>
      <c r="C41" s="676"/>
      <c r="D41" s="676"/>
      <c r="E41" s="676"/>
      <c r="F41" s="676"/>
      <c r="G41" s="676"/>
      <c r="H41" s="676"/>
      <c r="I41" s="676"/>
      <c r="J41" s="676"/>
      <c r="K41" s="676"/>
      <c r="L41" s="676"/>
      <c r="M41" s="676"/>
      <c r="N41" s="676"/>
      <c r="O41" s="676"/>
      <c r="P41" s="676"/>
      <c r="Q41" s="677"/>
      <c r="R41" s="678">
        <v>27640</v>
      </c>
      <c r="S41" s="679"/>
      <c r="T41" s="679"/>
      <c r="U41" s="679"/>
      <c r="V41" s="679"/>
      <c r="W41" s="679"/>
      <c r="X41" s="679"/>
      <c r="Y41" s="680"/>
      <c r="Z41" s="715">
        <v>0.6</v>
      </c>
      <c r="AA41" s="715"/>
      <c r="AB41" s="715"/>
      <c r="AC41" s="715"/>
      <c r="AD41" s="716" t="s">
        <v>130</v>
      </c>
      <c r="AE41" s="716"/>
      <c r="AF41" s="716"/>
      <c r="AG41" s="716"/>
      <c r="AH41" s="716"/>
      <c r="AI41" s="716"/>
      <c r="AJ41" s="716"/>
      <c r="AK41" s="716"/>
      <c r="AL41" s="681" t="s">
        <v>130</v>
      </c>
      <c r="AM41" s="682"/>
      <c r="AN41" s="682"/>
      <c r="AO41" s="717"/>
      <c r="AQ41" s="718" t="s">
        <v>353</v>
      </c>
      <c r="AR41" s="719"/>
      <c r="AS41" s="719"/>
      <c r="AT41" s="719"/>
      <c r="AU41" s="719"/>
      <c r="AV41" s="719"/>
      <c r="AW41" s="719"/>
      <c r="AX41" s="719"/>
      <c r="AY41" s="720"/>
      <c r="AZ41" s="678">
        <v>9806</v>
      </c>
      <c r="BA41" s="679"/>
      <c r="BB41" s="679"/>
      <c r="BC41" s="679"/>
      <c r="BD41" s="697"/>
      <c r="BE41" s="697"/>
      <c r="BF41" s="721"/>
      <c r="BG41" s="723"/>
      <c r="BH41" s="724"/>
      <c r="BI41" s="724"/>
      <c r="BJ41" s="724"/>
      <c r="BK41" s="724"/>
      <c r="BL41" s="236"/>
      <c r="BM41" s="712" t="s">
        <v>354</v>
      </c>
      <c r="BN41" s="712"/>
      <c r="BO41" s="712"/>
      <c r="BP41" s="712"/>
      <c r="BQ41" s="712"/>
      <c r="BR41" s="712"/>
      <c r="BS41" s="712"/>
      <c r="BT41" s="712"/>
      <c r="BU41" s="713"/>
      <c r="BV41" s="678">
        <v>2</v>
      </c>
      <c r="BW41" s="679"/>
      <c r="BX41" s="679"/>
      <c r="BY41" s="679"/>
      <c r="BZ41" s="679"/>
      <c r="CA41" s="679"/>
      <c r="CB41" s="722"/>
      <c r="CD41" s="711" t="s">
        <v>355</v>
      </c>
      <c r="CE41" s="712"/>
      <c r="CF41" s="712"/>
      <c r="CG41" s="712"/>
      <c r="CH41" s="712"/>
      <c r="CI41" s="712"/>
      <c r="CJ41" s="712"/>
      <c r="CK41" s="712"/>
      <c r="CL41" s="712"/>
      <c r="CM41" s="712"/>
      <c r="CN41" s="712"/>
      <c r="CO41" s="712"/>
      <c r="CP41" s="712"/>
      <c r="CQ41" s="713"/>
      <c r="CR41" s="678" t="s">
        <v>130</v>
      </c>
      <c r="CS41" s="697"/>
      <c r="CT41" s="697"/>
      <c r="CU41" s="697"/>
      <c r="CV41" s="697"/>
      <c r="CW41" s="697"/>
      <c r="CX41" s="697"/>
      <c r="CY41" s="698"/>
      <c r="CZ41" s="681" t="s">
        <v>130</v>
      </c>
      <c r="DA41" s="699"/>
      <c r="DB41" s="699"/>
      <c r="DC41" s="700"/>
      <c r="DD41" s="684" t="s">
        <v>130</v>
      </c>
      <c r="DE41" s="697"/>
      <c r="DF41" s="697"/>
      <c r="DG41" s="697"/>
      <c r="DH41" s="697"/>
      <c r="DI41" s="697"/>
      <c r="DJ41" s="697"/>
      <c r="DK41" s="698"/>
      <c r="DL41" s="685"/>
      <c r="DM41" s="686"/>
      <c r="DN41" s="686"/>
      <c r="DO41" s="686"/>
      <c r="DP41" s="686"/>
      <c r="DQ41" s="686"/>
      <c r="DR41" s="686"/>
      <c r="DS41" s="686"/>
      <c r="DT41" s="686"/>
      <c r="DU41" s="686"/>
      <c r="DV41" s="687"/>
      <c r="DW41" s="688"/>
      <c r="DX41" s="689"/>
      <c r="DY41" s="689"/>
      <c r="DZ41" s="689"/>
      <c r="EA41" s="689"/>
      <c r="EB41" s="689"/>
      <c r="EC41" s="690"/>
    </row>
    <row r="42" spans="2:133" ht="11.25" customHeight="1" x14ac:dyDescent="0.15">
      <c r="B42" s="659" t="s">
        <v>356</v>
      </c>
      <c r="C42" s="660"/>
      <c r="D42" s="660"/>
      <c r="E42" s="660"/>
      <c r="F42" s="660"/>
      <c r="G42" s="660"/>
      <c r="H42" s="660"/>
      <c r="I42" s="660"/>
      <c r="J42" s="660"/>
      <c r="K42" s="660"/>
      <c r="L42" s="660"/>
      <c r="M42" s="660"/>
      <c r="N42" s="660"/>
      <c r="O42" s="660"/>
      <c r="P42" s="660"/>
      <c r="Q42" s="661"/>
      <c r="R42" s="662">
        <v>4804582</v>
      </c>
      <c r="S42" s="701"/>
      <c r="T42" s="701"/>
      <c r="U42" s="701"/>
      <c r="V42" s="701"/>
      <c r="W42" s="701"/>
      <c r="X42" s="701"/>
      <c r="Y42" s="703"/>
      <c r="Z42" s="704">
        <v>100</v>
      </c>
      <c r="AA42" s="704"/>
      <c r="AB42" s="704"/>
      <c r="AC42" s="704"/>
      <c r="AD42" s="705">
        <v>1069572</v>
      </c>
      <c r="AE42" s="705"/>
      <c r="AF42" s="705"/>
      <c r="AG42" s="705"/>
      <c r="AH42" s="705"/>
      <c r="AI42" s="705"/>
      <c r="AJ42" s="705"/>
      <c r="AK42" s="705"/>
      <c r="AL42" s="665">
        <v>100</v>
      </c>
      <c r="AM42" s="706"/>
      <c r="AN42" s="706"/>
      <c r="AO42" s="707"/>
      <c r="AQ42" s="708" t="s">
        <v>357</v>
      </c>
      <c r="AR42" s="709"/>
      <c r="AS42" s="709"/>
      <c r="AT42" s="709"/>
      <c r="AU42" s="709"/>
      <c r="AV42" s="709"/>
      <c r="AW42" s="709"/>
      <c r="AX42" s="709"/>
      <c r="AY42" s="710"/>
      <c r="AZ42" s="662">
        <v>4652</v>
      </c>
      <c r="BA42" s="701"/>
      <c r="BB42" s="701"/>
      <c r="BC42" s="701"/>
      <c r="BD42" s="663"/>
      <c r="BE42" s="663"/>
      <c r="BF42" s="727"/>
      <c r="BG42" s="725"/>
      <c r="BH42" s="726"/>
      <c r="BI42" s="726"/>
      <c r="BJ42" s="726"/>
      <c r="BK42" s="726"/>
      <c r="BL42" s="237"/>
      <c r="BM42" s="728" t="s">
        <v>358</v>
      </c>
      <c r="BN42" s="728"/>
      <c r="BO42" s="728"/>
      <c r="BP42" s="728"/>
      <c r="BQ42" s="728"/>
      <c r="BR42" s="728"/>
      <c r="BS42" s="728"/>
      <c r="BT42" s="728"/>
      <c r="BU42" s="729"/>
      <c r="BV42" s="662">
        <v>311</v>
      </c>
      <c r="BW42" s="701"/>
      <c r="BX42" s="701"/>
      <c r="BY42" s="701"/>
      <c r="BZ42" s="701"/>
      <c r="CA42" s="701"/>
      <c r="CB42" s="702"/>
      <c r="CD42" s="675" t="s">
        <v>359</v>
      </c>
      <c r="CE42" s="676"/>
      <c r="CF42" s="676"/>
      <c r="CG42" s="676"/>
      <c r="CH42" s="676"/>
      <c r="CI42" s="676"/>
      <c r="CJ42" s="676"/>
      <c r="CK42" s="676"/>
      <c r="CL42" s="676"/>
      <c r="CM42" s="676"/>
      <c r="CN42" s="676"/>
      <c r="CO42" s="676"/>
      <c r="CP42" s="676"/>
      <c r="CQ42" s="677"/>
      <c r="CR42" s="678">
        <v>2719505</v>
      </c>
      <c r="CS42" s="679"/>
      <c r="CT42" s="679"/>
      <c r="CU42" s="679"/>
      <c r="CV42" s="679"/>
      <c r="CW42" s="679"/>
      <c r="CX42" s="679"/>
      <c r="CY42" s="680"/>
      <c r="CZ42" s="681">
        <v>58.7</v>
      </c>
      <c r="DA42" s="682"/>
      <c r="DB42" s="682"/>
      <c r="DC42" s="683"/>
      <c r="DD42" s="684">
        <v>91012</v>
      </c>
      <c r="DE42" s="679"/>
      <c r="DF42" s="679"/>
      <c r="DG42" s="679"/>
      <c r="DH42" s="679"/>
      <c r="DI42" s="679"/>
      <c r="DJ42" s="679"/>
      <c r="DK42" s="680"/>
      <c r="DL42" s="685"/>
      <c r="DM42" s="686"/>
      <c r="DN42" s="686"/>
      <c r="DO42" s="686"/>
      <c r="DP42" s="686"/>
      <c r="DQ42" s="686"/>
      <c r="DR42" s="686"/>
      <c r="DS42" s="686"/>
      <c r="DT42" s="686"/>
      <c r="DU42" s="686"/>
      <c r="DV42" s="687"/>
      <c r="DW42" s="688"/>
      <c r="DX42" s="689"/>
      <c r="DY42" s="689"/>
      <c r="DZ42" s="689"/>
      <c r="EA42" s="689"/>
      <c r="EB42" s="689"/>
      <c r="EC42" s="690"/>
    </row>
    <row r="43" spans="2:133" ht="11.25" customHeight="1" x14ac:dyDescent="0.15">
      <c r="BV43" s="238"/>
      <c r="BW43" s="238"/>
      <c r="BX43" s="238"/>
      <c r="BY43" s="238"/>
      <c r="BZ43" s="238"/>
      <c r="CA43" s="238"/>
      <c r="CB43" s="238"/>
      <c r="CD43" s="675" t="s">
        <v>360</v>
      </c>
      <c r="CE43" s="676"/>
      <c r="CF43" s="676"/>
      <c r="CG43" s="676"/>
      <c r="CH43" s="676"/>
      <c r="CI43" s="676"/>
      <c r="CJ43" s="676"/>
      <c r="CK43" s="676"/>
      <c r="CL43" s="676"/>
      <c r="CM43" s="676"/>
      <c r="CN43" s="676"/>
      <c r="CO43" s="676"/>
      <c r="CP43" s="676"/>
      <c r="CQ43" s="677"/>
      <c r="CR43" s="678" t="s">
        <v>238</v>
      </c>
      <c r="CS43" s="697"/>
      <c r="CT43" s="697"/>
      <c r="CU43" s="697"/>
      <c r="CV43" s="697"/>
      <c r="CW43" s="697"/>
      <c r="CX43" s="697"/>
      <c r="CY43" s="698"/>
      <c r="CZ43" s="681" t="s">
        <v>130</v>
      </c>
      <c r="DA43" s="699"/>
      <c r="DB43" s="699"/>
      <c r="DC43" s="700"/>
      <c r="DD43" s="684" t="s">
        <v>238</v>
      </c>
      <c r="DE43" s="697"/>
      <c r="DF43" s="697"/>
      <c r="DG43" s="697"/>
      <c r="DH43" s="697"/>
      <c r="DI43" s="697"/>
      <c r="DJ43" s="697"/>
      <c r="DK43" s="698"/>
      <c r="DL43" s="685"/>
      <c r="DM43" s="686"/>
      <c r="DN43" s="686"/>
      <c r="DO43" s="686"/>
      <c r="DP43" s="686"/>
      <c r="DQ43" s="686"/>
      <c r="DR43" s="686"/>
      <c r="DS43" s="686"/>
      <c r="DT43" s="686"/>
      <c r="DU43" s="686"/>
      <c r="DV43" s="687"/>
      <c r="DW43" s="688"/>
      <c r="DX43" s="689"/>
      <c r="DY43" s="689"/>
      <c r="DZ43" s="689"/>
      <c r="EA43" s="689"/>
      <c r="EB43" s="689"/>
      <c r="EC43" s="690"/>
    </row>
    <row r="44" spans="2:133" ht="11.25" customHeight="1" x14ac:dyDescent="0.15">
      <c r="CD44" s="691" t="s">
        <v>309</v>
      </c>
      <c r="CE44" s="692"/>
      <c r="CF44" s="675" t="s">
        <v>361</v>
      </c>
      <c r="CG44" s="676"/>
      <c r="CH44" s="676"/>
      <c r="CI44" s="676"/>
      <c r="CJ44" s="676"/>
      <c r="CK44" s="676"/>
      <c r="CL44" s="676"/>
      <c r="CM44" s="676"/>
      <c r="CN44" s="676"/>
      <c r="CO44" s="676"/>
      <c r="CP44" s="676"/>
      <c r="CQ44" s="677"/>
      <c r="CR44" s="678">
        <v>2518664</v>
      </c>
      <c r="CS44" s="679"/>
      <c r="CT44" s="679"/>
      <c r="CU44" s="679"/>
      <c r="CV44" s="679"/>
      <c r="CW44" s="679"/>
      <c r="CX44" s="679"/>
      <c r="CY44" s="680"/>
      <c r="CZ44" s="681">
        <v>54.3</v>
      </c>
      <c r="DA44" s="682"/>
      <c r="DB44" s="682"/>
      <c r="DC44" s="683"/>
      <c r="DD44" s="684">
        <v>88997</v>
      </c>
      <c r="DE44" s="679"/>
      <c r="DF44" s="679"/>
      <c r="DG44" s="679"/>
      <c r="DH44" s="679"/>
      <c r="DI44" s="679"/>
      <c r="DJ44" s="679"/>
      <c r="DK44" s="680"/>
      <c r="DL44" s="685"/>
      <c r="DM44" s="686"/>
      <c r="DN44" s="686"/>
      <c r="DO44" s="686"/>
      <c r="DP44" s="686"/>
      <c r="DQ44" s="686"/>
      <c r="DR44" s="686"/>
      <c r="DS44" s="686"/>
      <c r="DT44" s="686"/>
      <c r="DU44" s="686"/>
      <c r="DV44" s="687"/>
      <c r="DW44" s="688"/>
      <c r="DX44" s="689"/>
      <c r="DY44" s="689"/>
      <c r="DZ44" s="689"/>
      <c r="EA44" s="689"/>
      <c r="EB44" s="689"/>
      <c r="EC44" s="690"/>
    </row>
    <row r="45" spans="2:133" ht="11.25" customHeight="1" x14ac:dyDescent="0.15">
      <c r="CD45" s="693"/>
      <c r="CE45" s="694"/>
      <c r="CF45" s="675" t="s">
        <v>362</v>
      </c>
      <c r="CG45" s="676"/>
      <c r="CH45" s="676"/>
      <c r="CI45" s="676"/>
      <c r="CJ45" s="676"/>
      <c r="CK45" s="676"/>
      <c r="CL45" s="676"/>
      <c r="CM45" s="676"/>
      <c r="CN45" s="676"/>
      <c r="CO45" s="676"/>
      <c r="CP45" s="676"/>
      <c r="CQ45" s="677"/>
      <c r="CR45" s="678">
        <v>2480203</v>
      </c>
      <c r="CS45" s="697"/>
      <c r="CT45" s="697"/>
      <c r="CU45" s="697"/>
      <c r="CV45" s="697"/>
      <c r="CW45" s="697"/>
      <c r="CX45" s="697"/>
      <c r="CY45" s="698"/>
      <c r="CZ45" s="681">
        <v>53.5</v>
      </c>
      <c r="DA45" s="699"/>
      <c r="DB45" s="699"/>
      <c r="DC45" s="700"/>
      <c r="DD45" s="684">
        <v>75394</v>
      </c>
      <c r="DE45" s="697"/>
      <c r="DF45" s="697"/>
      <c r="DG45" s="697"/>
      <c r="DH45" s="697"/>
      <c r="DI45" s="697"/>
      <c r="DJ45" s="697"/>
      <c r="DK45" s="698"/>
      <c r="DL45" s="685"/>
      <c r="DM45" s="686"/>
      <c r="DN45" s="686"/>
      <c r="DO45" s="686"/>
      <c r="DP45" s="686"/>
      <c r="DQ45" s="686"/>
      <c r="DR45" s="686"/>
      <c r="DS45" s="686"/>
      <c r="DT45" s="686"/>
      <c r="DU45" s="686"/>
      <c r="DV45" s="687"/>
      <c r="DW45" s="688"/>
      <c r="DX45" s="689"/>
      <c r="DY45" s="689"/>
      <c r="DZ45" s="689"/>
      <c r="EA45" s="689"/>
      <c r="EB45" s="689"/>
      <c r="EC45" s="690"/>
    </row>
    <row r="46" spans="2:133" ht="11.25" customHeight="1" x14ac:dyDescent="0.15">
      <c r="B46" s="230" t="s">
        <v>363</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693"/>
      <c r="CE46" s="694"/>
      <c r="CF46" s="675" t="s">
        <v>364</v>
      </c>
      <c r="CG46" s="676"/>
      <c r="CH46" s="676"/>
      <c r="CI46" s="676"/>
      <c r="CJ46" s="676"/>
      <c r="CK46" s="676"/>
      <c r="CL46" s="676"/>
      <c r="CM46" s="676"/>
      <c r="CN46" s="676"/>
      <c r="CO46" s="676"/>
      <c r="CP46" s="676"/>
      <c r="CQ46" s="677"/>
      <c r="CR46" s="678">
        <v>36211</v>
      </c>
      <c r="CS46" s="679"/>
      <c r="CT46" s="679"/>
      <c r="CU46" s="679"/>
      <c r="CV46" s="679"/>
      <c r="CW46" s="679"/>
      <c r="CX46" s="679"/>
      <c r="CY46" s="680"/>
      <c r="CZ46" s="681">
        <v>0.8</v>
      </c>
      <c r="DA46" s="682"/>
      <c r="DB46" s="682"/>
      <c r="DC46" s="683"/>
      <c r="DD46" s="684">
        <v>13353</v>
      </c>
      <c r="DE46" s="679"/>
      <c r="DF46" s="679"/>
      <c r="DG46" s="679"/>
      <c r="DH46" s="679"/>
      <c r="DI46" s="679"/>
      <c r="DJ46" s="679"/>
      <c r="DK46" s="680"/>
      <c r="DL46" s="685"/>
      <c r="DM46" s="686"/>
      <c r="DN46" s="686"/>
      <c r="DO46" s="686"/>
      <c r="DP46" s="686"/>
      <c r="DQ46" s="686"/>
      <c r="DR46" s="686"/>
      <c r="DS46" s="686"/>
      <c r="DT46" s="686"/>
      <c r="DU46" s="686"/>
      <c r="DV46" s="687"/>
      <c r="DW46" s="688"/>
      <c r="DX46" s="689"/>
      <c r="DY46" s="689"/>
      <c r="DZ46" s="689"/>
      <c r="EA46" s="689"/>
      <c r="EB46" s="689"/>
      <c r="EC46" s="690"/>
    </row>
    <row r="47" spans="2:133" ht="11.25" customHeight="1" x14ac:dyDescent="0.15">
      <c r="B47" s="240" t="s">
        <v>365</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3"/>
      <c r="CE47" s="694"/>
      <c r="CF47" s="675" t="s">
        <v>366</v>
      </c>
      <c r="CG47" s="676"/>
      <c r="CH47" s="676"/>
      <c r="CI47" s="676"/>
      <c r="CJ47" s="676"/>
      <c r="CK47" s="676"/>
      <c r="CL47" s="676"/>
      <c r="CM47" s="676"/>
      <c r="CN47" s="676"/>
      <c r="CO47" s="676"/>
      <c r="CP47" s="676"/>
      <c r="CQ47" s="677"/>
      <c r="CR47" s="678">
        <v>200841</v>
      </c>
      <c r="CS47" s="697"/>
      <c r="CT47" s="697"/>
      <c r="CU47" s="697"/>
      <c r="CV47" s="697"/>
      <c r="CW47" s="697"/>
      <c r="CX47" s="697"/>
      <c r="CY47" s="698"/>
      <c r="CZ47" s="681">
        <v>4.3</v>
      </c>
      <c r="DA47" s="699"/>
      <c r="DB47" s="699"/>
      <c r="DC47" s="700"/>
      <c r="DD47" s="684">
        <v>2015</v>
      </c>
      <c r="DE47" s="697"/>
      <c r="DF47" s="697"/>
      <c r="DG47" s="697"/>
      <c r="DH47" s="697"/>
      <c r="DI47" s="697"/>
      <c r="DJ47" s="697"/>
      <c r="DK47" s="698"/>
      <c r="DL47" s="685"/>
      <c r="DM47" s="686"/>
      <c r="DN47" s="686"/>
      <c r="DO47" s="686"/>
      <c r="DP47" s="686"/>
      <c r="DQ47" s="686"/>
      <c r="DR47" s="686"/>
      <c r="DS47" s="686"/>
      <c r="DT47" s="686"/>
      <c r="DU47" s="686"/>
      <c r="DV47" s="687"/>
      <c r="DW47" s="688"/>
      <c r="DX47" s="689"/>
      <c r="DY47" s="689"/>
      <c r="DZ47" s="689"/>
      <c r="EA47" s="689"/>
      <c r="EB47" s="689"/>
      <c r="EC47" s="690"/>
    </row>
    <row r="48" spans="2:133" x14ac:dyDescent="0.15">
      <c r="B48" s="241" t="s">
        <v>367</v>
      </c>
      <c r="CD48" s="695"/>
      <c r="CE48" s="696"/>
      <c r="CF48" s="675" t="s">
        <v>368</v>
      </c>
      <c r="CG48" s="676"/>
      <c r="CH48" s="676"/>
      <c r="CI48" s="676"/>
      <c r="CJ48" s="676"/>
      <c r="CK48" s="676"/>
      <c r="CL48" s="676"/>
      <c r="CM48" s="676"/>
      <c r="CN48" s="676"/>
      <c r="CO48" s="676"/>
      <c r="CP48" s="676"/>
      <c r="CQ48" s="677"/>
      <c r="CR48" s="678" t="s">
        <v>138</v>
      </c>
      <c r="CS48" s="679"/>
      <c r="CT48" s="679"/>
      <c r="CU48" s="679"/>
      <c r="CV48" s="679"/>
      <c r="CW48" s="679"/>
      <c r="CX48" s="679"/>
      <c r="CY48" s="680"/>
      <c r="CZ48" s="681" t="s">
        <v>130</v>
      </c>
      <c r="DA48" s="682"/>
      <c r="DB48" s="682"/>
      <c r="DC48" s="683"/>
      <c r="DD48" s="684" t="s">
        <v>130</v>
      </c>
      <c r="DE48" s="679"/>
      <c r="DF48" s="679"/>
      <c r="DG48" s="679"/>
      <c r="DH48" s="679"/>
      <c r="DI48" s="679"/>
      <c r="DJ48" s="679"/>
      <c r="DK48" s="680"/>
      <c r="DL48" s="685"/>
      <c r="DM48" s="686"/>
      <c r="DN48" s="686"/>
      <c r="DO48" s="686"/>
      <c r="DP48" s="686"/>
      <c r="DQ48" s="686"/>
      <c r="DR48" s="686"/>
      <c r="DS48" s="686"/>
      <c r="DT48" s="686"/>
      <c r="DU48" s="686"/>
      <c r="DV48" s="687"/>
      <c r="DW48" s="688"/>
      <c r="DX48" s="689"/>
      <c r="DY48" s="689"/>
      <c r="DZ48" s="689"/>
      <c r="EA48" s="689"/>
      <c r="EB48" s="689"/>
      <c r="EC48" s="690"/>
    </row>
    <row r="49" spans="82:133" ht="11.25" customHeight="1" x14ac:dyDescent="0.15">
      <c r="CD49" s="659" t="s">
        <v>369</v>
      </c>
      <c r="CE49" s="660"/>
      <c r="CF49" s="660"/>
      <c r="CG49" s="660"/>
      <c r="CH49" s="660"/>
      <c r="CI49" s="660"/>
      <c r="CJ49" s="660"/>
      <c r="CK49" s="660"/>
      <c r="CL49" s="660"/>
      <c r="CM49" s="660"/>
      <c r="CN49" s="660"/>
      <c r="CO49" s="660"/>
      <c r="CP49" s="660"/>
      <c r="CQ49" s="661"/>
      <c r="CR49" s="662">
        <v>4635037</v>
      </c>
      <c r="CS49" s="663"/>
      <c r="CT49" s="663"/>
      <c r="CU49" s="663"/>
      <c r="CV49" s="663"/>
      <c r="CW49" s="663"/>
      <c r="CX49" s="663"/>
      <c r="CY49" s="664"/>
      <c r="CZ49" s="665">
        <v>100</v>
      </c>
      <c r="DA49" s="666"/>
      <c r="DB49" s="666"/>
      <c r="DC49" s="667"/>
      <c r="DD49" s="668">
        <v>1545898</v>
      </c>
      <c r="DE49" s="663"/>
      <c r="DF49" s="663"/>
      <c r="DG49" s="663"/>
      <c r="DH49" s="663"/>
      <c r="DI49" s="663"/>
      <c r="DJ49" s="663"/>
      <c r="DK49" s="664"/>
      <c r="DL49" s="669"/>
      <c r="DM49" s="670"/>
      <c r="DN49" s="670"/>
      <c r="DO49" s="670"/>
      <c r="DP49" s="670"/>
      <c r="DQ49" s="670"/>
      <c r="DR49" s="670"/>
      <c r="DS49" s="670"/>
      <c r="DT49" s="670"/>
      <c r="DU49" s="670"/>
      <c r="DV49" s="671"/>
      <c r="DW49" s="672"/>
      <c r="DX49" s="673"/>
      <c r="DY49" s="673"/>
      <c r="DZ49" s="673"/>
      <c r="EA49" s="673"/>
      <c r="EB49" s="673"/>
      <c r="EC49" s="674"/>
    </row>
  </sheetData>
  <sheetProtection algorithmName="SHA-512" hashValue="WTW8Cw2jcI9HxCcjnDw1E2nlx87MYwNkiPEyrGUHDRIj7Cfj4CPKoVPZ81pWDn+wespFkmqOTcVhiY4nsveAAA==" saltValue="o2g+Fo8+ms8+mSuezssQIw==" spinCount="100000" sheet="1" objects="1" scenarios="1"/>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AP30:BF30"/>
    <mergeCell ref="BG30:BQ30"/>
    <mergeCell ref="BO29:BR29"/>
    <mergeCell ref="BS29:CB29"/>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CF29:CQ29"/>
    <mergeCell ref="CR29:CY29"/>
    <mergeCell ref="CZ29:DC29"/>
    <mergeCell ref="BR30:CB30"/>
    <mergeCell ref="CF30:CQ30"/>
    <mergeCell ref="CR30:CY30"/>
    <mergeCell ref="CZ30:DC30"/>
    <mergeCell ref="DD30:DK30"/>
    <mergeCell ref="DL30:DV30"/>
    <mergeCell ref="DD29:DK29"/>
    <mergeCell ref="DL29:DV29"/>
    <mergeCell ref="DW30:EC30"/>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B30:Q30"/>
    <mergeCell ref="R30:Y30"/>
    <mergeCell ref="Z30:AC30"/>
    <mergeCell ref="AD30:AK30"/>
    <mergeCell ref="AL30:AO30"/>
    <mergeCell ref="CR32:CY32"/>
    <mergeCell ref="CZ32:DC32"/>
    <mergeCell ref="DD32:DK32"/>
    <mergeCell ref="DL32:DV32"/>
    <mergeCell ref="DW32:EC32"/>
    <mergeCell ref="BX32:CB32"/>
    <mergeCell ref="CF32:CQ32"/>
    <mergeCell ref="AX31:BF31"/>
    <mergeCell ref="BG31:BL31"/>
    <mergeCell ref="BM31:BQ31"/>
    <mergeCell ref="BR31:BW31"/>
    <mergeCell ref="CR31:CY31"/>
    <mergeCell ref="AX32:BF32"/>
    <mergeCell ref="BG32:BL32"/>
    <mergeCell ref="BM32:BQ32"/>
    <mergeCell ref="BR32:BW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AZ42:BF42"/>
    <mergeCell ref="BM42:BU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BV42:CB42"/>
    <mergeCell ref="CD42:CQ42"/>
    <mergeCell ref="CR42:CY42"/>
    <mergeCell ref="CZ42:DC42"/>
    <mergeCell ref="B42:Q42"/>
    <mergeCell ref="R42:Y42"/>
    <mergeCell ref="Z42:AC42"/>
    <mergeCell ref="AD42:AK42"/>
    <mergeCell ref="AL42:AO42"/>
    <mergeCell ref="AQ42:AY42"/>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8" orientation="landscape" cellComments="asDisplayed" horizontalDpi="300" verticalDpi="300" r:id="rId1"/>
  <headerFooter>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election activeCell="V32" sqref="V32:Z32"/>
    </sheetView>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370</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1203" t="s">
        <v>371</v>
      </c>
      <c r="DK2" s="1204"/>
      <c r="DL2" s="1204"/>
      <c r="DM2" s="1204"/>
      <c r="DN2" s="1204"/>
      <c r="DO2" s="1205"/>
      <c r="DP2" s="250"/>
      <c r="DQ2" s="1203" t="s">
        <v>372</v>
      </c>
      <c r="DR2" s="1204"/>
      <c r="DS2" s="1204"/>
      <c r="DT2" s="1204"/>
      <c r="DU2" s="1204"/>
      <c r="DV2" s="1204"/>
      <c r="DW2" s="1204"/>
      <c r="DX2" s="1204"/>
      <c r="DY2" s="1204"/>
      <c r="DZ2" s="1205"/>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1156" t="s">
        <v>373</v>
      </c>
      <c r="B4" s="1156"/>
      <c r="C4" s="1156"/>
      <c r="D4" s="1156"/>
      <c r="E4" s="1156"/>
      <c r="F4" s="1156"/>
      <c r="G4" s="1156"/>
      <c r="H4" s="1156"/>
      <c r="I4" s="1156"/>
      <c r="J4" s="1156"/>
      <c r="K4" s="1156"/>
      <c r="L4" s="1156"/>
      <c r="M4" s="1156"/>
      <c r="N4" s="1156"/>
      <c r="O4" s="1156"/>
      <c r="P4" s="1156"/>
      <c r="Q4" s="1156"/>
      <c r="R4" s="1156"/>
      <c r="S4" s="1156"/>
      <c r="T4" s="1156"/>
      <c r="U4" s="1156"/>
      <c r="V4" s="1156"/>
      <c r="W4" s="1156"/>
      <c r="X4" s="1156"/>
      <c r="Y4" s="1156"/>
      <c r="Z4" s="1156"/>
      <c r="AA4" s="1156"/>
      <c r="AB4" s="1156"/>
      <c r="AC4" s="1156"/>
      <c r="AD4" s="1156"/>
      <c r="AE4" s="1156"/>
      <c r="AF4" s="1156"/>
      <c r="AG4" s="1156"/>
      <c r="AH4" s="1156"/>
      <c r="AI4" s="1156"/>
      <c r="AJ4" s="1156"/>
      <c r="AK4" s="1156"/>
      <c r="AL4" s="1156"/>
      <c r="AM4" s="1156"/>
      <c r="AN4" s="1156"/>
      <c r="AO4" s="1156"/>
      <c r="AP4" s="1156"/>
      <c r="AQ4" s="1156"/>
      <c r="AR4" s="1156"/>
      <c r="AS4" s="1156"/>
      <c r="AT4" s="1156"/>
      <c r="AU4" s="1156"/>
      <c r="AV4" s="1156"/>
      <c r="AW4" s="1156"/>
      <c r="AX4" s="1156"/>
      <c r="AY4" s="1156"/>
      <c r="AZ4" s="253"/>
      <c r="BA4" s="253"/>
      <c r="BB4" s="253"/>
      <c r="BC4" s="253"/>
      <c r="BD4" s="253"/>
      <c r="BE4" s="254"/>
      <c r="BF4" s="254"/>
      <c r="BG4" s="254"/>
      <c r="BH4" s="254"/>
      <c r="BI4" s="254"/>
      <c r="BJ4" s="254"/>
      <c r="BK4" s="254"/>
      <c r="BL4" s="254"/>
      <c r="BM4" s="254"/>
      <c r="BN4" s="254"/>
      <c r="BO4" s="254"/>
      <c r="BP4" s="254"/>
      <c r="BQ4" s="253" t="s">
        <v>374</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1088" t="s">
        <v>375</v>
      </c>
      <c r="B5" s="1089"/>
      <c r="C5" s="1089"/>
      <c r="D5" s="1089"/>
      <c r="E5" s="1089"/>
      <c r="F5" s="1089"/>
      <c r="G5" s="1089"/>
      <c r="H5" s="1089"/>
      <c r="I5" s="1089"/>
      <c r="J5" s="1089"/>
      <c r="K5" s="1089"/>
      <c r="L5" s="1089"/>
      <c r="M5" s="1089"/>
      <c r="N5" s="1089"/>
      <c r="O5" s="1089"/>
      <c r="P5" s="1090"/>
      <c r="Q5" s="1094" t="s">
        <v>376</v>
      </c>
      <c r="R5" s="1095"/>
      <c r="S5" s="1095"/>
      <c r="T5" s="1095"/>
      <c r="U5" s="1096"/>
      <c r="V5" s="1094" t="s">
        <v>377</v>
      </c>
      <c r="W5" s="1095"/>
      <c r="X5" s="1095"/>
      <c r="Y5" s="1095"/>
      <c r="Z5" s="1096"/>
      <c r="AA5" s="1094" t="s">
        <v>378</v>
      </c>
      <c r="AB5" s="1095"/>
      <c r="AC5" s="1095"/>
      <c r="AD5" s="1095"/>
      <c r="AE5" s="1095"/>
      <c r="AF5" s="1206" t="s">
        <v>379</v>
      </c>
      <c r="AG5" s="1095"/>
      <c r="AH5" s="1095"/>
      <c r="AI5" s="1095"/>
      <c r="AJ5" s="1110"/>
      <c r="AK5" s="1095" t="s">
        <v>380</v>
      </c>
      <c r="AL5" s="1095"/>
      <c r="AM5" s="1095"/>
      <c r="AN5" s="1095"/>
      <c r="AO5" s="1096"/>
      <c r="AP5" s="1094" t="s">
        <v>381</v>
      </c>
      <c r="AQ5" s="1095"/>
      <c r="AR5" s="1095"/>
      <c r="AS5" s="1095"/>
      <c r="AT5" s="1096"/>
      <c r="AU5" s="1094" t="s">
        <v>382</v>
      </c>
      <c r="AV5" s="1095"/>
      <c r="AW5" s="1095"/>
      <c r="AX5" s="1095"/>
      <c r="AY5" s="1110"/>
      <c r="AZ5" s="257"/>
      <c r="BA5" s="257"/>
      <c r="BB5" s="257"/>
      <c r="BC5" s="257"/>
      <c r="BD5" s="257"/>
      <c r="BE5" s="258"/>
      <c r="BF5" s="258"/>
      <c r="BG5" s="258"/>
      <c r="BH5" s="258"/>
      <c r="BI5" s="258"/>
      <c r="BJ5" s="258"/>
      <c r="BK5" s="258"/>
      <c r="BL5" s="258"/>
      <c r="BM5" s="258"/>
      <c r="BN5" s="258"/>
      <c r="BO5" s="258"/>
      <c r="BP5" s="258"/>
      <c r="BQ5" s="1088" t="s">
        <v>383</v>
      </c>
      <c r="BR5" s="1089"/>
      <c r="BS5" s="1089"/>
      <c r="BT5" s="1089"/>
      <c r="BU5" s="1089"/>
      <c r="BV5" s="1089"/>
      <c r="BW5" s="1089"/>
      <c r="BX5" s="1089"/>
      <c r="BY5" s="1089"/>
      <c r="BZ5" s="1089"/>
      <c r="CA5" s="1089"/>
      <c r="CB5" s="1089"/>
      <c r="CC5" s="1089"/>
      <c r="CD5" s="1089"/>
      <c r="CE5" s="1089"/>
      <c r="CF5" s="1089"/>
      <c r="CG5" s="1090"/>
      <c r="CH5" s="1094" t="s">
        <v>384</v>
      </c>
      <c r="CI5" s="1095"/>
      <c r="CJ5" s="1095"/>
      <c r="CK5" s="1095"/>
      <c r="CL5" s="1096"/>
      <c r="CM5" s="1094" t="s">
        <v>385</v>
      </c>
      <c r="CN5" s="1095"/>
      <c r="CO5" s="1095"/>
      <c r="CP5" s="1095"/>
      <c r="CQ5" s="1096"/>
      <c r="CR5" s="1094" t="s">
        <v>386</v>
      </c>
      <c r="CS5" s="1095"/>
      <c r="CT5" s="1095"/>
      <c r="CU5" s="1095"/>
      <c r="CV5" s="1096"/>
      <c r="CW5" s="1094" t="s">
        <v>387</v>
      </c>
      <c r="CX5" s="1095"/>
      <c r="CY5" s="1095"/>
      <c r="CZ5" s="1095"/>
      <c r="DA5" s="1096"/>
      <c r="DB5" s="1094" t="s">
        <v>388</v>
      </c>
      <c r="DC5" s="1095"/>
      <c r="DD5" s="1095"/>
      <c r="DE5" s="1095"/>
      <c r="DF5" s="1096"/>
      <c r="DG5" s="1191" t="s">
        <v>389</v>
      </c>
      <c r="DH5" s="1192"/>
      <c r="DI5" s="1192"/>
      <c r="DJ5" s="1192"/>
      <c r="DK5" s="1193"/>
      <c r="DL5" s="1191" t="s">
        <v>390</v>
      </c>
      <c r="DM5" s="1192"/>
      <c r="DN5" s="1192"/>
      <c r="DO5" s="1192"/>
      <c r="DP5" s="1193"/>
      <c r="DQ5" s="1094" t="s">
        <v>391</v>
      </c>
      <c r="DR5" s="1095"/>
      <c r="DS5" s="1095"/>
      <c r="DT5" s="1095"/>
      <c r="DU5" s="1096"/>
      <c r="DV5" s="1094" t="s">
        <v>382</v>
      </c>
      <c r="DW5" s="1095"/>
      <c r="DX5" s="1095"/>
      <c r="DY5" s="1095"/>
      <c r="DZ5" s="1110"/>
      <c r="EA5" s="255"/>
    </row>
    <row r="6" spans="1:131" s="256" customFormat="1" ht="26.25" customHeight="1" thickBot="1" x14ac:dyDescent="0.2">
      <c r="A6" s="1091"/>
      <c r="B6" s="1092"/>
      <c r="C6" s="1092"/>
      <c r="D6" s="1092"/>
      <c r="E6" s="1092"/>
      <c r="F6" s="1092"/>
      <c r="G6" s="1092"/>
      <c r="H6" s="1092"/>
      <c r="I6" s="1092"/>
      <c r="J6" s="1092"/>
      <c r="K6" s="1092"/>
      <c r="L6" s="1092"/>
      <c r="M6" s="1092"/>
      <c r="N6" s="1092"/>
      <c r="O6" s="1092"/>
      <c r="P6" s="1093"/>
      <c r="Q6" s="1097"/>
      <c r="R6" s="1098"/>
      <c r="S6" s="1098"/>
      <c r="T6" s="1098"/>
      <c r="U6" s="1099"/>
      <c r="V6" s="1097"/>
      <c r="W6" s="1098"/>
      <c r="X6" s="1098"/>
      <c r="Y6" s="1098"/>
      <c r="Z6" s="1099"/>
      <c r="AA6" s="1097"/>
      <c r="AB6" s="1098"/>
      <c r="AC6" s="1098"/>
      <c r="AD6" s="1098"/>
      <c r="AE6" s="1098"/>
      <c r="AF6" s="1207"/>
      <c r="AG6" s="1098"/>
      <c r="AH6" s="1098"/>
      <c r="AI6" s="1098"/>
      <c r="AJ6" s="1111"/>
      <c r="AK6" s="1098"/>
      <c r="AL6" s="1098"/>
      <c r="AM6" s="1098"/>
      <c r="AN6" s="1098"/>
      <c r="AO6" s="1099"/>
      <c r="AP6" s="1097"/>
      <c r="AQ6" s="1098"/>
      <c r="AR6" s="1098"/>
      <c r="AS6" s="1098"/>
      <c r="AT6" s="1099"/>
      <c r="AU6" s="1097"/>
      <c r="AV6" s="1098"/>
      <c r="AW6" s="1098"/>
      <c r="AX6" s="1098"/>
      <c r="AY6" s="1111"/>
      <c r="AZ6" s="253"/>
      <c r="BA6" s="253"/>
      <c r="BB6" s="253"/>
      <c r="BC6" s="253"/>
      <c r="BD6" s="253"/>
      <c r="BE6" s="254"/>
      <c r="BF6" s="254"/>
      <c r="BG6" s="254"/>
      <c r="BH6" s="254"/>
      <c r="BI6" s="254"/>
      <c r="BJ6" s="254"/>
      <c r="BK6" s="254"/>
      <c r="BL6" s="254"/>
      <c r="BM6" s="254"/>
      <c r="BN6" s="254"/>
      <c r="BO6" s="254"/>
      <c r="BP6" s="254"/>
      <c r="BQ6" s="1091"/>
      <c r="BR6" s="1092"/>
      <c r="BS6" s="1092"/>
      <c r="BT6" s="1092"/>
      <c r="BU6" s="1092"/>
      <c r="BV6" s="1092"/>
      <c r="BW6" s="1092"/>
      <c r="BX6" s="1092"/>
      <c r="BY6" s="1092"/>
      <c r="BZ6" s="1092"/>
      <c r="CA6" s="1092"/>
      <c r="CB6" s="1092"/>
      <c r="CC6" s="1092"/>
      <c r="CD6" s="1092"/>
      <c r="CE6" s="1092"/>
      <c r="CF6" s="1092"/>
      <c r="CG6" s="1093"/>
      <c r="CH6" s="1097"/>
      <c r="CI6" s="1098"/>
      <c r="CJ6" s="1098"/>
      <c r="CK6" s="1098"/>
      <c r="CL6" s="1099"/>
      <c r="CM6" s="1097"/>
      <c r="CN6" s="1098"/>
      <c r="CO6" s="1098"/>
      <c r="CP6" s="1098"/>
      <c r="CQ6" s="1099"/>
      <c r="CR6" s="1097"/>
      <c r="CS6" s="1098"/>
      <c r="CT6" s="1098"/>
      <c r="CU6" s="1098"/>
      <c r="CV6" s="1099"/>
      <c r="CW6" s="1097"/>
      <c r="CX6" s="1098"/>
      <c r="CY6" s="1098"/>
      <c r="CZ6" s="1098"/>
      <c r="DA6" s="1099"/>
      <c r="DB6" s="1097"/>
      <c r="DC6" s="1098"/>
      <c r="DD6" s="1098"/>
      <c r="DE6" s="1098"/>
      <c r="DF6" s="1099"/>
      <c r="DG6" s="1194"/>
      <c r="DH6" s="1195"/>
      <c r="DI6" s="1195"/>
      <c r="DJ6" s="1195"/>
      <c r="DK6" s="1196"/>
      <c r="DL6" s="1194"/>
      <c r="DM6" s="1195"/>
      <c r="DN6" s="1195"/>
      <c r="DO6" s="1195"/>
      <c r="DP6" s="1196"/>
      <c r="DQ6" s="1097"/>
      <c r="DR6" s="1098"/>
      <c r="DS6" s="1098"/>
      <c r="DT6" s="1098"/>
      <c r="DU6" s="1099"/>
      <c r="DV6" s="1097"/>
      <c r="DW6" s="1098"/>
      <c r="DX6" s="1098"/>
      <c r="DY6" s="1098"/>
      <c r="DZ6" s="1111"/>
      <c r="EA6" s="255"/>
    </row>
    <row r="7" spans="1:131" s="256" customFormat="1" ht="26.25" customHeight="1" thickTop="1" x14ac:dyDescent="0.15">
      <c r="A7" s="259">
        <v>1</v>
      </c>
      <c r="B7" s="1143" t="s">
        <v>392</v>
      </c>
      <c r="C7" s="1144"/>
      <c r="D7" s="1144"/>
      <c r="E7" s="1144"/>
      <c r="F7" s="1144"/>
      <c r="G7" s="1144"/>
      <c r="H7" s="1144"/>
      <c r="I7" s="1144"/>
      <c r="J7" s="1144"/>
      <c r="K7" s="1144"/>
      <c r="L7" s="1144"/>
      <c r="M7" s="1144"/>
      <c r="N7" s="1144"/>
      <c r="O7" s="1144"/>
      <c r="P7" s="1145"/>
      <c r="Q7" s="1197"/>
      <c r="R7" s="1198"/>
      <c r="S7" s="1198"/>
      <c r="T7" s="1198"/>
      <c r="U7" s="1198"/>
      <c r="V7" s="1198"/>
      <c r="W7" s="1198"/>
      <c r="X7" s="1198"/>
      <c r="Y7" s="1198"/>
      <c r="Z7" s="1198"/>
      <c r="AA7" s="1198"/>
      <c r="AB7" s="1198"/>
      <c r="AC7" s="1198"/>
      <c r="AD7" s="1198"/>
      <c r="AE7" s="1199"/>
      <c r="AF7" s="1200">
        <v>149</v>
      </c>
      <c r="AG7" s="1201"/>
      <c r="AH7" s="1201"/>
      <c r="AI7" s="1201"/>
      <c r="AJ7" s="1202"/>
      <c r="AK7" s="1184"/>
      <c r="AL7" s="1185"/>
      <c r="AM7" s="1185"/>
      <c r="AN7" s="1185"/>
      <c r="AO7" s="1185"/>
      <c r="AP7" s="1185"/>
      <c r="AQ7" s="1185"/>
      <c r="AR7" s="1185"/>
      <c r="AS7" s="1185"/>
      <c r="AT7" s="1185"/>
      <c r="AU7" s="1186"/>
      <c r="AV7" s="1186"/>
      <c r="AW7" s="1186"/>
      <c r="AX7" s="1186"/>
      <c r="AY7" s="1187"/>
      <c r="AZ7" s="253"/>
      <c r="BA7" s="253"/>
      <c r="BB7" s="253"/>
      <c r="BC7" s="253"/>
      <c r="BD7" s="253"/>
      <c r="BE7" s="254"/>
      <c r="BF7" s="254"/>
      <c r="BG7" s="254"/>
      <c r="BH7" s="254"/>
      <c r="BI7" s="254"/>
      <c r="BJ7" s="254"/>
      <c r="BK7" s="254"/>
      <c r="BL7" s="254"/>
      <c r="BM7" s="254"/>
      <c r="BN7" s="254"/>
      <c r="BO7" s="254"/>
      <c r="BP7" s="254"/>
      <c r="BQ7" s="260">
        <v>1</v>
      </c>
      <c r="BR7" s="261"/>
      <c r="BS7" s="1188"/>
      <c r="BT7" s="1189"/>
      <c r="BU7" s="1189"/>
      <c r="BV7" s="1189"/>
      <c r="BW7" s="1189"/>
      <c r="BX7" s="1189"/>
      <c r="BY7" s="1189"/>
      <c r="BZ7" s="1189"/>
      <c r="CA7" s="1189"/>
      <c r="CB7" s="1189"/>
      <c r="CC7" s="1189"/>
      <c r="CD7" s="1189"/>
      <c r="CE7" s="1189"/>
      <c r="CF7" s="1189"/>
      <c r="CG7" s="1190"/>
      <c r="CH7" s="1181"/>
      <c r="CI7" s="1182"/>
      <c r="CJ7" s="1182"/>
      <c r="CK7" s="1182"/>
      <c r="CL7" s="1183"/>
      <c r="CM7" s="1181"/>
      <c r="CN7" s="1182"/>
      <c r="CO7" s="1182"/>
      <c r="CP7" s="1182"/>
      <c r="CQ7" s="1183"/>
      <c r="CR7" s="1181"/>
      <c r="CS7" s="1182"/>
      <c r="CT7" s="1182"/>
      <c r="CU7" s="1182"/>
      <c r="CV7" s="1183"/>
      <c r="CW7" s="1181"/>
      <c r="CX7" s="1182"/>
      <c r="CY7" s="1182"/>
      <c r="CZ7" s="1182"/>
      <c r="DA7" s="1183"/>
      <c r="DB7" s="1181"/>
      <c r="DC7" s="1182"/>
      <c r="DD7" s="1182"/>
      <c r="DE7" s="1182"/>
      <c r="DF7" s="1183"/>
      <c r="DG7" s="1181"/>
      <c r="DH7" s="1182"/>
      <c r="DI7" s="1182"/>
      <c r="DJ7" s="1182"/>
      <c r="DK7" s="1183"/>
      <c r="DL7" s="1181"/>
      <c r="DM7" s="1182"/>
      <c r="DN7" s="1182"/>
      <c r="DO7" s="1182"/>
      <c r="DP7" s="1183"/>
      <c r="DQ7" s="1181"/>
      <c r="DR7" s="1182"/>
      <c r="DS7" s="1182"/>
      <c r="DT7" s="1182"/>
      <c r="DU7" s="1183"/>
      <c r="DV7" s="1208"/>
      <c r="DW7" s="1209"/>
      <c r="DX7" s="1209"/>
      <c r="DY7" s="1209"/>
      <c r="DZ7" s="1210"/>
      <c r="EA7" s="255"/>
    </row>
    <row r="8" spans="1:131" s="256" customFormat="1" ht="26.25" customHeight="1" x14ac:dyDescent="0.15">
      <c r="A8" s="262">
        <v>2</v>
      </c>
      <c r="B8" s="1130"/>
      <c r="C8" s="1131"/>
      <c r="D8" s="1131"/>
      <c r="E8" s="1131"/>
      <c r="F8" s="1131"/>
      <c r="G8" s="1131"/>
      <c r="H8" s="1131"/>
      <c r="I8" s="1131"/>
      <c r="J8" s="1131"/>
      <c r="K8" s="1131"/>
      <c r="L8" s="1131"/>
      <c r="M8" s="1131"/>
      <c r="N8" s="1131"/>
      <c r="O8" s="1131"/>
      <c r="P8" s="1132"/>
      <c r="Q8" s="1136"/>
      <c r="R8" s="1137"/>
      <c r="S8" s="1137"/>
      <c r="T8" s="1137"/>
      <c r="U8" s="1137"/>
      <c r="V8" s="1137"/>
      <c r="W8" s="1137"/>
      <c r="X8" s="1137"/>
      <c r="Y8" s="1137"/>
      <c r="Z8" s="1137"/>
      <c r="AA8" s="1137"/>
      <c r="AB8" s="1137"/>
      <c r="AC8" s="1137"/>
      <c r="AD8" s="1137"/>
      <c r="AE8" s="1138"/>
      <c r="AF8" s="1112"/>
      <c r="AG8" s="1113"/>
      <c r="AH8" s="1113"/>
      <c r="AI8" s="1113"/>
      <c r="AJ8" s="1114"/>
      <c r="AK8" s="1179"/>
      <c r="AL8" s="1180"/>
      <c r="AM8" s="1180"/>
      <c r="AN8" s="1180"/>
      <c r="AO8" s="1180"/>
      <c r="AP8" s="1180"/>
      <c r="AQ8" s="1180"/>
      <c r="AR8" s="1180"/>
      <c r="AS8" s="1180"/>
      <c r="AT8" s="1180"/>
      <c r="AU8" s="1177"/>
      <c r="AV8" s="1177"/>
      <c r="AW8" s="1177"/>
      <c r="AX8" s="1177"/>
      <c r="AY8" s="1178"/>
      <c r="AZ8" s="253"/>
      <c r="BA8" s="253"/>
      <c r="BB8" s="253"/>
      <c r="BC8" s="253"/>
      <c r="BD8" s="253"/>
      <c r="BE8" s="254"/>
      <c r="BF8" s="254"/>
      <c r="BG8" s="254"/>
      <c r="BH8" s="254"/>
      <c r="BI8" s="254"/>
      <c r="BJ8" s="254"/>
      <c r="BK8" s="254"/>
      <c r="BL8" s="254"/>
      <c r="BM8" s="254"/>
      <c r="BN8" s="254"/>
      <c r="BO8" s="254"/>
      <c r="BP8" s="254"/>
      <c r="BQ8" s="263">
        <v>2</v>
      </c>
      <c r="BR8" s="264"/>
      <c r="BS8" s="1107"/>
      <c r="BT8" s="1108"/>
      <c r="BU8" s="1108"/>
      <c r="BV8" s="1108"/>
      <c r="BW8" s="1108"/>
      <c r="BX8" s="1108"/>
      <c r="BY8" s="1108"/>
      <c r="BZ8" s="1108"/>
      <c r="CA8" s="1108"/>
      <c r="CB8" s="1108"/>
      <c r="CC8" s="1108"/>
      <c r="CD8" s="1108"/>
      <c r="CE8" s="1108"/>
      <c r="CF8" s="1108"/>
      <c r="CG8" s="1109"/>
      <c r="CH8" s="1082"/>
      <c r="CI8" s="1083"/>
      <c r="CJ8" s="1083"/>
      <c r="CK8" s="1083"/>
      <c r="CL8" s="1084"/>
      <c r="CM8" s="1082"/>
      <c r="CN8" s="1083"/>
      <c r="CO8" s="1083"/>
      <c r="CP8" s="1083"/>
      <c r="CQ8" s="1084"/>
      <c r="CR8" s="1082"/>
      <c r="CS8" s="1083"/>
      <c r="CT8" s="1083"/>
      <c r="CU8" s="1083"/>
      <c r="CV8" s="1084"/>
      <c r="CW8" s="1082"/>
      <c r="CX8" s="1083"/>
      <c r="CY8" s="1083"/>
      <c r="CZ8" s="1083"/>
      <c r="DA8" s="1084"/>
      <c r="DB8" s="1082"/>
      <c r="DC8" s="1083"/>
      <c r="DD8" s="1083"/>
      <c r="DE8" s="1083"/>
      <c r="DF8" s="1084"/>
      <c r="DG8" s="1082"/>
      <c r="DH8" s="1083"/>
      <c r="DI8" s="1083"/>
      <c r="DJ8" s="1083"/>
      <c r="DK8" s="1084"/>
      <c r="DL8" s="1082"/>
      <c r="DM8" s="1083"/>
      <c r="DN8" s="1083"/>
      <c r="DO8" s="1083"/>
      <c r="DP8" s="1084"/>
      <c r="DQ8" s="1082"/>
      <c r="DR8" s="1083"/>
      <c r="DS8" s="1083"/>
      <c r="DT8" s="1083"/>
      <c r="DU8" s="1084"/>
      <c r="DV8" s="1085"/>
      <c r="DW8" s="1086"/>
      <c r="DX8" s="1086"/>
      <c r="DY8" s="1086"/>
      <c r="DZ8" s="1087"/>
      <c r="EA8" s="255"/>
    </row>
    <row r="9" spans="1:131" s="256" customFormat="1" ht="26.25" customHeight="1" x14ac:dyDescent="0.15">
      <c r="A9" s="262">
        <v>3</v>
      </c>
      <c r="B9" s="1130"/>
      <c r="C9" s="1131"/>
      <c r="D9" s="1131"/>
      <c r="E9" s="1131"/>
      <c r="F9" s="1131"/>
      <c r="G9" s="1131"/>
      <c r="H9" s="1131"/>
      <c r="I9" s="1131"/>
      <c r="J9" s="1131"/>
      <c r="K9" s="1131"/>
      <c r="L9" s="1131"/>
      <c r="M9" s="1131"/>
      <c r="N9" s="1131"/>
      <c r="O9" s="1131"/>
      <c r="P9" s="1132"/>
      <c r="Q9" s="1136"/>
      <c r="R9" s="1137"/>
      <c r="S9" s="1137"/>
      <c r="T9" s="1137"/>
      <c r="U9" s="1137"/>
      <c r="V9" s="1137"/>
      <c r="W9" s="1137"/>
      <c r="X9" s="1137"/>
      <c r="Y9" s="1137"/>
      <c r="Z9" s="1137"/>
      <c r="AA9" s="1137"/>
      <c r="AB9" s="1137"/>
      <c r="AC9" s="1137"/>
      <c r="AD9" s="1137"/>
      <c r="AE9" s="1138"/>
      <c r="AF9" s="1112"/>
      <c r="AG9" s="1113"/>
      <c r="AH9" s="1113"/>
      <c r="AI9" s="1113"/>
      <c r="AJ9" s="1114"/>
      <c r="AK9" s="1179"/>
      <c r="AL9" s="1180"/>
      <c r="AM9" s="1180"/>
      <c r="AN9" s="1180"/>
      <c r="AO9" s="1180"/>
      <c r="AP9" s="1180"/>
      <c r="AQ9" s="1180"/>
      <c r="AR9" s="1180"/>
      <c r="AS9" s="1180"/>
      <c r="AT9" s="1180"/>
      <c r="AU9" s="1177"/>
      <c r="AV9" s="1177"/>
      <c r="AW9" s="1177"/>
      <c r="AX9" s="1177"/>
      <c r="AY9" s="1178"/>
      <c r="AZ9" s="253"/>
      <c r="BA9" s="253"/>
      <c r="BB9" s="253"/>
      <c r="BC9" s="253"/>
      <c r="BD9" s="253"/>
      <c r="BE9" s="254"/>
      <c r="BF9" s="254"/>
      <c r="BG9" s="254"/>
      <c r="BH9" s="254"/>
      <c r="BI9" s="254"/>
      <c r="BJ9" s="254"/>
      <c r="BK9" s="254"/>
      <c r="BL9" s="254"/>
      <c r="BM9" s="254"/>
      <c r="BN9" s="254"/>
      <c r="BO9" s="254"/>
      <c r="BP9" s="254"/>
      <c r="BQ9" s="263">
        <v>3</v>
      </c>
      <c r="BR9" s="264"/>
      <c r="BS9" s="1107"/>
      <c r="BT9" s="1108"/>
      <c r="BU9" s="1108"/>
      <c r="BV9" s="1108"/>
      <c r="BW9" s="1108"/>
      <c r="BX9" s="1108"/>
      <c r="BY9" s="1108"/>
      <c r="BZ9" s="1108"/>
      <c r="CA9" s="1108"/>
      <c r="CB9" s="1108"/>
      <c r="CC9" s="1108"/>
      <c r="CD9" s="1108"/>
      <c r="CE9" s="1108"/>
      <c r="CF9" s="1108"/>
      <c r="CG9" s="1109"/>
      <c r="CH9" s="1082"/>
      <c r="CI9" s="1083"/>
      <c r="CJ9" s="1083"/>
      <c r="CK9" s="1083"/>
      <c r="CL9" s="1084"/>
      <c r="CM9" s="1082"/>
      <c r="CN9" s="1083"/>
      <c r="CO9" s="1083"/>
      <c r="CP9" s="1083"/>
      <c r="CQ9" s="1084"/>
      <c r="CR9" s="1082"/>
      <c r="CS9" s="1083"/>
      <c r="CT9" s="1083"/>
      <c r="CU9" s="1083"/>
      <c r="CV9" s="1084"/>
      <c r="CW9" s="1082"/>
      <c r="CX9" s="1083"/>
      <c r="CY9" s="1083"/>
      <c r="CZ9" s="1083"/>
      <c r="DA9" s="1084"/>
      <c r="DB9" s="1082"/>
      <c r="DC9" s="1083"/>
      <c r="DD9" s="1083"/>
      <c r="DE9" s="1083"/>
      <c r="DF9" s="1084"/>
      <c r="DG9" s="1082"/>
      <c r="DH9" s="1083"/>
      <c r="DI9" s="1083"/>
      <c r="DJ9" s="1083"/>
      <c r="DK9" s="1084"/>
      <c r="DL9" s="1082"/>
      <c r="DM9" s="1083"/>
      <c r="DN9" s="1083"/>
      <c r="DO9" s="1083"/>
      <c r="DP9" s="1084"/>
      <c r="DQ9" s="1082"/>
      <c r="DR9" s="1083"/>
      <c r="DS9" s="1083"/>
      <c r="DT9" s="1083"/>
      <c r="DU9" s="1084"/>
      <c r="DV9" s="1085"/>
      <c r="DW9" s="1086"/>
      <c r="DX9" s="1086"/>
      <c r="DY9" s="1086"/>
      <c r="DZ9" s="1087"/>
      <c r="EA9" s="255"/>
    </row>
    <row r="10" spans="1:131" s="256" customFormat="1" ht="26.25" customHeight="1" x14ac:dyDescent="0.15">
      <c r="A10" s="262">
        <v>4</v>
      </c>
      <c r="B10" s="1130"/>
      <c r="C10" s="1131"/>
      <c r="D10" s="1131"/>
      <c r="E10" s="1131"/>
      <c r="F10" s="1131"/>
      <c r="G10" s="1131"/>
      <c r="H10" s="1131"/>
      <c r="I10" s="1131"/>
      <c r="J10" s="1131"/>
      <c r="K10" s="1131"/>
      <c r="L10" s="1131"/>
      <c r="M10" s="1131"/>
      <c r="N10" s="1131"/>
      <c r="O10" s="1131"/>
      <c r="P10" s="1132"/>
      <c r="Q10" s="1136"/>
      <c r="R10" s="1137"/>
      <c r="S10" s="1137"/>
      <c r="T10" s="1137"/>
      <c r="U10" s="1137"/>
      <c r="V10" s="1137"/>
      <c r="W10" s="1137"/>
      <c r="X10" s="1137"/>
      <c r="Y10" s="1137"/>
      <c r="Z10" s="1137"/>
      <c r="AA10" s="1137"/>
      <c r="AB10" s="1137"/>
      <c r="AC10" s="1137"/>
      <c r="AD10" s="1137"/>
      <c r="AE10" s="1138"/>
      <c r="AF10" s="1112"/>
      <c r="AG10" s="1113"/>
      <c r="AH10" s="1113"/>
      <c r="AI10" s="1113"/>
      <c r="AJ10" s="1114"/>
      <c r="AK10" s="1179"/>
      <c r="AL10" s="1180"/>
      <c r="AM10" s="1180"/>
      <c r="AN10" s="1180"/>
      <c r="AO10" s="1180"/>
      <c r="AP10" s="1180"/>
      <c r="AQ10" s="1180"/>
      <c r="AR10" s="1180"/>
      <c r="AS10" s="1180"/>
      <c r="AT10" s="1180"/>
      <c r="AU10" s="1177"/>
      <c r="AV10" s="1177"/>
      <c r="AW10" s="1177"/>
      <c r="AX10" s="1177"/>
      <c r="AY10" s="1178"/>
      <c r="AZ10" s="253"/>
      <c r="BA10" s="253"/>
      <c r="BB10" s="253"/>
      <c r="BC10" s="253"/>
      <c r="BD10" s="253"/>
      <c r="BE10" s="254"/>
      <c r="BF10" s="254"/>
      <c r="BG10" s="254"/>
      <c r="BH10" s="254"/>
      <c r="BI10" s="254"/>
      <c r="BJ10" s="254"/>
      <c r="BK10" s="254"/>
      <c r="BL10" s="254"/>
      <c r="BM10" s="254"/>
      <c r="BN10" s="254"/>
      <c r="BO10" s="254"/>
      <c r="BP10" s="254"/>
      <c r="BQ10" s="263">
        <v>4</v>
      </c>
      <c r="BR10" s="264"/>
      <c r="BS10" s="1107"/>
      <c r="BT10" s="1108"/>
      <c r="BU10" s="1108"/>
      <c r="BV10" s="1108"/>
      <c r="BW10" s="1108"/>
      <c r="BX10" s="1108"/>
      <c r="BY10" s="1108"/>
      <c r="BZ10" s="1108"/>
      <c r="CA10" s="1108"/>
      <c r="CB10" s="1108"/>
      <c r="CC10" s="1108"/>
      <c r="CD10" s="1108"/>
      <c r="CE10" s="1108"/>
      <c r="CF10" s="1108"/>
      <c r="CG10" s="1109"/>
      <c r="CH10" s="1082"/>
      <c r="CI10" s="1083"/>
      <c r="CJ10" s="1083"/>
      <c r="CK10" s="1083"/>
      <c r="CL10" s="1084"/>
      <c r="CM10" s="1082"/>
      <c r="CN10" s="1083"/>
      <c r="CO10" s="1083"/>
      <c r="CP10" s="1083"/>
      <c r="CQ10" s="1084"/>
      <c r="CR10" s="1082"/>
      <c r="CS10" s="1083"/>
      <c r="CT10" s="1083"/>
      <c r="CU10" s="1083"/>
      <c r="CV10" s="1084"/>
      <c r="CW10" s="1082"/>
      <c r="CX10" s="1083"/>
      <c r="CY10" s="1083"/>
      <c r="CZ10" s="1083"/>
      <c r="DA10" s="1084"/>
      <c r="DB10" s="1082"/>
      <c r="DC10" s="1083"/>
      <c r="DD10" s="1083"/>
      <c r="DE10" s="1083"/>
      <c r="DF10" s="1084"/>
      <c r="DG10" s="1082"/>
      <c r="DH10" s="1083"/>
      <c r="DI10" s="1083"/>
      <c r="DJ10" s="1083"/>
      <c r="DK10" s="1084"/>
      <c r="DL10" s="1082"/>
      <c r="DM10" s="1083"/>
      <c r="DN10" s="1083"/>
      <c r="DO10" s="1083"/>
      <c r="DP10" s="1084"/>
      <c r="DQ10" s="1082"/>
      <c r="DR10" s="1083"/>
      <c r="DS10" s="1083"/>
      <c r="DT10" s="1083"/>
      <c r="DU10" s="1084"/>
      <c r="DV10" s="1085"/>
      <c r="DW10" s="1086"/>
      <c r="DX10" s="1086"/>
      <c r="DY10" s="1086"/>
      <c r="DZ10" s="1087"/>
      <c r="EA10" s="255"/>
    </row>
    <row r="11" spans="1:131" s="256" customFormat="1" ht="26.25" customHeight="1" x14ac:dyDescent="0.15">
      <c r="A11" s="262">
        <v>5</v>
      </c>
      <c r="B11" s="1130"/>
      <c r="C11" s="1131"/>
      <c r="D11" s="1131"/>
      <c r="E11" s="1131"/>
      <c r="F11" s="1131"/>
      <c r="G11" s="1131"/>
      <c r="H11" s="1131"/>
      <c r="I11" s="1131"/>
      <c r="J11" s="1131"/>
      <c r="K11" s="1131"/>
      <c r="L11" s="1131"/>
      <c r="M11" s="1131"/>
      <c r="N11" s="1131"/>
      <c r="O11" s="1131"/>
      <c r="P11" s="1132"/>
      <c r="Q11" s="1136"/>
      <c r="R11" s="1137"/>
      <c r="S11" s="1137"/>
      <c r="T11" s="1137"/>
      <c r="U11" s="1137"/>
      <c r="V11" s="1137"/>
      <c r="W11" s="1137"/>
      <c r="X11" s="1137"/>
      <c r="Y11" s="1137"/>
      <c r="Z11" s="1137"/>
      <c r="AA11" s="1137"/>
      <c r="AB11" s="1137"/>
      <c r="AC11" s="1137"/>
      <c r="AD11" s="1137"/>
      <c r="AE11" s="1138"/>
      <c r="AF11" s="1112"/>
      <c r="AG11" s="1113"/>
      <c r="AH11" s="1113"/>
      <c r="AI11" s="1113"/>
      <c r="AJ11" s="1114"/>
      <c r="AK11" s="1179"/>
      <c r="AL11" s="1180"/>
      <c r="AM11" s="1180"/>
      <c r="AN11" s="1180"/>
      <c r="AO11" s="1180"/>
      <c r="AP11" s="1180"/>
      <c r="AQ11" s="1180"/>
      <c r="AR11" s="1180"/>
      <c r="AS11" s="1180"/>
      <c r="AT11" s="1180"/>
      <c r="AU11" s="1177"/>
      <c r="AV11" s="1177"/>
      <c r="AW11" s="1177"/>
      <c r="AX11" s="1177"/>
      <c r="AY11" s="1178"/>
      <c r="AZ11" s="253"/>
      <c r="BA11" s="253"/>
      <c r="BB11" s="253"/>
      <c r="BC11" s="253"/>
      <c r="BD11" s="253"/>
      <c r="BE11" s="254"/>
      <c r="BF11" s="254"/>
      <c r="BG11" s="254"/>
      <c r="BH11" s="254"/>
      <c r="BI11" s="254"/>
      <c r="BJ11" s="254"/>
      <c r="BK11" s="254"/>
      <c r="BL11" s="254"/>
      <c r="BM11" s="254"/>
      <c r="BN11" s="254"/>
      <c r="BO11" s="254"/>
      <c r="BP11" s="254"/>
      <c r="BQ11" s="263">
        <v>5</v>
      </c>
      <c r="BR11" s="264"/>
      <c r="BS11" s="1107"/>
      <c r="BT11" s="1108"/>
      <c r="BU11" s="1108"/>
      <c r="BV11" s="1108"/>
      <c r="BW11" s="1108"/>
      <c r="BX11" s="1108"/>
      <c r="BY11" s="1108"/>
      <c r="BZ11" s="1108"/>
      <c r="CA11" s="1108"/>
      <c r="CB11" s="1108"/>
      <c r="CC11" s="1108"/>
      <c r="CD11" s="1108"/>
      <c r="CE11" s="1108"/>
      <c r="CF11" s="1108"/>
      <c r="CG11" s="1109"/>
      <c r="CH11" s="1082"/>
      <c r="CI11" s="1083"/>
      <c r="CJ11" s="1083"/>
      <c r="CK11" s="1083"/>
      <c r="CL11" s="1084"/>
      <c r="CM11" s="1082"/>
      <c r="CN11" s="1083"/>
      <c r="CO11" s="1083"/>
      <c r="CP11" s="1083"/>
      <c r="CQ11" s="1084"/>
      <c r="CR11" s="1082"/>
      <c r="CS11" s="1083"/>
      <c r="CT11" s="1083"/>
      <c r="CU11" s="1083"/>
      <c r="CV11" s="1084"/>
      <c r="CW11" s="1082"/>
      <c r="CX11" s="1083"/>
      <c r="CY11" s="1083"/>
      <c r="CZ11" s="1083"/>
      <c r="DA11" s="1084"/>
      <c r="DB11" s="1082"/>
      <c r="DC11" s="1083"/>
      <c r="DD11" s="1083"/>
      <c r="DE11" s="1083"/>
      <c r="DF11" s="1084"/>
      <c r="DG11" s="1082"/>
      <c r="DH11" s="1083"/>
      <c r="DI11" s="1083"/>
      <c r="DJ11" s="1083"/>
      <c r="DK11" s="1084"/>
      <c r="DL11" s="1082"/>
      <c r="DM11" s="1083"/>
      <c r="DN11" s="1083"/>
      <c r="DO11" s="1083"/>
      <c r="DP11" s="1084"/>
      <c r="DQ11" s="1082"/>
      <c r="DR11" s="1083"/>
      <c r="DS11" s="1083"/>
      <c r="DT11" s="1083"/>
      <c r="DU11" s="1084"/>
      <c r="DV11" s="1085"/>
      <c r="DW11" s="1086"/>
      <c r="DX11" s="1086"/>
      <c r="DY11" s="1086"/>
      <c r="DZ11" s="1087"/>
      <c r="EA11" s="255"/>
    </row>
    <row r="12" spans="1:131" s="256" customFormat="1" ht="26.25" customHeight="1" x14ac:dyDescent="0.15">
      <c r="A12" s="262">
        <v>6</v>
      </c>
      <c r="B12" s="1130"/>
      <c r="C12" s="1131"/>
      <c r="D12" s="1131"/>
      <c r="E12" s="1131"/>
      <c r="F12" s="1131"/>
      <c r="G12" s="1131"/>
      <c r="H12" s="1131"/>
      <c r="I12" s="1131"/>
      <c r="J12" s="1131"/>
      <c r="K12" s="1131"/>
      <c r="L12" s="1131"/>
      <c r="M12" s="1131"/>
      <c r="N12" s="1131"/>
      <c r="O12" s="1131"/>
      <c r="P12" s="1132"/>
      <c r="Q12" s="1136"/>
      <c r="R12" s="1137"/>
      <c r="S12" s="1137"/>
      <c r="T12" s="1137"/>
      <c r="U12" s="1137"/>
      <c r="V12" s="1137"/>
      <c r="W12" s="1137"/>
      <c r="X12" s="1137"/>
      <c r="Y12" s="1137"/>
      <c r="Z12" s="1137"/>
      <c r="AA12" s="1137"/>
      <c r="AB12" s="1137"/>
      <c r="AC12" s="1137"/>
      <c r="AD12" s="1137"/>
      <c r="AE12" s="1138"/>
      <c r="AF12" s="1112"/>
      <c r="AG12" s="1113"/>
      <c r="AH12" s="1113"/>
      <c r="AI12" s="1113"/>
      <c r="AJ12" s="1114"/>
      <c r="AK12" s="1179"/>
      <c r="AL12" s="1180"/>
      <c r="AM12" s="1180"/>
      <c r="AN12" s="1180"/>
      <c r="AO12" s="1180"/>
      <c r="AP12" s="1180"/>
      <c r="AQ12" s="1180"/>
      <c r="AR12" s="1180"/>
      <c r="AS12" s="1180"/>
      <c r="AT12" s="1180"/>
      <c r="AU12" s="1177"/>
      <c r="AV12" s="1177"/>
      <c r="AW12" s="1177"/>
      <c r="AX12" s="1177"/>
      <c r="AY12" s="1178"/>
      <c r="AZ12" s="253"/>
      <c r="BA12" s="253"/>
      <c r="BB12" s="253"/>
      <c r="BC12" s="253"/>
      <c r="BD12" s="253"/>
      <c r="BE12" s="254"/>
      <c r="BF12" s="254"/>
      <c r="BG12" s="254"/>
      <c r="BH12" s="254"/>
      <c r="BI12" s="254"/>
      <c r="BJ12" s="254"/>
      <c r="BK12" s="254"/>
      <c r="BL12" s="254"/>
      <c r="BM12" s="254"/>
      <c r="BN12" s="254"/>
      <c r="BO12" s="254"/>
      <c r="BP12" s="254"/>
      <c r="BQ12" s="263">
        <v>6</v>
      </c>
      <c r="BR12" s="264"/>
      <c r="BS12" s="1107"/>
      <c r="BT12" s="1108"/>
      <c r="BU12" s="1108"/>
      <c r="BV12" s="1108"/>
      <c r="BW12" s="1108"/>
      <c r="BX12" s="1108"/>
      <c r="BY12" s="1108"/>
      <c r="BZ12" s="1108"/>
      <c r="CA12" s="1108"/>
      <c r="CB12" s="1108"/>
      <c r="CC12" s="1108"/>
      <c r="CD12" s="1108"/>
      <c r="CE12" s="1108"/>
      <c r="CF12" s="1108"/>
      <c r="CG12" s="1109"/>
      <c r="CH12" s="1082"/>
      <c r="CI12" s="1083"/>
      <c r="CJ12" s="1083"/>
      <c r="CK12" s="1083"/>
      <c r="CL12" s="1084"/>
      <c r="CM12" s="1082"/>
      <c r="CN12" s="1083"/>
      <c r="CO12" s="1083"/>
      <c r="CP12" s="1083"/>
      <c r="CQ12" s="1084"/>
      <c r="CR12" s="1082"/>
      <c r="CS12" s="1083"/>
      <c r="CT12" s="1083"/>
      <c r="CU12" s="1083"/>
      <c r="CV12" s="1084"/>
      <c r="CW12" s="1082"/>
      <c r="CX12" s="1083"/>
      <c r="CY12" s="1083"/>
      <c r="CZ12" s="1083"/>
      <c r="DA12" s="1084"/>
      <c r="DB12" s="1082"/>
      <c r="DC12" s="1083"/>
      <c r="DD12" s="1083"/>
      <c r="DE12" s="1083"/>
      <c r="DF12" s="1084"/>
      <c r="DG12" s="1082"/>
      <c r="DH12" s="1083"/>
      <c r="DI12" s="1083"/>
      <c r="DJ12" s="1083"/>
      <c r="DK12" s="1084"/>
      <c r="DL12" s="1082"/>
      <c r="DM12" s="1083"/>
      <c r="DN12" s="1083"/>
      <c r="DO12" s="1083"/>
      <c r="DP12" s="1084"/>
      <c r="DQ12" s="1082"/>
      <c r="DR12" s="1083"/>
      <c r="DS12" s="1083"/>
      <c r="DT12" s="1083"/>
      <c r="DU12" s="1084"/>
      <c r="DV12" s="1085"/>
      <c r="DW12" s="1086"/>
      <c r="DX12" s="1086"/>
      <c r="DY12" s="1086"/>
      <c r="DZ12" s="1087"/>
      <c r="EA12" s="255"/>
    </row>
    <row r="13" spans="1:131" s="256" customFormat="1" ht="26.25" customHeight="1" x14ac:dyDescent="0.15">
      <c r="A13" s="262">
        <v>7</v>
      </c>
      <c r="B13" s="1130"/>
      <c r="C13" s="1131"/>
      <c r="D13" s="1131"/>
      <c r="E13" s="1131"/>
      <c r="F13" s="1131"/>
      <c r="G13" s="1131"/>
      <c r="H13" s="1131"/>
      <c r="I13" s="1131"/>
      <c r="J13" s="1131"/>
      <c r="K13" s="1131"/>
      <c r="L13" s="1131"/>
      <c r="M13" s="1131"/>
      <c r="N13" s="1131"/>
      <c r="O13" s="1131"/>
      <c r="P13" s="1132"/>
      <c r="Q13" s="1136"/>
      <c r="R13" s="1137"/>
      <c r="S13" s="1137"/>
      <c r="T13" s="1137"/>
      <c r="U13" s="1137"/>
      <c r="V13" s="1137"/>
      <c r="W13" s="1137"/>
      <c r="X13" s="1137"/>
      <c r="Y13" s="1137"/>
      <c r="Z13" s="1137"/>
      <c r="AA13" s="1137"/>
      <c r="AB13" s="1137"/>
      <c r="AC13" s="1137"/>
      <c r="AD13" s="1137"/>
      <c r="AE13" s="1138"/>
      <c r="AF13" s="1112"/>
      <c r="AG13" s="1113"/>
      <c r="AH13" s="1113"/>
      <c r="AI13" s="1113"/>
      <c r="AJ13" s="1114"/>
      <c r="AK13" s="1179"/>
      <c r="AL13" s="1180"/>
      <c r="AM13" s="1180"/>
      <c r="AN13" s="1180"/>
      <c r="AO13" s="1180"/>
      <c r="AP13" s="1180"/>
      <c r="AQ13" s="1180"/>
      <c r="AR13" s="1180"/>
      <c r="AS13" s="1180"/>
      <c r="AT13" s="1180"/>
      <c r="AU13" s="1177"/>
      <c r="AV13" s="1177"/>
      <c r="AW13" s="1177"/>
      <c r="AX13" s="1177"/>
      <c r="AY13" s="1178"/>
      <c r="AZ13" s="253"/>
      <c r="BA13" s="253"/>
      <c r="BB13" s="253"/>
      <c r="BC13" s="253"/>
      <c r="BD13" s="253"/>
      <c r="BE13" s="254"/>
      <c r="BF13" s="254"/>
      <c r="BG13" s="254"/>
      <c r="BH13" s="254"/>
      <c r="BI13" s="254"/>
      <c r="BJ13" s="254"/>
      <c r="BK13" s="254"/>
      <c r="BL13" s="254"/>
      <c r="BM13" s="254"/>
      <c r="BN13" s="254"/>
      <c r="BO13" s="254"/>
      <c r="BP13" s="254"/>
      <c r="BQ13" s="263">
        <v>7</v>
      </c>
      <c r="BR13" s="264"/>
      <c r="BS13" s="1107"/>
      <c r="BT13" s="1108"/>
      <c r="BU13" s="1108"/>
      <c r="BV13" s="1108"/>
      <c r="BW13" s="1108"/>
      <c r="BX13" s="1108"/>
      <c r="BY13" s="1108"/>
      <c r="BZ13" s="1108"/>
      <c r="CA13" s="1108"/>
      <c r="CB13" s="1108"/>
      <c r="CC13" s="1108"/>
      <c r="CD13" s="1108"/>
      <c r="CE13" s="1108"/>
      <c r="CF13" s="1108"/>
      <c r="CG13" s="1109"/>
      <c r="CH13" s="1082"/>
      <c r="CI13" s="1083"/>
      <c r="CJ13" s="1083"/>
      <c r="CK13" s="1083"/>
      <c r="CL13" s="1084"/>
      <c r="CM13" s="1082"/>
      <c r="CN13" s="1083"/>
      <c r="CO13" s="1083"/>
      <c r="CP13" s="1083"/>
      <c r="CQ13" s="1084"/>
      <c r="CR13" s="1082"/>
      <c r="CS13" s="1083"/>
      <c r="CT13" s="1083"/>
      <c r="CU13" s="1083"/>
      <c r="CV13" s="1084"/>
      <c r="CW13" s="1082"/>
      <c r="CX13" s="1083"/>
      <c r="CY13" s="1083"/>
      <c r="CZ13" s="1083"/>
      <c r="DA13" s="1084"/>
      <c r="DB13" s="1082"/>
      <c r="DC13" s="1083"/>
      <c r="DD13" s="1083"/>
      <c r="DE13" s="1083"/>
      <c r="DF13" s="1084"/>
      <c r="DG13" s="1082"/>
      <c r="DH13" s="1083"/>
      <c r="DI13" s="1083"/>
      <c r="DJ13" s="1083"/>
      <c r="DK13" s="1084"/>
      <c r="DL13" s="1082"/>
      <c r="DM13" s="1083"/>
      <c r="DN13" s="1083"/>
      <c r="DO13" s="1083"/>
      <c r="DP13" s="1084"/>
      <c r="DQ13" s="1082"/>
      <c r="DR13" s="1083"/>
      <c r="DS13" s="1083"/>
      <c r="DT13" s="1083"/>
      <c r="DU13" s="1084"/>
      <c r="DV13" s="1085"/>
      <c r="DW13" s="1086"/>
      <c r="DX13" s="1086"/>
      <c r="DY13" s="1086"/>
      <c r="DZ13" s="1087"/>
      <c r="EA13" s="255"/>
    </row>
    <row r="14" spans="1:131" s="256" customFormat="1" ht="26.25" customHeight="1" x14ac:dyDescent="0.15">
      <c r="A14" s="262">
        <v>8</v>
      </c>
      <c r="B14" s="1130"/>
      <c r="C14" s="1131"/>
      <c r="D14" s="1131"/>
      <c r="E14" s="1131"/>
      <c r="F14" s="1131"/>
      <c r="G14" s="1131"/>
      <c r="H14" s="1131"/>
      <c r="I14" s="1131"/>
      <c r="J14" s="1131"/>
      <c r="K14" s="1131"/>
      <c r="L14" s="1131"/>
      <c r="M14" s="1131"/>
      <c r="N14" s="1131"/>
      <c r="O14" s="1131"/>
      <c r="P14" s="1132"/>
      <c r="Q14" s="1136"/>
      <c r="R14" s="1137"/>
      <c r="S14" s="1137"/>
      <c r="T14" s="1137"/>
      <c r="U14" s="1137"/>
      <c r="V14" s="1137"/>
      <c r="W14" s="1137"/>
      <c r="X14" s="1137"/>
      <c r="Y14" s="1137"/>
      <c r="Z14" s="1137"/>
      <c r="AA14" s="1137"/>
      <c r="AB14" s="1137"/>
      <c r="AC14" s="1137"/>
      <c r="AD14" s="1137"/>
      <c r="AE14" s="1138"/>
      <c r="AF14" s="1112"/>
      <c r="AG14" s="1113"/>
      <c r="AH14" s="1113"/>
      <c r="AI14" s="1113"/>
      <c r="AJ14" s="1114"/>
      <c r="AK14" s="1179"/>
      <c r="AL14" s="1180"/>
      <c r="AM14" s="1180"/>
      <c r="AN14" s="1180"/>
      <c r="AO14" s="1180"/>
      <c r="AP14" s="1180"/>
      <c r="AQ14" s="1180"/>
      <c r="AR14" s="1180"/>
      <c r="AS14" s="1180"/>
      <c r="AT14" s="1180"/>
      <c r="AU14" s="1177"/>
      <c r="AV14" s="1177"/>
      <c r="AW14" s="1177"/>
      <c r="AX14" s="1177"/>
      <c r="AY14" s="1178"/>
      <c r="AZ14" s="253"/>
      <c r="BA14" s="253"/>
      <c r="BB14" s="253"/>
      <c r="BC14" s="253"/>
      <c r="BD14" s="253"/>
      <c r="BE14" s="254"/>
      <c r="BF14" s="254"/>
      <c r="BG14" s="254"/>
      <c r="BH14" s="254"/>
      <c r="BI14" s="254"/>
      <c r="BJ14" s="254"/>
      <c r="BK14" s="254"/>
      <c r="BL14" s="254"/>
      <c r="BM14" s="254"/>
      <c r="BN14" s="254"/>
      <c r="BO14" s="254"/>
      <c r="BP14" s="254"/>
      <c r="BQ14" s="263">
        <v>8</v>
      </c>
      <c r="BR14" s="264"/>
      <c r="BS14" s="1107"/>
      <c r="BT14" s="1108"/>
      <c r="BU14" s="1108"/>
      <c r="BV14" s="1108"/>
      <c r="BW14" s="1108"/>
      <c r="BX14" s="1108"/>
      <c r="BY14" s="1108"/>
      <c r="BZ14" s="1108"/>
      <c r="CA14" s="1108"/>
      <c r="CB14" s="1108"/>
      <c r="CC14" s="1108"/>
      <c r="CD14" s="1108"/>
      <c r="CE14" s="1108"/>
      <c r="CF14" s="1108"/>
      <c r="CG14" s="1109"/>
      <c r="CH14" s="1082"/>
      <c r="CI14" s="1083"/>
      <c r="CJ14" s="1083"/>
      <c r="CK14" s="1083"/>
      <c r="CL14" s="1084"/>
      <c r="CM14" s="1082"/>
      <c r="CN14" s="1083"/>
      <c r="CO14" s="1083"/>
      <c r="CP14" s="1083"/>
      <c r="CQ14" s="1084"/>
      <c r="CR14" s="1082"/>
      <c r="CS14" s="1083"/>
      <c r="CT14" s="1083"/>
      <c r="CU14" s="1083"/>
      <c r="CV14" s="1084"/>
      <c r="CW14" s="1082"/>
      <c r="CX14" s="1083"/>
      <c r="CY14" s="1083"/>
      <c r="CZ14" s="1083"/>
      <c r="DA14" s="1084"/>
      <c r="DB14" s="1082"/>
      <c r="DC14" s="1083"/>
      <c r="DD14" s="1083"/>
      <c r="DE14" s="1083"/>
      <c r="DF14" s="1084"/>
      <c r="DG14" s="1082"/>
      <c r="DH14" s="1083"/>
      <c r="DI14" s="1083"/>
      <c r="DJ14" s="1083"/>
      <c r="DK14" s="1084"/>
      <c r="DL14" s="1082"/>
      <c r="DM14" s="1083"/>
      <c r="DN14" s="1083"/>
      <c r="DO14" s="1083"/>
      <c r="DP14" s="1084"/>
      <c r="DQ14" s="1082"/>
      <c r="DR14" s="1083"/>
      <c r="DS14" s="1083"/>
      <c r="DT14" s="1083"/>
      <c r="DU14" s="1084"/>
      <c r="DV14" s="1085"/>
      <c r="DW14" s="1086"/>
      <c r="DX14" s="1086"/>
      <c r="DY14" s="1086"/>
      <c r="DZ14" s="1087"/>
      <c r="EA14" s="255"/>
    </row>
    <row r="15" spans="1:131" s="256" customFormat="1" ht="26.25" customHeight="1" x14ac:dyDescent="0.15">
      <c r="A15" s="262">
        <v>9</v>
      </c>
      <c r="B15" s="1130"/>
      <c r="C15" s="1131"/>
      <c r="D15" s="1131"/>
      <c r="E15" s="1131"/>
      <c r="F15" s="1131"/>
      <c r="G15" s="1131"/>
      <c r="H15" s="1131"/>
      <c r="I15" s="1131"/>
      <c r="J15" s="1131"/>
      <c r="K15" s="1131"/>
      <c r="L15" s="1131"/>
      <c r="M15" s="1131"/>
      <c r="N15" s="1131"/>
      <c r="O15" s="1131"/>
      <c r="P15" s="1132"/>
      <c r="Q15" s="1136"/>
      <c r="R15" s="1137"/>
      <c r="S15" s="1137"/>
      <c r="T15" s="1137"/>
      <c r="U15" s="1137"/>
      <c r="V15" s="1137"/>
      <c r="W15" s="1137"/>
      <c r="X15" s="1137"/>
      <c r="Y15" s="1137"/>
      <c r="Z15" s="1137"/>
      <c r="AA15" s="1137"/>
      <c r="AB15" s="1137"/>
      <c r="AC15" s="1137"/>
      <c r="AD15" s="1137"/>
      <c r="AE15" s="1138"/>
      <c r="AF15" s="1112"/>
      <c r="AG15" s="1113"/>
      <c r="AH15" s="1113"/>
      <c r="AI15" s="1113"/>
      <c r="AJ15" s="1114"/>
      <c r="AK15" s="1179"/>
      <c r="AL15" s="1180"/>
      <c r="AM15" s="1180"/>
      <c r="AN15" s="1180"/>
      <c r="AO15" s="1180"/>
      <c r="AP15" s="1180"/>
      <c r="AQ15" s="1180"/>
      <c r="AR15" s="1180"/>
      <c r="AS15" s="1180"/>
      <c r="AT15" s="1180"/>
      <c r="AU15" s="1177"/>
      <c r="AV15" s="1177"/>
      <c r="AW15" s="1177"/>
      <c r="AX15" s="1177"/>
      <c r="AY15" s="1178"/>
      <c r="AZ15" s="253"/>
      <c r="BA15" s="253"/>
      <c r="BB15" s="253"/>
      <c r="BC15" s="253"/>
      <c r="BD15" s="253"/>
      <c r="BE15" s="254"/>
      <c r="BF15" s="254"/>
      <c r="BG15" s="254"/>
      <c r="BH15" s="254"/>
      <c r="BI15" s="254"/>
      <c r="BJ15" s="254"/>
      <c r="BK15" s="254"/>
      <c r="BL15" s="254"/>
      <c r="BM15" s="254"/>
      <c r="BN15" s="254"/>
      <c r="BO15" s="254"/>
      <c r="BP15" s="254"/>
      <c r="BQ15" s="263">
        <v>9</v>
      </c>
      <c r="BR15" s="264"/>
      <c r="BS15" s="1107"/>
      <c r="BT15" s="1108"/>
      <c r="BU15" s="1108"/>
      <c r="BV15" s="1108"/>
      <c r="BW15" s="1108"/>
      <c r="BX15" s="1108"/>
      <c r="BY15" s="1108"/>
      <c r="BZ15" s="1108"/>
      <c r="CA15" s="1108"/>
      <c r="CB15" s="1108"/>
      <c r="CC15" s="1108"/>
      <c r="CD15" s="1108"/>
      <c r="CE15" s="1108"/>
      <c r="CF15" s="1108"/>
      <c r="CG15" s="1109"/>
      <c r="CH15" s="1082"/>
      <c r="CI15" s="1083"/>
      <c r="CJ15" s="1083"/>
      <c r="CK15" s="1083"/>
      <c r="CL15" s="1084"/>
      <c r="CM15" s="1082"/>
      <c r="CN15" s="1083"/>
      <c r="CO15" s="1083"/>
      <c r="CP15" s="1083"/>
      <c r="CQ15" s="1084"/>
      <c r="CR15" s="1082"/>
      <c r="CS15" s="1083"/>
      <c r="CT15" s="1083"/>
      <c r="CU15" s="1083"/>
      <c r="CV15" s="1084"/>
      <c r="CW15" s="1082"/>
      <c r="CX15" s="1083"/>
      <c r="CY15" s="1083"/>
      <c r="CZ15" s="1083"/>
      <c r="DA15" s="1084"/>
      <c r="DB15" s="1082"/>
      <c r="DC15" s="1083"/>
      <c r="DD15" s="1083"/>
      <c r="DE15" s="1083"/>
      <c r="DF15" s="1084"/>
      <c r="DG15" s="1082"/>
      <c r="DH15" s="1083"/>
      <c r="DI15" s="1083"/>
      <c r="DJ15" s="1083"/>
      <c r="DK15" s="1084"/>
      <c r="DL15" s="1082"/>
      <c r="DM15" s="1083"/>
      <c r="DN15" s="1083"/>
      <c r="DO15" s="1083"/>
      <c r="DP15" s="1084"/>
      <c r="DQ15" s="1082"/>
      <c r="DR15" s="1083"/>
      <c r="DS15" s="1083"/>
      <c r="DT15" s="1083"/>
      <c r="DU15" s="1084"/>
      <c r="DV15" s="1085"/>
      <c r="DW15" s="1086"/>
      <c r="DX15" s="1086"/>
      <c r="DY15" s="1086"/>
      <c r="DZ15" s="1087"/>
      <c r="EA15" s="255"/>
    </row>
    <row r="16" spans="1:131" s="256" customFormat="1" ht="26.25" customHeight="1" x14ac:dyDescent="0.15">
      <c r="A16" s="262">
        <v>10</v>
      </c>
      <c r="B16" s="1130"/>
      <c r="C16" s="1131"/>
      <c r="D16" s="1131"/>
      <c r="E16" s="1131"/>
      <c r="F16" s="1131"/>
      <c r="G16" s="1131"/>
      <c r="H16" s="1131"/>
      <c r="I16" s="1131"/>
      <c r="J16" s="1131"/>
      <c r="K16" s="1131"/>
      <c r="L16" s="1131"/>
      <c r="M16" s="1131"/>
      <c r="N16" s="1131"/>
      <c r="O16" s="1131"/>
      <c r="P16" s="1132"/>
      <c r="Q16" s="1136"/>
      <c r="R16" s="1137"/>
      <c r="S16" s="1137"/>
      <c r="T16" s="1137"/>
      <c r="U16" s="1137"/>
      <c r="V16" s="1137"/>
      <c r="W16" s="1137"/>
      <c r="X16" s="1137"/>
      <c r="Y16" s="1137"/>
      <c r="Z16" s="1137"/>
      <c r="AA16" s="1137"/>
      <c r="AB16" s="1137"/>
      <c r="AC16" s="1137"/>
      <c r="AD16" s="1137"/>
      <c r="AE16" s="1138"/>
      <c r="AF16" s="1112"/>
      <c r="AG16" s="1113"/>
      <c r="AH16" s="1113"/>
      <c r="AI16" s="1113"/>
      <c r="AJ16" s="1114"/>
      <c r="AK16" s="1179"/>
      <c r="AL16" s="1180"/>
      <c r="AM16" s="1180"/>
      <c r="AN16" s="1180"/>
      <c r="AO16" s="1180"/>
      <c r="AP16" s="1180"/>
      <c r="AQ16" s="1180"/>
      <c r="AR16" s="1180"/>
      <c r="AS16" s="1180"/>
      <c r="AT16" s="1180"/>
      <c r="AU16" s="1177"/>
      <c r="AV16" s="1177"/>
      <c r="AW16" s="1177"/>
      <c r="AX16" s="1177"/>
      <c r="AY16" s="1178"/>
      <c r="AZ16" s="253"/>
      <c r="BA16" s="253"/>
      <c r="BB16" s="253"/>
      <c r="BC16" s="253"/>
      <c r="BD16" s="253"/>
      <c r="BE16" s="254"/>
      <c r="BF16" s="254"/>
      <c r="BG16" s="254"/>
      <c r="BH16" s="254"/>
      <c r="BI16" s="254"/>
      <c r="BJ16" s="254"/>
      <c r="BK16" s="254"/>
      <c r="BL16" s="254"/>
      <c r="BM16" s="254"/>
      <c r="BN16" s="254"/>
      <c r="BO16" s="254"/>
      <c r="BP16" s="254"/>
      <c r="BQ16" s="263">
        <v>10</v>
      </c>
      <c r="BR16" s="264"/>
      <c r="BS16" s="1107"/>
      <c r="BT16" s="1108"/>
      <c r="BU16" s="1108"/>
      <c r="BV16" s="1108"/>
      <c r="BW16" s="1108"/>
      <c r="BX16" s="1108"/>
      <c r="BY16" s="1108"/>
      <c r="BZ16" s="1108"/>
      <c r="CA16" s="1108"/>
      <c r="CB16" s="1108"/>
      <c r="CC16" s="1108"/>
      <c r="CD16" s="1108"/>
      <c r="CE16" s="1108"/>
      <c r="CF16" s="1108"/>
      <c r="CG16" s="1109"/>
      <c r="CH16" s="1082"/>
      <c r="CI16" s="1083"/>
      <c r="CJ16" s="1083"/>
      <c r="CK16" s="1083"/>
      <c r="CL16" s="1084"/>
      <c r="CM16" s="1082"/>
      <c r="CN16" s="1083"/>
      <c r="CO16" s="1083"/>
      <c r="CP16" s="1083"/>
      <c r="CQ16" s="1084"/>
      <c r="CR16" s="1082"/>
      <c r="CS16" s="1083"/>
      <c r="CT16" s="1083"/>
      <c r="CU16" s="1083"/>
      <c r="CV16" s="1084"/>
      <c r="CW16" s="1082"/>
      <c r="CX16" s="1083"/>
      <c r="CY16" s="1083"/>
      <c r="CZ16" s="1083"/>
      <c r="DA16" s="1084"/>
      <c r="DB16" s="1082"/>
      <c r="DC16" s="1083"/>
      <c r="DD16" s="1083"/>
      <c r="DE16" s="1083"/>
      <c r="DF16" s="1084"/>
      <c r="DG16" s="1082"/>
      <c r="DH16" s="1083"/>
      <c r="DI16" s="1083"/>
      <c r="DJ16" s="1083"/>
      <c r="DK16" s="1084"/>
      <c r="DL16" s="1082"/>
      <c r="DM16" s="1083"/>
      <c r="DN16" s="1083"/>
      <c r="DO16" s="1083"/>
      <c r="DP16" s="1084"/>
      <c r="DQ16" s="1082"/>
      <c r="DR16" s="1083"/>
      <c r="DS16" s="1083"/>
      <c r="DT16" s="1083"/>
      <c r="DU16" s="1084"/>
      <c r="DV16" s="1085"/>
      <c r="DW16" s="1086"/>
      <c r="DX16" s="1086"/>
      <c r="DY16" s="1086"/>
      <c r="DZ16" s="1087"/>
      <c r="EA16" s="255"/>
    </row>
    <row r="17" spans="1:131" s="256" customFormat="1" ht="26.25" customHeight="1" x14ac:dyDescent="0.15">
      <c r="A17" s="262">
        <v>11</v>
      </c>
      <c r="B17" s="1130"/>
      <c r="C17" s="1131"/>
      <c r="D17" s="1131"/>
      <c r="E17" s="1131"/>
      <c r="F17" s="1131"/>
      <c r="G17" s="1131"/>
      <c r="H17" s="1131"/>
      <c r="I17" s="1131"/>
      <c r="J17" s="1131"/>
      <c r="K17" s="1131"/>
      <c r="L17" s="1131"/>
      <c r="M17" s="1131"/>
      <c r="N17" s="1131"/>
      <c r="O17" s="1131"/>
      <c r="P17" s="1132"/>
      <c r="Q17" s="1136"/>
      <c r="R17" s="1137"/>
      <c r="S17" s="1137"/>
      <c r="T17" s="1137"/>
      <c r="U17" s="1137"/>
      <c r="V17" s="1137"/>
      <c r="W17" s="1137"/>
      <c r="X17" s="1137"/>
      <c r="Y17" s="1137"/>
      <c r="Z17" s="1137"/>
      <c r="AA17" s="1137"/>
      <c r="AB17" s="1137"/>
      <c r="AC17" s="1137"/>
      <c r="AD17" s="1137"/>
      <c r="AE17" s="1138"/>
      <c r="AF17" s="1112"/>
      <c r="AG17" s="1113"/>
      <c r="AH17" s="1113"/>
      <c r="AI17" s="1113"/>
      <c r="AJ17" s="1114"/>
      <c r="AK17" s="1179"/>
      <c r="AL17" s="1180"/>
      <c r="AM17" s="1180"/>
      <c r="AN17" s="1180"/>
      <c r="AO17" s="1180"/>
      <c r="AP17" s="1180"/>
      <c r="AQ17" s="1180"/>
      <c r="AR17" s="1180"/>
      <c r="AS17" s="1180"/>
      <c r="AT17" s="1180"/>
      <c r="AU17" s="1177"/>
      <c r="AV17" s="1177"/>
      <c r="AW17" s="1177"/>
      <c r="AX17" s="1177"/>
      <c r="AY17" s="1178"/>
      <c r="AZ17" s="253"/>
      <c r="BA17" s="253"/>
      <c r="BB17" s="253"/>
      <c r="BC17" s="253"/>
      <c r="BD17" s="253"/>
      <c r="BE17" s="254"/>
      <c r="BF17" s="254"/>
      <c r="BG17" s="254"/>
      <c r="BH17" s="254"/>
      <c r="BI17" s="254"/>
      <c r="BJ17" s="254"/>
      <c r="BK17" s="254"/>
      <c r="BL17" s="254"/>
      <c r="BM17" s="254"/>
      <c r="BN17" s="254"/>
      <c r="BO17" s="254"/>
      <c r="BP17" s="254"/>
      <c r="BQ17" s="263">
        <v>11</v>
      </c>
      <c r="BR17" s="264"/>
      <c r="BS17" s="1107"/>
      <c r="BT17" s="1108"/>
      <c r="BU17" s="1108"/>
      <c r="BV17" s="1108"/>
      <c r="BW17" s="1108"/>
      <c r="BX17" s="1108"/>
      <c r="BY17" s="1108"/>
      <c r="BZ17" s="1108"/>
      <c r="CA17" s="1108"/>
      <c r="CB17" s="1108"/>
      <c r="CC17" s="1108"/>
      <c r="CD17" s="1108"/>
      <c r="CE17" s="1108"/>
      <c r="CF17" s="1108"/>
      <c r="CG17" s="1109"/>
      <c r="CH17" s="1082"/>
      <c r="CI17" s="1083"/>
      <c r="CJ17" s="1083"/>
      <c r="CK17" s="1083"/>
      <c r="CL17" s="1084"/>
      <c r="CM17" s="1082"/>
      <c r="CN17" s="1083"/>
      <c r="CO17" s="1083"/>
      <c r="CP17" s="1083"/>
      <c r="CQ17" s="1084"/>
      <c r="CR17" s="1082"/>
      <c r="CS17" s="1083"/>
      <c r="CT17" s="1083"/>
      <c r="CU17" s="1083"/>
      <c r="CV17" s="1084"/>
      <c r="CW17" s="1082"/>
      <c r="CX17" s="1083"/>
      <c r="CY17" s="1083"/>
      <c r="CZ17" s="1083"/>
      <c r="DA17" s="1084"/>
      <c r="DB17" s="1082"/>
      <c r="DC17" s="1083"/>
      <c r="DD17" s="1083"/>
      <c r="DE17" s="1083"/>
      <c r="DF17" s="1084"/>
      <c r="DG17" s="1082"/>
      <c r="DH17" s="1083"/>
      <c r="DI17" s="1083"/>
      <c r="DJ17" s="1083"/>
      <c r="DK17" s="1084"/>
      <c r="DL17" s="1082"/>
      <c r="DM17" s="1083"/>
      <c r="DN17" s="1083"/>
      <c r="DO17" s="1083"/>
      <c r="DP17" s="1084"/>
      <c r="DQ17" s="1082"/>
      <c r="DR17" s="1083"/>
      <c r="DS17" s="1083"/>
      <c r="DT17" s="1083"/>
      <c r="DU17" s="1084"/>
      <c r="DV17" s="1085"/>
      <c r="DW17" s="1086"/>
      <c r="DX17" s="1086"/>
      <c r="DY17" s="1086"/>
      <c r="DZ17" s="1087"/>
      <c r="EA17" s="255"/>
    </row>
    <row r="18" spans="1:131" s="256" customFormat="1" ht="26.25" customHeight="1" x14ac:dyDescent="0.15">
      <c r="A18" s="262">
        <v>12</v>
      </c>
      <c r="B18" s="1130"/>
      <c r="C18" s="1131"/>
      <c r="D18" s="1131"/>
      <c r="E18" s="1131"/>
      <c r="F18" s="1131"/>
      <c r="G18" s="1131"/>
      <c r="H18" s="1131"/>
      <c r="I18" s="1131"/>
      <c r="J18" s="1131"/>
      <c r="K18" s="1131"/>
      <c r="L18" s="1131"/>
      <c r="M18" s="1131"/>
      <c r="N18" s="1131"/>
      <c r="O18" s="1131"/>
      <c r="P18" s="1132"/>
      <c r="Q18" s="1136"/>
      <c r="R18" s="1137"/>
      <c r="S18" s="1137"/>
      <c r="T18" s="1137"/>
      <c r="U18" s="1137"/>
      <c r="V18" s="1137"/>
      <c r="W18" s="1137"/>
      <c r="X18" s="1137"/>
      <c r="Y18" s="1137"/>
      <c r="Z18" s="1137"/>
      <c r="AA18" s="1137"/>
      <c r="AB18" s="1137"/>
      <c r="AC18" s="1137"/>
      <c r="AD18" s="1137"/>
      <c r="AE18" s="1138"/>
      <c r="AF18" s="1112"/>
      <c r="AG18" s="1113"/>
      <c r="AH18" s="1113"/>
      <c r="AI18" s="1113"/>
      <c r="AJ18" s="1114"/>
      <c r="AK18" s="1179"/>
      <c r="AL18" s="1180"/>
      <c r="AM18" s="1180"/>
      <c r="AN18" s="1180"/>
      <c r="AO18" s="1180"/>
      <c r="AP18" s="1180"/>
      <c r="AQ18" s="1180"/>
      <c r="AR18" s="1180"/>
      <c r="AS18" s="1180"/>
      <c r="AT18" s="1180"/>
      <c r="AU18" s="1177"/>
      <c r="AV18" s="1177"/>
      <c r="AW18" s="1177"/>
      <c r="AX18" s="1177"/>
      <c r="AY18" s="1178"/>
      <c r="AZ18" s="253"/>
      <c r="BA18" s="253"/>
      <c r="BB18" s="253"/>
      <c r="BC18" s="253"/>
      <c r="BD18" s="253"/>
      <c r="BE18" s="254"/>
      <c r="BF18" s="254"/>
      <c r="BG18" s="254"/>
      <c r="BH18" s="254"/>
      <c r="BI18" s="254"/>
      <c r="BJ18" s="254"/>
      <c r="BK18" s="254"/>
      <c r="BL18" s="254"/>
      <c r="BM18" s="254"/>
      <c r="BN18" s="254"/>
      <c r="BO18" s="254"/>
      <c r="BP18" s="254"/>
      <c r="BQ18" s="263">
        <v>12</v>
      </c>
      <c r="BR18" s="264"/>
      <c r="BS18" s="1107"/>
      <c r="BT18" s="1108"/>
      <c r="BU18" s="1108"/>
      <c r="BV18" s="1108"/>
      <c r="BW18" s="1108"/>
      <c r="BX18" s="1108"/>
      <c r="BY18" s="1108"/>
      <c r="BZ18" s="1108"/>
      <c r="CA18" s="1108"/>
      <c r="CB18" s="1108"/>
      <c r="CC18" s="1108"/>
      <c r="CD18" s="1108"/>
      <c r="CE18" s="1108"/>
      <c r="CF18" s="1108"/>
      <c r="CG18" s="1109"/>
      <c r="CH18" s="1082"/>
      <c r="CI18" s="1083"/>
      <c r="CJ18" s="1083"/>
      <c r="CK18" s="1083"/>
      <c r="CL18" s="1084"/>
      <c r="CM18" s="1082"/>
      <c r="CN18" s="1083"/>
      <c r="CO18" s="1083"/>
      <c r="CP18" s="1083"/>
      <c r="CQ18" s="1084"/>
      <c r="CR18" s="1082"/>
      <c r="CS18" s="1083"/>
      <c r="CT18" s="1083"/>
      <c r="CU18" s="1083"/>
      <c r="CV18" s="1084"/>
      <c r="CW18" s="1082"/>
      <c r="CX18" s="1083"/>
      <c r="CY18" s="1083"/>
      <c r="CZ18" s="1083"/>
      <c r="DA18" s="1084"/>
      <c r="DB18" s="1082"/>
      <c r="DC18" s="1083"/>
      <c r="DD18" s="1083"/>
      <c r="DE18" s="1083"/>
      <c r="DF18" s="1084"/>
      <c r="DG18" s="1082"/>
      <c r="DH18" s="1083"/>
      <c r="DI18" s="1083"/>
      <c r="DJ18" s="1083"/>
      <c r="DK18" s="1084"/>
      <c r="DL18" s="1082"/>
      <c r="DM18" s="1083"/>
      <c r="DN18" s="1083"/>
      <c r="DO18" s="1083"/>
      <c r="DP18" s="1084"/>
      <c r="DQ18" s="1082"/>
      <c r="DR18" s="1083"/>
      <c r="DS18" s="1083"/>
      <c r="DT18" s="1083"/>
      <c r="DU18" s="1084"/>
      <c r="DV18" s="1085"/>
      <c r="DW18" s="1086"/>
      <c r="DX18" s="1086"/>
      <c r="DY18" s="1086"/>
      <c r="DZ18" s="1087"/>
      <c r="EA18" s="255"/>
    </row>
    <row r="19" spans="1:131" s="256" customFormat="1" ht="26.25" customHeight="1" x14ac:dyDescent="0.15">
      <c r="A19" s="262">
        <v>13</v>
      </c>
      <c r="B19" s="1130"/>
      <c r="C19" s="1131"/>
      <c r="D19" s="1131"/>
      <c r="E19" s="1131"/>
      <c r="F19" s="1131"/>
      <c r="G19" s="1131"/>
      <c r="H19" s="1131"/>
      <c r="I19" s="1131"/>
      <c r="J19" s="1131"/>
      <c r="K19" s="1131"/>
      <c r="L19" s="1131"/>
      <c r="M19" s="1131"/>
      <c r="N19" s="1131"/>
      <c r="O19" s="1131"/>
      <c r="P19" s="1132"/>
      <c r="Q19" s="1136"/>
      <c r="R19" s="1137"/>
      <c r="S19" s="1137"/>
      <c r="T19" s="1137"/>
      <c r="U19" s="1137"/>
      <c r="V19" s="1137"/>
      <c r="W19" s="1137"/>
      <c r="X19" s="1137"/>
      <c r="Y19" s="1137"/>
      <c r="Z19" s="1137"/>
      <c r="AA19" s="1137"/>
      <c r="AB19" s="1137"/>
      <c r="AC19" s="1137"/>
      <c r="AD19" s="1137"/>
      <c r="AE19" s="1138"/>
      <c r="AF19" s="1112"/>
      <c r="AG19" s="1113"/>
      <c r="AH19" s="1113"/>
      <c r="AI19" s="1113"/>
      <c r="AJ19" s="1114"/>
      <c r="AK19" s="1179"/>
      <c r="AL19" s="1180"/>
      <c r="AM19" s="1180"/>
      <c r="AN19" s="1180"/>
      <c r="AO19" s="1180"/>
      <c r="AP19" s="1180"/>
      <c r="AQ19" s="1180"/>
      <c r="AR19" s="1180"/>
      <c r="AS19" s="1180"/>
      <c r="AT19" s="1180"/>
      <c r="AU19" s="1177"/>
      <c r="AV19" s="1177"/>
      <c r="AW19" s="1177"/>
      <c r="AX19" s="1177"/>
      <c r="AY19" s="1178"/>
      <c r="AZ19" s="253"/>
      <c r="BA19" s="253"/>
      <c r="BB19" s="253"/>
      <c r="BC19" s="253"/>
      <c r="BD19" s="253"/>
      <c r="BE19" s="254"/>
      <c r="BF19" s="254"/>
      <c r="BG19" s="254"/>
      <c r="BH19" s="254"/>
      <c r="BI19" s="254"/>
      <c r="BJ19" s="254"/>
      <c r="BK19" s="254"/>
      <c r="BL19" s="254"/>
      <c r="BM19" s="254"/>
      <c r="BN19" s="254"/>
      <c r="BO19" s="254"/>
      <c r="BP19" s="254"/>
      <c r="BQ19" s="263">
        <v>13</v>
      </c>
      <c r="BR19" s="264"/>
      <c r="BS19" s="1107"/>
      <c r="BT19" s="1108"/>
      <c r="BU19" s="1108"/>
      <c r="BV19" s="1108"/>
      <c r="BW19" s="1108"/>
      <c r="BX19" s="1108"/>
      <c r="BY19" s="1108"/>
      <c r="BZ19" s="1108"/>
      <c r="CA19" s="1108"/>
      <c r="CB19" s="1108"/>
      <c r="CC19" s="1108"/>
      <c r="CD19" s="1108"/>
      <c r="CE19" s="1108"/>
      <c r="CF19" s="1108"/>
      <c r="CG19" s="1109"/>
      <c r="CH19" s="1082"/>
      <c r="CI19" s="1083"/>
      <c r="CJ19" s="1083"/>
      <c r="CK19" s="1083"/>
      <c r="CL19" s="1084"/>
      <c r="CM19" s="1082"/>
      <c r="CN19" s="1083"/>
      <c r="CO19" s="1083"/>
      <c r="CP19" s="1083"/>
      <c r="CQ19" s="1084"/>
      <c r="CR19" s="1082"/>
      <c r="CS19" s="1083"/>
      <c r="CT19" s="1083"/>
      <c r="CU19" s="1083"/>
      <c r="CV19" s="1084"/>
      <c r="CW19" s="1082"/>
      <c r="CX19" s="1083"/>
      <c r="CY19" s="1083"/>
      <c r="CZ19" s="1083"/>
      <c r="DA19" s="1084"/>
      <c r="DB19" s="1082"/>
      <c r="DC19" s="1083"/>
      <c r="DD19" s="1083"/>
      <c r="DE19" s="1083"/>
      <c r="DF19" s="1084"/>
      <c r="DG19" s="1082"/>
      <c r="DH19" s="1083"/>
      <c r="DI19" s="1083"/>
      <c r="DJ19" s="1083"/>
      <c r="DK19" s="1084"/>
      <c r="DL19" s="1082"/>
      <c r="DM19" s="1083"/>
      <c r="DN19" s="1083"/>
      <c r="DO19" s="1083"/>
      <c r="DP19" s="1084"/>
      <c r="DQ19" s="1082"/>
      <c r="DR19" s="1083"/>
      <c r="DS19" s="1083"/>
      <c r="DT19" s="1083"/>
      <c r="DU19" s="1084"/>
      <c r="DV19" s="1085"/>
      <c r="DW19" s="1086"/>
      <c r="DX19" s="1086"/>
      <c r="DY19" s="1086"/>
      <c r="DZ19" s="1087"/>
      <c r="EA19" s="255"/>
    </row>
    <row r="20" spans="1:131" s="256" customFormat="1" ht="26.25" customHeight="1" x14ac:dyDescent="0.15">
      <c r="A20" s="262">
        <v>14</v>
      </c>
      <c r="B20" s="1130"/>
      <c r="C20" s="1131"/>
      <c r="D20" s="1131"/>
      <c r="E20" s="1131"/>
      <c r="F20" s="1131"/>
      <c r="G20" s="1131"/>
      <c r="H20" s="1131"/>
      <c r="I20" s="1131"/>
      <c r="J20" s="1131"/>
      <c r="K20" s="1131"/>
      <c r="L20" s="1131"/>
      <c r="M20" s="1131"/>
      <c r="N20" s="1131"/>
      <c r="O20" s="1131"/>
      <c r="P20" s="1132"/>
      <c r="Q20" s="1136"/>
      <c r="R20" s="1137"/>
      <c r="S20" s="1137"/>
      <c r="T20" s="1137"/>
      <c r="U20" s="1137"/>
      <c r="V20" s="1137"/>
      <c r="W20" s="1137"/>
      <c r="X20" s="1137"/>
      <c r="Y20" s="1137"/>
      <c r="Z20" s="1137"/>
      <c r="AA20" s="1137"/>
      <c r="AB20" s="1137"/>
      <c r="AC20" s="1137"/>
      <c r="AD20" s="1137"/>
      <c r="AE20" s="1138"/>
      <c r="AF20" s="1112"/>
      <c r="AG20" s="1113"/>
      <c r="AH20" s="1113"/>
      <c r="AI20" s="1113"/>
      <c r="AJ20" s="1114"/>
      <c r="AK20" s="1179"/>
      <c r="AL20" s="1180"/>
      <c r="AM20" s="1180"/>
      <c r="AN20" s="1180"/>
      <c r="AO20" s="1180"/>
      <c r="AP20" s="1180"/>
      <c r="AQ20" s="1180"/>
      <c r="AR20" s="1180"/>
      <c r="AS20" s="1180"/>
      <c r="AT20" s="1180"/>
      <c r="AU20" s="1177"/>
      <c r="AV20" s="1177"/>
      <c r="AW20" s="1177"/>
      <c r="AX20" s="1177"/>
      <c r="AY20" s="1178"/>
      <c r="AZ20" s="253"/>
      <c r="BA20" s="253"/>
      <c r="BB20" s="253"/>
      <c r="BC20" s="253"/>
      <c r="BD20" s="253"/>
      <c r="BE20" s="254"/>
      <c r="BF20" s="254"/>
      <c r="BG20" s="254"/>
      <c r="BH20" s="254"/>
      <c r="BI20" s="254"/>
      <c r="BJ20" s="254"/>
      <c r="BK20" s="254"/>
      <c r="BL20" s="254"/>
      <c r="BM20" s="254"/>
      <c r="BN20" s="254"/>
      <c r="BO20" s="254"/>
      <c r="BP20" s="254"/>
      <c r="BQ20" s="263">
        <v>14</v>
      </c>
      <c r="BR20" s="264"/>
      <c r="BS20" s="1107"/>
      <c r="BT20" s="1108"/>
      <c r="BU20" s="1108"/>
      <c r="BV20" s="1108"/>
      <c r="BW20" s="1108"/>
      <c r="BX20" s="1108"/>
      <c r="BY20" s="1108"/>
      <c r="BZ20" s="1108"/>
      <c r="CA20" s="1108"/>
      <c r="CB20" s="1108"/>
      <c r="CC20" s="1108"/>
      <c r="CD20" s="1108"/>
      <c r="CE20" s="1108"/>
      <c r="CF20" s="1108"/>
      <c r="CG20" s="1109"/>
      <c r="CH20" s="1082"/>
      <c r="CI20" s="1083"/>
      <c r="CJ20" s="1083"/>
      <c r="CK20" s="1083"/>
      <c r="CL20" s="1084"/>
      <c r="CM20" s="1082"/>
      <c r="CN20" s="1083"/>
      <c r="CO20" s="1083"/>
      <c r="CP20" s="1083"/>
      <c r="CQ20" s="1084"/>
      <c r="CR20" s="1082"/>
      <c r="CS20" s="1083"/>
      <c r="CT20" s="1083"/>
      <c r="CU20" s="1083"/>
      <c r="CV20" s="1084"/>
      <c r="CW20" s="1082"/>
      <c r="CX20" s="1083"/>
      <c r="CY20" s="1083"/>
      <c r="CZ20" s="1083"/>
      <c r="DA20" s="1084"/>
      <c r="DB20" s="1082"/>
      <c r="DC20" s="1083"/>
      <c r="DD20" s="1083"/>
      <c r="DE20" s="1083"/>
      <c r="DF20" s="1084"/>
      <c r="DG20" s="1082"/>
      <c r="DH20" s="1083"/>
      <c r="DI20" s="1083"/>
      <c r="DJ20" s="1083"/>
      <c r="DK20" s="1084"/>
      <c r="DL20" s="1082"/>
      <c r="DM20" s="1083"/>
      <c r="DN20" s="1083"/>
      <c r="DO20" s="1083"/>
      <c r="DP20" s="1084"/>
      <c r="DQ20" s="1082"/>
      <c r="DR20" s="1083"/>
      <c r="DS20" s="1083"/>
      <c r="DT20" s="1083"/>
      <c r="DU20" s="1084"/>
      <c r="DV20" s="1085"/>
      <c r="DW20" s="1086"/>
      <c r="DX20" s="1086"/>
      <c r="DY20" s="1086"/>
      <c r="DZ20" s="1087"/>
      <c r="EA20" s="255"/>
    </row>
    <row r="21" spans="1:131" s="256" customFormat="1" ht="26.25" customHeight="1" thickBot="1" x14ac:dyDescent="0.2">
      <c r="A21" s="262">
        <v>15</v>
      </c>
      <c r="B21" s="1130"/>
      <c r="C21" s="1131"/>
      <c r="D21" s="1131"/>
      <c r="E21" s="1131"/>
      <c r="F21" s="1131"/>
      <c r="G21" s="1131"/>
      <c r="H21" s="1131"/>
      <c r="I21" s="1131"/>
      <c r="J21" s="1131"/>
      <c r="K21" s="1131"/>
      <c r="L21" s="1131"/>
      <c r="M21" s="1131"/>
      <c r="N21" s="1131"/>
      <c r="O21" s="1131"/>
      <c r="P21" s="1132"/>
      <c r="Q21" s="1136"/>
      <c r="R21" s="1137"/>
      <c r="S21" s="1137"/>
      <c r="T21" s="1137"/>
      <c r="U21" s="1137"/>
      <c r="V21" s="1137"/>
      <c r="W21" s="1137"/>
      <c r="X21" s="1137"/>
      <c r="Y21" s="1137"/>
      <c r="Z21" s="1137"/>
      <c r="AA21" s="1137"/>
      <c r="AB21" s="1137"/>
      <c r="AC21" s="1137"/>
      <c r="AD21" s="1137"/>
      <c r="AE21" s="1138"/>
      <c r="AF21" s="1112"/>
      <c r="AG21" s="1113"/>
      <c r="AH21" s="1113"/>
      <c r="AI21" s="1113"/>
      <c r="AJ21" s="1114"/>
      <c r="AK21" s="1179"/>
      <c r="AL21" s="1180"/>
      <c r="AM21" s="1180"/>
      <c r="AN21" s="1180"/>
      <c r="AO21" s="1180"/>
      <c r="AP21" s="1180"/>
      <c r="AQ21" s="1180"/>
      <c r="AR21" s="1180"/>
      <c r="AS21" s="1180"/>
      <c r="AT21" s="1180"/>
      <c r="AU21" s="1177"/>
      <c r="AV21" s="1177"/>
      <c r="AW21" s="1177"/>
      <c r="AX21" s="1177"/>
      <c r="AY21" s="1178"/>
      <c r="AZ21" s="253"/>
      <c r="BA21" s="253"/>
      <c r="BB21" s="253"/>
      <c r="BC21" s="253"/>
      <c r="BD21" s="253"/>
      <c r="BE21" s="254"/>
      <c r="BF21" s="254"/>
      <c r="BG21" s="254"/>
      <c r="BH21" s="254"/>
      <c r="BI21" s="254"/>
      <c r="BJ21" s="254"/>
      <c r="BK21" s="254"/>
      <c r="BL21" s="254"/>
      <c r="BM21" s="254"/>
      <c r="BN21" s="254"/>
      <c r="BO21" s="254"/>
      <c r="BP21" s="254"/>
      <c r="BQ21" s="263">
        <v>15</v>
      </c>
      <c r="BR21" s="264"/>
      <c r="BS21" s="1107"/>
      <c r="BT21" s="1108"/>
      <c r="BU21" s="1108"/>
      <c r="BV21" s="1108"/>
      <c r="BW21" s="1108"/>
      <c r="BX21" s="1108"/>
      <c r="BY21" s="1108"/>
      <c r="BZ21" s="1108"/>
      <c r="CA21" s="1108"/>
      <c r="CB21" s="1108"/>
      <c r="CC21" s="1108"/>
      <c r="CD21" s="1108"/>
      <c r="CE21" s="1108"/>
      <c r="CF21" s="1108"/>
      <c r="CG21" s="1109"/>
      <c r="CH21" s="1082"/>
      <c r="CI21" s="1083"/>
      <c r="CJ21" s="1083"/>
      <c r="CK21" s="1083"/>
      <c r="CL21" s="1084"/>
      <c r="CM21" s="1082"/>
      <c r="CN21" s="1083"/>
      <c r="CO21" s="1083"/>
      <c r="CP21" s="1083"/>
      <c r="CQ21" s="1084"/>
      <c r="CR21" s="1082"/>
      <c r="CS21" s="1083"/>
      <c r="CT21" s="1083"/>
      <c r="CU21" s="1083"/>
      <c r="CV21" s="1084"/>
      <c r="CW21" s="1082"/>
      <c r="CX21" s="1083"/>
      <c r="CY21" s="1083"/>
      <c r="CZ21" s="1083"/>
      <c r="DA21" s="1084"/>
      <c r="DB21" s="1082"/>
      <c r="DC21" s="1083"/>
      <c r="DD21" s="1083"/>
      <c r="DE21" s="1083"/>
      <c r="DF21" s="1084"/>
      <c r="DG21" s="1082"/>
      <c r="DH21" s="1083"/>
      <c r="DI21" s="1083"/>
      <c r="DJ21" s="1083"/>
      <c r="DK21" s="1084"/>
      <c r="DL21" s="1082"/>
      <c r="DM21" s="1083"/>
      <c r="DN21" s="1083"/>
      <c r="DO21" s="1083"/>
      <c r="DP21" s="1084"/>
      <c r="DQ21" s="1082"/>
      <c r="DR21" s="1083"/>
      <c r="DS21" s="1083"/>
      <c r="DT21" s="1083"/>
      <c r="DU21" s="1084"/>
      <c r="DV21" s="1085"/>
      <c r="DW21" s="1086"/>
      <c r="DX21" s="1086"/>
      <c r="DY21" s="1086"/>
      <c r="DZ21" s="1087"/>
      <c r="EA21" s="255"/>
    </row>
    <row r="22" spans="1:131" s="256" customFormat="1" ht="26.25" customHeight="1" x14ac:dyDescent="0.15">
      <c r="A22" s="262">
        <v>16</v>
      </c>
      <c r="B22" s="1130"/>
      <c r="C22" s="1131"/>
      <c r="D22" s="1131"/>
      <c r="E22" s="1131"/>
      <c r="F22" s="1131"/>
      <c r="G22" s="1131"/>
      <c r="H22" s="1131"/>
      <c r="I22" s="1131"/>
      <c r="J22" s="1131"/>
      <c r="K22" s="1131"/>
      <c r="L22" s="1131"/>
      <c r="M22" s="1131"/>
      <c r="N22" s="1131"/>
      <c r="O22" s="1131"/>
      <c r="P22" s="1132"/>
      <c r="Q22" s="1174"/>
      <c r="R22" s="1175"/>
      <c r="S22" s="1175"/>
      <c r="T22" s="1175"/>
      <c r="U22" s="1175"/>
      <c r="V22" s="1175"/>
      <c r="W22" s="1175"/>
      <c r="X22" s="1175"/>
      <c r="Y22" s="1175"/>
      <c r="Z22" s="1175"/>
      <c r="AA22" s="1175"/>
      <c r="AB22" s="1175"/>
      <c r="AC22" s="1175"/>
      <c r="AD22" s="1175"/>
      <c r="AE22" s="1176"/>
      <c r="AF22" s="1112"/>
      <c r="AG22" s="1113"/>
      <c r="AH22" s="1113"/>
      <c r="AI22" s="1113"/>
      <c r="AJ22" s="1114"/>
      <c r="AK22" s="1170"/>
      <c r="AL22" s="1171"/>
      <c r="AM22" s="1171"/>
      <c r="AN22" s="1171"/>
      <c r="AO22" s="1171"/>
      <c r="AP22" s="1171"/>
      <c r="AQ22" s="1171"/>
      <c r="AR22" s="1171"/>
      <c r="AS22" s="1171"/>
      <c r="AT22" s="1171"/>
      <c r="AU22" s="1172"/>
      <c r="AV22" s="1172"/>
      <c r="AW22" s="1172"/>
      <c r="AX22" s="1172"/>
      <c r="AY22" s="1173"/>
      <c r="AZ22" s="1128" t="s">
        <v>393</v>
      </c>
      <c r="BA22" s="1128"/>
      <c r="BB22" s="1128"/>
      <c r="BC22" s="1128"/>
      <c r="BD22" s="1129"/>
      <c r="BE22" s="254"/>
      <c r="BF22" s="254"/>
      <c r="BG22" s="254"/>
      <c r="BH22" s="254"/>
      <c r="BI22" s="254"/>
      <c r="BJ22" s="254"/>
      <c r="BK22" s="254"/>
      <c r="BL22" s="254"/>
      <c r="BM22" s="254"/>
      <c r="BN22" s="254"/>
      <c r="BO22" s="254"/>
      <c r="BP22" s="254"/>
      <c r="BQ22" s="263">
        <v>16</v>
      </c>
      <c r="BR22" s="264"/>
      <c r="BS22" s="1107"/>
      <c r="BT22" s="1108"/>
      <c r="BU22" s="1108"/>
      <c r="BV22" s="1108"/>
      <c r="BW22" s="1108"/>
      <c r="BX22" s="1108"/>
      <c r="BY22" s="1108"/>
      <c r="BZ22" s="1108"/>
      <c r="CA22" s="1108"/>
      <c r="CB22" s="1108"/>
      <c r="CC22" s="1108"/>
      <c r="CD22" s="1108"/>
      <c r="CE22" s="1108"/>
      <c r="CF22" s="1108"/>
      <c r="CG22" s="1109"/>
      <c r="CH22" s="1082"/>
      <c r="CI22" s="1083"/>
      <c r="CJ22" s="1083"/>
      <c r="CK22" s="1083"/>
      <c r="CL22" s="1084"/>
      <c r="CM22" s="1082"/>
      <c r="CN22" s="1083"/>
      <c r="CO22" s="1083"/>
      <c r="CP22" s="1083"/>
      <c r="CQ22" s="1084"/>
      <c r="CR22" s="1082"/>
      <c r="CS22" s="1083"/>
      <c r="CT22" s="1083"/>
      <c r="CU22" s="1083"/>
      <c r="CV22" s="1084"/>
      <c r="CW22" s="1082"/>
      <c r="CX22" s="1083"/>
      <c r="CY22" s="1083"/>
      <c r="CZ22" s="1083"/>
      <c r="DA22" s="1084"/>
      <c r="DB22" s="1082"/>
      <c r="DC22" s="1083"/>
      <c r="DD22" s="1083"/>
      <c r="DE22" s="1083"/>
      <c r="DF22" s="1084"/>
      <c r="DG22" s="1082"/>
      <c r="DH22" s="1083"/>
      <c r="DI22" s="1083"/>
      <c r="DJ22" s="1083"/>
      <c r="DK22" s="1084"/>
      <c r="DL22" s="1082"/>
      <c r="DM22" s="1083"/>
      <c r="DN22" s="1083"/>
      <c r="DO22" s="1083"/>
      <c r="DP22" s="1084"/>
      <c r="DQ22" s="1082"/>
      <c r="DR22" s="1083"/>
      <c r="DS22" s="1083"/>
      <c r="DT22" s="1083"/>
      <c r="DU22" s="1084"/>
      <c r="DV22" s="1085"/>
      <c r="DW22" s="1086"/>
      <c r="DX22" s="1086"/>
      <c r="DY22" s="1086"/>
      <c r="DZ22" s="1087"/>
      <c r="EA22" s="255"/>
    </row>
    <row r="23" spans="1:131" s="256" customFormat="1" ht="26.25" customHeight="1" thickBot="1" x14ac:dyDescent="0.2">
      <c r="A23" s="265" t="s">
        <v>394</v>
      </c>
      <c r="B23" s="1037" t="s">
        <v>395</v>
      </c>
      <c r="C23" s="1038"/>
      <c r="D23" s="1038"/>
      <c r="E23" s="1038"/>
      <c r="F23" s="1038"/>
      <c r="G23" s="1038"/>
      <c r="H23" s="1038"/>
      <c r="I23" s="1038"/>
      <c r="J23" s="1038"/>
      <c r="K23" s="1038"/>
      <c r="L23" s="1038"/>
      <c r="M23" s="1038"/>
      <c r="N23" s="1038"/>
      <c r="O23" s="1038"/>
      <c r="P23" s="1039"/>
      <c r="Q23" s="1161"/>
      <c r="R23" s="1162"/>
      <c r="S23" s="1162"/>
      <c r="T23" s="1162"/>
      <c r="U23" s="1162"/>
      <c r="V23" s="1162"/>
      <c r="W23" s="1162"/>
      <c r="X23" s="1162"/>
      <c r="Y23" s="1162"/>
      <c r="Z23" s="1162"/>
      <c r="AA23" s="1162"/>
      <c r="AB23" s="1162"/>
      <c r="AC23" s="1162"/>
      <c r="AD23" s="1162"/>
      <c r="AE23" s="1163"/>
      <c r="AF23" s="1164">
        <v>149</v>
      </c>
      <c r="AG23" s="1162"/>
      <c r="AH23" s="1162"/>
      <c r="AI23" s="1162"/>
      <c r="AJ23" s="1165"/>
      <c r="AK23" s="1166"/>
      <c r="AL23" s="1167"/>
      <c r="AM23" s="1167"/>
      <c r="AN23" s="1167"/>
      <c r="AO23" s="1167"/>
      <c r="AP23" s="1162"/>
      <c r="AQ23" s="1162"/>
      <c r="AR23" s="1162"/>
      <c r="AS23" s="1162"/>
      <c r="AT23" s="1162"/>
      <c r="AU23" s="1168"/>
      <c r="AV23" s="1168"/>
      <c r="AW23" s="1168"/>
      <c r="AX23" s="1168"/>
      <c r="AY23" s="1169"/>
      <c r="AZ23" s="1158" t="s">
        <v>396</v>
      </c>
      <c r="BA23" s="1159"/>
      <c r="BB23" s="1159"/>
      <c r="BC23" s="1159"/>
      <c r="BD23" s="1160"/>
      <c r="BE23" s="254"/>
      <c r="BF23" s="254"/>
      <c r="BG23" s="254"/>
      <c r="BH23" s="254"/>
      <c r="BI23" s="254"/>
      <c r="BJ23" s="254"/>
      <c r="BK23" s="254"/>
      <c r="BL23" s="254"/>
      <c r="BM23" s="254"/>
      <c r="BN23" s="254"/>
      <c r="BO23" s="254"/>
      <c r="BP23" s="254"/>
      <c r="BQ23" s="263">
        <v>17</v>
      </c>
      <c r="BR23" s="264"/>
      <c r="BS23" s="1107"/>
      <c r="BT23" s="1108"/>
      <c r="BU23" s="1108"/>
      <c r="BV23" s="1108"/>
      <c r="BW23" s="1108"/>
      <c r="BX23" s="1108"/>
      <c r="BY23" s="1108"/>
      <c r="BZ23" s="1108"/>
      <c r="CA23" s="1108"/>
      <c r="CB23" s="1108"/>
      <c r="CC23" s="1108"/>
      <c r="CD23" s="1108"/>
      <c r="CE23" s="1108"/>
      <c r="CF23" s="1108"/>
      <c r="CG23" s="1109"/>
      <c r="CH23" s="1082"/>
      <c r="CI23" s="1083"/>
      <c r="CJ23" s="1083"/>
      <c r="CK23" s="1083"/>
      <c r="CL23" s="1084"/>
      <c r="CM23" s="1082"/>
      <c r="CN23" s="1083"/>
      <c r="CO23" s="1083"/>
      <c r="CP23" s="1083"/>
      <c r="CQ23" s="1084"/>
      <c r="CR23" s="1082"/>
      <c r="CS23" s="1083"/>
      <c r="CT23" s="1083"/>
      <c r="CU23" s="1083"/>
      <c r="CV23" s="1084"/>
      <c r="CW23" s="1082"/>
      <c r="CX23" s="1083"/>
      <c r="CY23" s="1083"/>
      <c r="CZ23" s="1083"/>
      <c r="DA23" s="1084"/>
      <c r="DB23" s="1082"/>
      <c r="DC23" s="1083"/>
      <c r="DD23" s="1083"/>
      <c r="DE23" s="1083"/>
      <c r="DF23" s="1084"/>
      <c r="DG23" s="1082"/>
      <c r="DH23" s="1083"/>
      <c r="DI23" s="1083"/>
      <c r="DJ23" s="1083"/>
      <c r="DK23" s="1084"/>
      <c r="DL23" s="1082"/>
      <c r="DM23" s="1083"/>
      <c r="DN23" s="1083"/>
      <c r="DO23" s="1083"/>
      <c r="DP23" s="1084"/>
      <c r="DQ23" s="1082"/>
      <c r="DR23" s="1083"/>
      <c r="DS23" s="1083"/>
      <c r="DT23" s="1083"/>
      <c r="DU23" s="1084"/>
      <c r="DV23" s="1085"/>
      <c r="DW23" s="1086"/>
      <c r="DX23" s="1086"/>
      <c r="DY23" s="1086"/>
      <c r="DZ23" s="1087"/>
      <c r="EA23" s="255"/>
    </row>
    <row r="24" spans="1:131" s="256" customFormat="1" ht="26.25" customHeight="1" x14ac:dyDescent="0.15">
      <c r="A24" s="1157" t="s">
        <v>397</v>
      </c>
      <c r="B24" s="1157"/>
      <c r="C24" s="1157"/>
      <c r="D24" s="1157"/>
      <c r="E24" s="1157"/>
      <c r="F24" s="1157"/>
      <c r="G24" s="1157"/>
      <c r="H24" s="1157"/>
      <c r="I24" s="1157"/>
      <c r="J24" s="1157"/>
      <c r="K24" s="1157"/>
      <c r="L24" s="1157"/>
      <c r="M24" s="1157"/>
      <c r="N24" s="1157"/>
      <c r="O24" s="1157"/>
      <c r="P24" s="1157"/>
      <c r="Q24" s="1157"/>
      <c r="R24" s="1157"/>
      <c r="S24" s="1157"/>
      <c r="T24" s="1157"/>
      <c r="U24" s="1157"/>
      <c r="V24" s="1157"/>
      <c r="W24" s="1157"/>
      <c r="X24" s="1157"/>
      <c r="Y24" s="1157"/>
      <c r="Z24" s="1157"/>
      <c r="AA24" s="1157"/>
      <c r="AB24" s="1157"/>
      <c r="AC24" s="1157"/>
      <c r="AD24" s="1157"/>
      <c r="AE24" s="1157"/>
      <c r="AF24" s="1157"/>
      <c r="AG24" s="1157"/>
      <c r="AH24" s="1157"/>
      <c r="AI24" s="1157"/>
      <c r="AJ24" s="1157"/>
      <c r="AK24" s="1157"/>
      <c r="AL24" s="1157"/>
      <c r="AM24" s="1157"/>
      <c r="AN24" s="1157"/>
      <c r="AO24" s="1157"/>
      <c r="AP24" s="1157"/>
      <c r="AQ24" s="1157"/>
      <c r="AR24" s="1157"/>
      <c r="AS24" s="1157"/>
      <c r="AT24" s="1157"/>
      <c r="AU24" s="1157"/>
      <c r="AV24" s="1157"/>
      <c r="AW24" s="1157"/>
      <c r="AX24" s="1157"/>
      <c r="AY24" s="1157"/>
      <c r="AZ24" s="253"/>
      <c r="BA24" s="253"/>
      <c r="BB24" s="253"/>
      <c r="BC24" s="253"/>
      <c r="BD24" s="253"/>
      <c r="BE24" s="254"/>
      <c r="BF24" s="254"/>
      <c r="BG24" s="254"/>
      <c r="BH24" s="254"/>
      <c r="BI24" s="254"/>
      <c r="BJ24" s="254"/>
      <c r="BK24" s="254"/>
      <c r="BL24" s="254"/>
      <c r="BM24" s="254"/>
      <c r="BN24" s="254"/>
      <c r="BO24" s="254"/>
      <c r="BP24" s="254"/>
      <c r="BQ24" s="263">
        <v>18</v>
      </c>
      <c r="BR24" s="264"/>
      <c r="BS24" s="1107"/>
      <c r="BT24" s="1108"/>
      <c r="BU24" s="1108"/>
      <c r="BV24" s="1108"/>
      <c r="BW24" s="1108"/>
      <c r="BX24" s="1108"/>
      <c r="BY24" s="1108"/>
      <c r="BZ24" s="1108"/>
      <c r="CA24" s="1108"/>
      <c r="CB24" s="1108"/>
      <c r="CC24" s="1108"/>
      <c r="CD24" s="1108"/>
      <c r="CE24" s="1108"/>
      <c r="CF24" s="1108"/>
      <c r="CG24" s="1109"/>
      <c r="CH24" s="1082"/>
      <c r="CI24" s="1083"/>
      <c r="CJ24" s="1083"/>
      <c r="CK24" s="1083"/>
      <c r="CL24" s="1084"/>
      <c r="CM24" s="1082"/>
      <c r="CN24" s="1083"/>
      <c r="CO24" s="1083"/>
      <c r="CP24" s="1083"/>
      <c r="CQ24" s="1084"/>
      <c r="CR24" s="1082"/>
      <c r="CS24" s="1083"/>
      <c r="CT24" s="1083"/>
      <c r="CU24" s="1083"/>
      <c r="CV24" s="1084"/>
      <c r="CW24" s="1082"/>
      <c r="CX24" s="1083"/>
      <c r="CY24" s="1083"/>
      <c r="CZ24" s="1083"/>
      <c r="DA24" s="1084"/>
      <c r="DB24" s="1082"/>
      <c r="DC24" s="1083"/>
      <c r="DD24" s="1083"/>
      <c r="DE24" s="1083"/>
      <c r="DF24" s="1084"/>
      <c r="DG24" s="1082"/>
      <c r="DH24" s="1083"/>
      <c r="DI24" s="1083"/>
      <c r="DJ24" s="1083"/>
      <c r="DK24" s="1084"/>
      <c r="DL24" s="1082"/>
      <c r="DM24" s="1083"/>
      <c r="DN24" s="1083"/>
      <c r="DO24" s="1083"/>
      <c r="DP24" s="1084"/>
      <c r="DQ24" s="1082"/>
      <c r="DR24" s="1083"/>
      <c r="DS24" s="1083"/>
      <c r="DT24" s="1083"/>
      <c r="DU24" s="1084"/>
      <c r="DV24" s="1085"/>
      <c r="DW24" s="1086"/>
      <c r="DX24" s="1086"/>
      <c r="DY24" s="1086"/>
      <c r="DZ24" s="1087"/>
      <c r="EA24" s="255"/>
    </row>
    <row r="25" spans="1:131" s="248" customFormat="1" ht="26.25" customHeight="1" thickBot="1" x14ac:dyDescent="0.2">
      <c r="A25" s="1156" t="s">
        <v>398</v>
      </c>
      <c r="B25" s="1156"/>
      <c r="C25" s="1156"/>
      <c r="D25" s="1156"/>
      <c r="E25" s="1156"/>
      <c r="F25" s="1156"/>
      <c r="G25" s="1156"/>
      <c r="H25" s="1156"/>
      <c r="I25" s="1156"/>
      <c r="J25" s="1156"/>
      <c r="K25" s="1156"/>
      <c r="L25" s="1156"/>
      <c r="M25" s="1156"/>
      <c r="N25" s="1156"/>
      <c r="O25" s="1156"/>
      <c r="P25" s="1156"/>
      <c r="Q25" s="1156"/>
      <c r="R25" s="1156"/>
      <c r="S25" s="1156"/>
      <c r="T25" s="1156"/>
      <c r="U25" s="1156"/>
      <c r="V25" s="1156"/>
      <c r="W25" s="1156"/>
      <c r="X25" s="1156"/>
      <c r="Y25" s="1156"/>
      <c r="Z25" s="1156"/>
      <c r="AA25" s="1156"/>
      <c r="AB25" s="1156"/>
      <c r="AC25" s="1156"/>
      <c r="AD25" s="1156"/>
      <c r="AE25" s="1156"/>
      <c r="AF25" s="1156"/>
      <c r="AG25" s="1156"/>
      <c r="AH25" s="1156"/>
      <c r="AI25" s="1156"/>
      <c r="AJ25" s="1156"/>
      <c r="AK25" s="1156"/>
      <c r="AL25" s="1156"/>
      <c r="AM25" s="1156"/>
      <c r="AN25" s="1156"/>
      <c r="AO25" s="1156"/>
      <c r="AP25" s="1156"/>
      <c r="AQ25" s="1156"/>
      <c r="AR25" s="1156"/>
      <c r="AS25" s="1156"/>
      <c r="AT25" s="1156"/>
      <c r="AU25" s="1156"/>
      <c r="AV25" s="1156"/>
      <c r="AW25" s="1156"/>
      <c r="AX25" s="1156"/>
      <c r="AY25" s="1156"/>
      <c r="AZ25" s="1156"/>
      <c r="BA25" s="1156"/>
      <c r="BB25" s="1156"/>
      <c r="BC25" s="1156"/>
      <c r="BD25" s="1156"/>
      <c r="BE25" s="1156"/>
      <c r="BF25" s="1156"/>
      <c r="BG25" s="1156"/>
      <c r="BH25" s="1156"/>
      <c r="BI25" s="1156"/>
      <c r="BJ25" s="253"/>
      <c r="BK25" s="253"/>
      <c r="BL25" s="253"/>
      <c r="BM25" s="253"/>
      <c r="BN25" s="253"/>
      <c r="BO25" s="266"/>
      <c r="BP25" s="266"/>
      <c r="BQ25" s="263">
        <v>19</v>
      </c>
      <c r="BR25" s="264"/>
      <c r="BS25" s="1107"/>
      <c r="BT25" s="1108"/>
      <c r="BU25" s="1108"/>
      <c r="BV25" s="1108"/>
      <c r="BW25" s="1108"/>
      <c r="BX25" s="1108"/>
      <c r="BY25" s="1108"/>
      <c r="BZ25" s="1108"/>
      <c r="CA25" s="1108"/>
      <c r="CB25" s="1108"/>
      <c r="CC25" s="1108"/>
      <c r="CD25" s="1108"/>
      <c r="CE25" s="1108"/>
      <c r="CF25" s="1108"/>
      <c r="CG25" s="1109"/>
      <c r="CH25" s="1082"/>
      <c r="CI25" s="1083"/>
      <c r="CJ25" s="1083"/>
      <c r="CK25" s="1083"/>
      <c r="CL25" s="1084"/>
      <c r="CM25" s="1082"/>
      <c r="CN25" s="1083"/>
      <c r="CO25" s="1083"/>
      <c r="CP25" s="1083"/>
      <c r="CQ25" s="1084"/>
      <c r="CR25" s="1082"/>
      <c r="CS25" s="1083"/>
      <c r="CT25" s="1083"/>
      <c r="CU25" s="1083"/>
      <c r="CV25" s="1084"/>
      <c r="CW25" s="1082"/>
      <c r="CX25" s="1083"/>
      <c r="CY25" s="1083"/>
      <c r="CZ25" s="1083"/>
      <c r="DA25" s="1084"/>
      <c r="DB25" s="1082"/>
      <c r="DC25" s="1083"/>
      <c r="DD25" s="1083"/>
      <c r="DE25" s="1083"/>
      <c r="DF25" s="1084"/>
      <c r="DG25" s="1082"/>
      <c r="DH25" s="1083"/>
      <c r="DI25" s="1083"/>
      <c r="DJ25" s="1083"/>
      <c r="DK25" s="1084"/>
      <c r="DL25" s="1082"/>
      <c r="DM25" s="1083"/>
      <c r="DN25" s="1083"/>
      <c r="DO25" s="1083"/>
      <c r="DP25" s="1084"/>
      <c r="DQ25" s="1082"/>
      <c r="DR25" s="1083"/>
      <c r="DS25" s="1083"/>
      <c r="DT25" s="1083"/>
      <c r="DU25" s="1084"/>
      <c r="DV25" s="1085"/>
      <c r="DW25" s="1086"/>
      <c r="DX25" s="1086"/>
      <c r="DY25" s="1086"/>
      <c r="DZ25" s="1087"/>
      <c r="EA25" s="247"/>
    </row>
    <row r="26" spans="1:131" s="248" customFormat="1" ht="26.25" customHeight="1" x14ac:dyDescent="0.15">
      <c r="A26" s="1088" t="s">
        <v>375</v>
      </c>
      <c r="B26" s="1089"/>
      <c r="C26" s="1089"/>
      <c r="D26" s="1089"/>
      <c r="E26" s="1089"/>
      <c r="F26" s="1089"/>
      <c r="G26" s="1089"/>
      <c r="H26" s="1089"/>
      <c r="I26" s="1089"/>
      <c r="J26" s="1089"/>
      <c r="K26" s="1089"/>
      <c r="L26" s="1089"/>
      <c r="M26" s="1089"/>
      <c r="N26" s="1089"/>
      <c r="O26" s="1089"/>
      <c r="P26" s="1090"/>
      <c r="Q26" s="1094" t="s">
        <v>399</v>
      </c>
      <c r="R26" s="1095"/>
      <c r="S26" s="1095"/>
      <c r="T26" s="1095"/>
      <c r="U26" s="1096"/>
      <c r="V26" s="1094" t="s">
        <v>400</v>
      </c>
      <c r="W26" s="1095"/>
      <c r="X26" s="1095"/>
      <c r="Y26" s="1095"/>
      <c r="Z26" s="1096"/>
      <c r="AA26" s="1094" t="s">
        <v>401</v>
      </c>
      <c r="AB26" s="1095"/>
      <c r="AC26" s="1095"/>
      <c r="AD26" s="1095"/>
      <c r="AE26" s="1095"/>
      <c r="AF26" s="1152" t="s">
        <v>402</v>
      </c>
      <c r="AG26" s="1101"/>
      <c r="AH26" s="1101"/>
      <c r="AI26" s="1101"/>
      <c r="AJ26" s="1153"/>
      <c r="AK26" s="1095" t="s">
        <v>403</v>
      </c>
      <c r="AL26" s="1095"/>
      <c r="AM26" s="1095"/>
      <c r="AN26" s="1095"/>
      <c r="AO26" s="1096"/>
      <c r="AP26" s="1094" t="s">
        <v>404</v>
      </c>
      <c r="AQ26" s="1095"/>
      <c r="AR26" s="1095"/>
      <c r="AS26" s="1095"/>
      <c r="AT26" s="1096"/>
      <c r="AU26" s="1094" t="s">
        <v>405</v>
      </c>
      <c r="AV26" s="1095"/>
      <c r="AW26" s="1095"/>
      <c r="AX26" s="1095"/>
      <c r="AY26" s="1096"/>
      <c r="AZ26" s="1094" t="s">
        <v>406</v>
      </c>
      <c r="BA26" s="1095"/>
      <c r="BB26" s="1095"/>
      <c r="BC26" s="1095"/>
      <c r="BD26" s="1096"/>
      <c r="BE26" s="1094" t="s">
        <v>382</v>
      </c>
      <c r="BF26" s="1095"/>
      <c r="BG26" s="1095"/>
      <c r="BH26" s="1095"/>
      <c r="BI26" s="1110"/>
      <c r="BJ26" s="253"/>
      <c r="BK26" s="253"/>
      <c r="BL26" s="253"/>
      <c r="BM26" s="253"/>
      <c r="BN26" s="253"/>
      <c r="BO26" s="266"/>
      <c r="BP26" s="266"/>
      <c r="BQ26" s="263">
        <v>20</v>
      </c>
      <c r="BR26" s="264"/>
      <c r="BS26" s="1107"/>
      <c r="BT26" s="1108"/>
      <c r="BU26" s="1108"/>
      <c r="BV26" s="1108"/>
      <c r="BW26" s="1108"/>
      <c r="BX26" s="1108"/>
      <c r="BY26" s="1108"/>
      <c r="BZ26" s="1108"/>
      <c r="CA26" s="1108"/>
      <c r="CB26" s="1108"/>
      <c r="CC26" s="1108"/>
      <c r="CD26" s="1108"/>
      <c r="CE26" s="1108"/>
      <c r="CF26" s="1108"/>
      <c r="CG26" s="1109"/>
      <c r="CH26" s="1082"/>
      <c r="CI26" s="1083"/>
      <c r="CJ26" s="1083"/>
      <c r="CK26" s="1083"/>
      <c r="CL26" s="1084"/>
      <c r="CM26" s="1082"/>
      <c r="CN26" s="1083"/>
      <c r="CO26" s="1083"/>
      <c r="CP26" s="1083"/>
      <c r="CQ26" s="1084"/>
      <c r="CR26" s="1082"/>
      <c r="CS26" s="1083"/>
      <c r="CT26" s="1083"/>
      <c r="CU26" s="1083"/>
      <c r="CV26" s="1084"/>
      <c r="CW26" s="1082"/>
      <c r="CX26" s="1083"/>
      <c r="CY26" s="1083"/>
      <c r="CZ26" s="1083"/>
      <c r="DA26" s="1084"/>
      <c r="DB26" s="1082"/>
      <c r="DC26" s="1083"/>
      <c r="DD26" s="1083"/>
      <c r="DE26" s="1083"/>
      <c r="DF26" s="1084"/>
      <c r="DG26" s="1082"/>
      <c r="DH26" s="1083"/>
      <c r="DI26" s="1083"/>
      <c r="DJ26" s="1083"/>
      <c r="DK26" s="1084"/>
      <c r="DL26" s="1082"/>
      <c r="DM26" s="1083"/>
      <c r="DN26" s="1083"/>
      <c r="DO26" s="1083"/>
      <c r="DP26" s="1084"/>
      <c r="DQ26" s="1082"/>
      <c r="DR26" s="1083"/>
      <c r="DS26" s="1083"/>
      <c r="DT26" s="1083"/>
      <c r="DU26" s="1084"/>
      <c r="DV26" s="1085"/>
      <c r="DW26" s="1086"/>
      <c r="DX26" s="1086"/>
      <c r="DY26" s="1086"/>
      <c r="DZ26" s="1087"/>
      <c r="EA26" s="247"/>
    </row>
    <row r="27" spans="1:131" s="248" customFormat="1" ht="26.25" customHeight="1" thickBot="1" x14ac:dyDescent="0.2">
      <c r="A27" s="1091"/>
      <c r="B27" s="1092"/>
      <c r="C27" s="1092"/>
      <c r="D27" s="1092"/>
      <c r="E27" s="1092"/>
      <c r="F27" s="1092"/>
      <c r="G27" s="1092"/>
      <c r="H27" s="1092"/>
      <c r="I27" s="1092"/>
      <c r="J27" s="1092"/>
      <c r="K27" s="1092"/>
      <c r="L27" s="1092"/>
      <c r="M27" s="1092"/>
      <c r="N27" s="1092"/>
      <c r="O27" s="1092"/>
      <c r="P27" s="1093"/>
      <c r="Q27" s="1097"/>
      <c r="R27" s="1098"/>
      <c r="S27" s="1098"/>
      <c r="T27" s="1098"/>
      <c r="U27" s="1099"/>
      <c r="V27" s="1097"/>
      <c r="W27" s="1098"/>
      <c r="X27" s="1098"/>
      <c r="Y27" s="1098"/>
      <c r="Z27" s="1099"/>
      <c r="AA27" s="1097"/>
      <c r="AB27" s="1098"/>
      <c r="AC27" s="1098"/>
      <c r="AD27" s="1098"/>
      <c r="AE27" s="1098"/>
      <c r="AF27" s="1154"/>
      <c r="AG27" s="1104"/>
      <c r="AH27" s="1104"/>
      <c r="AI27" s="1104"/>
      <c r="AJ27" s="1155"/>
      <c r="AK27" s="1098"/>
      <c r="AL27" s="1098"/>
      <c r="AM27" s="1098"/>
      <c r="AN27" s="1098"/>
      <c r="AO27" s="1099"/>
      <c r="AP27" s="1097"/>
      <c r="AQ27" s="1098"/>
      <c r="AR27" s="1098"/>
      <c r="AS27" s="1098"/>
      <c r="AT27" s="1099"/>
      <c r="AU27" s="1097"/>
      <c r="AV27" s="1098"/>
      <c r="AW27" s="1098"/>
      <c r="AX27" s="1098"/>
      <c r="AY27" s="1099"/>
      <c r="AZ27" s="1097"/>
      <c r="BA27" s="1098"/>
      <c r="BB27" s="1098"/>
      <c r="BC27" s="1098"/>
      <c r="BD27" s="1099"/>
      <c r="BE27" s="1097"/>
      <c r="BF27" s="1098"/>
      <c r="BG27" s="1098"/>
      <c r="BH27" s="1098"/>
      <c r="BI27" s="1111"/>
      <c r="BJ27" s="253"/>
      <c r="BK27" s="253"/>
      <c r="BL27" s="253"/>
      <c r="BM27" s="253"/>
      <c r="BN27" s="253"/>
      <c r="BO27" s="266"/>
      <c r="BP27" s="266"/>
      <c r="BQ27" s="263">
        <v>21</v>
      </c>
      <c r="BR27" s="264"/>
      <c r="BS27" s="1107"/>
      <c r="BT27" s="1108"/>
      <c r="BU27" s="1108"/>
      <c r="BV27" s="1108"/>
      <c r="BW27" s="1108"/>
      <c r="BX27" s="1108"/>
      <c r="BY27" s="1108"/>
      <c r="BZ27" s="1108"/>
      <c r="CA27" s="1108"/>
      <c r="CB27" s="1108"/>
      <c r="CC27" s="1108"/>
      <c r="CD27" s="1108"/>
      <c r="CE27" s="1108"/>
      <c r="CF27" s="1108"/>
      <c r="CG27" s="1109"/>
      <c r="CH27" s="1082"/>
      <c r="CI27" s="1083"/>
      <c r="CJ27" s="1083"/>
      <c r="CK27" s="1083"/>
      <c r="CL27" s="1084"/>
      <c r="CM27" s="1082"/>
      <c r="CN27" s="1083"/>
      <c r="CO27" s="1083"/>
      <c r="CP27" s="1083"/>
      <c r="CQ27" s="1084"/>
      <c r="CR27" s="1082"/>
      <c r="CS27" s="1083"/>
      <c r="CT27" s="1083"/>
      <c r="CU27" s="1083"/>
      <c r="CV27" s="1084"/>
      <c r="CW27" s="1082"/>
      <c r="CX27" s="1083"/>
      <c r="CY27" s="1083"/>
      <c r="CZ27" s="1083"/>
      <c r="DA27" s="1084"/>
      <c r="DB27" s="1082"/>
      <c r="DC27" s="1083"/>
      <c r="DD27" s="1083"/>
      <c r="DE27" s="1083"/>
      <c r="DF27" s="1084"/>
      <c r="DG27" s="1082"/>
      <c r="DH27" s="1083"/>
      <c r="DI27" s="1083"/>
      <c r="DJ27" s="1083"/>
      <c r="DK27" s="1084"/>
      <c r="DL27" s="1082"/>
      <c r="DM27" s="1083"/>
      <c r="DN27" s="1083"/>
      <c r="DO27" s="1083"/>
      <c r="DP27" s="1084"/>
      <c r="DQ27" s="1082"/>
      <c r="DR27" s="1083"/>
      <c r="DS27" s="1083"/>
      <c r="DT27" s="1083"/>
      <c r="DU27" s="1084"/>
      <c r="DV27" s="1085"/>
      <c r="DW27" s="1086"/>
      <c r="DX27" s="1086"/>
      <c r="DY27" s="1086"/>
      <c r="DZ27" s="1087"/>
      <c r="EA27" s="247"/>
    </row>
    <row r="28" spans="1:131" s="248" customFormat="1" ht="26.25" customHeight="1" thickTop="1" x14ac:dyDescent="0.15">
      <c r="A28" s="267">
        <v>1</v>
      </c>
      <c r="B28" s="1143" t="s">
        <v>407</v>
      </c>
      <c r="C28" s="1144"/>
      <c r="D28" s="1144"/>
      <c r="E28" s="1144"/>
      <c r="F28" s="1144"/>
      <c r="G28" s="1144"/>
      <c r="H28" s="1144"/>
      <c r="I28" s="1144"/>
      <c r="J28" s="1144"/>
      <c r="K28" s="1144"/>
      <c r="L28" s="1144"/>
      <c r="M28" s="1144"/>
      <c r="N28" s="1144"/>
      <c r="O28" s="1144"/>
      <c r="P28" s="1145"/>
      <c r="Q28" s="1146"/>
      <c r="R28" s="1147"/>
      <c r="S28" s="1147"/>
      <c r="T28" s="1147"/>
      <c r="U28" s="1147"/>
      <c r="V28" s="1147"/>
      <c r="W28" s="1147"/>
      <c r="X28" s="1147"/>
      <c r="Y28" s="1147"/>
      <c r="Z28" s="1147"/>
      <c r="AA28" s="1147"/>
      <c r="AB28" s="1147"/>
      <c r="AC28" s="1147"/>
      <c r="AD28" s="1147"/>
      <c r="AE28" s="1148"/>
      <c r="AF28" s="1149">
        <v>5</v>
      </c>
      <c r="AG28" s="1147"/>
      <c r="AH28" s="1147"/>
      <c r="AI28" s="1147"/>
      <c r="AJ28" s="1150"/>
      <c r="AK28" s="1151"/>
      <c r="AL28" s="1139"/>
      <c r="AM28" s="1139"/>
      <c r="AN28" s="1139"/>
      <c r="AO28" s="1139"/>
      <c r="AP28" s="1139"/>
      <c r="AQ28" s="1139"/>
      <c r="AR28" s="1139"/>
      <c r="AS28" s="1139"/>
      <c r="AT28" s="1139"/>
      <c r="AU28" s="1139"/>
      <c r="AV28" s="1139"/>
      <c r="AW28" s="1139"/>
      <c r="AX28" s="1139"/>
      <c r="AY28" s="1139"/>
      <c r="AZ28" s="1140"/>
      <c r="BA28" s="1140"/>
      <c r="BB28" s="1140"/>
      <c r="BC28" s="1140"/>
      <c r="BD28" s="1140"/>
      <c r="BE28" s="1141"/>
      <c r="BF28" s="1141"/>
      <c r="BG28" s="1141"/>
      <c r="BH28" s="1141"/>
      <c r="BI28" s="1142"/>
      <c r="BJ28" s="253"/>
      <c r="BK28" s="253"/>
      <c r="BL28" s="253"/>
      <c r="BM28" s="253"/>
      <c r="BN28" s="253"/>
      <c r="BO28" s="266"/>
      <c r="BP28" s="266"/>
      <c r="BQ28" s="263">
        <v>22</v>
      </c>
      <c r="BR28" s="264"/>
      <c r="BS28" s="1107"/>
      <c r="BT28" s="1108"/>
      <c r="BU28" s="1108"/>
      <c r="BV28" s="1108"/>
      <c r="BW28" s="1108"/>
      <c r="BX28" s="1108"/>
      <c r="BY28" s="1108"/>
      <c r="BZ28" s="1108"/>
      <c r="CA28" s="1108"/>
      <c r="CB28" s="1108"/>
      <c r="CC28" s="1108"/>
      <c r="CD28" s="1108"/>
      <c r="CE28" s="1108"/>
      <c r="CF28" s="1108"/>
      <c r="CG28" s="1109"/>
      <c r="CH28" s="1082"/>
      <c r="CI28" s="1083"/>
      <c r="CJ28" s="1083"/>
      <c r="CK28" s="1083"/>
      <c r="CL28" s="1084"/>
      <c r="CM28" s="1082"/>
      <c r="CN28" s="1083"/>
      <c r="CO28" s="1083"/>
      <c r="CP28" s="1083"/>
      <c r="CQ28" s="1084"/>
      <c r="CR28" s="1082"/>
      <c r="CS28" s="1083"/>
      <c r="CT28" s="1083"/>
      <c r="CU28" s="1083"/>
      <c r="CV28" s="1084"/>
      <c r="CW28" s="1082"/>
      <c r="CX28" s="1083"/>
      <c r="CY28" s="1083"/>
      <c r="CZ28" s="1083"/>
      <c r="DA28" s="1084"/>
      <c r="DB28" s="1082"/>
      <c r="DC28" s="1083"/>
      <c r="DD28" s="1083"/>
      <c r="DE28" s="1083"/>
      <c r="DF28" s="1084"/>
      <c r="DG28" s="1082"/>
      <c r="DH28" s="1083"/>
      <c r="DI28" s="1083"/>
      <c r="DJ28" s="1083"/>
      <c r="DK28" s="1084"/>
      <c r="DL28" s="1082"/>
      <c r="DM28" s="1083"/>
      <c r="DN28" s="1083"/>
      <c r="DO28" s="1083"/>
      <c r="DP28" s="1084"/>
      <c r="DQ28" s="1082"/>
      <c r="DR28" s="1083"/>
      <c r="DS28" s="1083"/>
      <c r="DT28" s="1083"/>
      <c r="DU28" s="1084"/>
      <c r="DV28" s="1085"/>
      <c r="DW28" s="1086"/>
      <c r="DX28" s="1086"/>
      <c r="DY28" s="1086"/>
      <c r="DZ28" s="1087"/>
      <c r="EA28" s="247"/>
    </row>
    <row r="29" spans="1:131" s="248" customFormat="1" ht="26.25" customHeight="1" x14ac:dyDescent="0.15">
      <c r="A29" s="267">
        <v>2</v>
      </c>
      <c r="B29" s="1130" t="s">
        <v>408</v>
      </c>
      <c r="C29" s="1131"/>
      <c r="D29" s="1131"/>
      <c r="E29" s="1131"/>
      <c r="F29" s="1131"/>
      <c r="G29" s="1131"/>
      <c r="H29" s="1131"/>
      <c r="I29" s="1131"/>
      <c r="J29" s="1131"/>
      <c r="K29" s="1131"/>
      <c r="L29" s="1131"/>
      <c r="M29" s="1131"/>
      <c r="N29" s="1131"/>
      <c r="O29" s="1131"/>
      <c r="P29" s="1132"/>
      <c r="Q29" s="1136"/>
      <c r="R29" s="1137"/>
      <c r="S29" s="1137"/>
      <c r="T29" s="1137"/>
      <c r="U29" s="1137"/>
      <c r="V29" s="1137"/>
      <c r="W29" s="1137"/>
      <c r="X29" s="1137"/>
      <c r="Y29" s="1137"/>
      <c r="Z29" s="1137"/>
      <c r="AA29" s="1137"/>
      <c r="AB29" s="1137"/>
      <c r="AC29" s="1137"/>
      <c r="AD29" s="1137"/>
      <c r="AE29" s="1138"/>
      <c r="AF29" s="1112">
        <v>0</v>
      </c>
      <c r="AG29" s="1113"/>
      <c r="AH29" s="1113"/>
      <c r="AI29" s="1113"/>
      <c r="AJ29" s="1114"/>
      <c r="AK29" s="1073"/>
      <c r="AL29" s="1064"/>
      <c r="AM29" s="1064"/>
      <c r="AN29" s="1064"/>
      <c r="AO29" s="1064"/>
      <c r="AP29" s="1064"/>
      <c r="AQ29" s="1064"/>
      <c r="AR29" s="1064"/>
      <c r="AS29" s="1064"/>
      <c r="AT29" s="1064"/>
      <c r="AU29" s="1064"/>
      <c r="AV29" s="1064"/>
      <c r="AW29" s="1064"/>
      <c r="AX29" s="1064"/>
      <c r="AY29" s="1064"/>
      <c r="AZ29" s="1135"/>
      <c r="BA29" s="1135"/>
      <c r="BB29" s="1135"/>
      <c r="BC29" s="1135"/>
      <c r="BD29" s="1135"/>
      <c r="BE29" s="1125"/>
      <c r="BF29" s="1125"/>
      <c r="BG29" s="1125"/>
      <c r="BH29" s="1125"/>
      <c r="BI29" s="1126"/>
      <c r="BJ29" s="253"/>
      <c r="BK29" s="253"/>
      <c r="BL29" s="253"/>
      <c r="BM29" s="253"/>
      <c r="BN29" s="253"/>
      <c r="BO29" s="266"/>
      <c r="BP29" s="266"/>
      <c r="BQ29" s="263">
        <v>23</v>
      </c>
      <c r="BR29" s="264"/>
      <c r="BS29" s="1107"/>
      <c r="BT29" s="1108"/>
      <c r="BU29" s="1108"/>
      <c r="BV29" s="1108"/>
      <c r="BW29" s="1108"/>
      <c r="BX29" s="1108"/>
      <c r="BY29" s="1108"/>
      <c r="BZ29" s="1108"/>
      <c r="CA29" s="1108"/>
      <c r="CB29" s="1108"/>
      <c r="CC29" s="1108"/>
      <c r="CD29" s="1108"/>
      <c r="CE29" s="1108"/>
      <c r="CF29" s="1108"/>
      <c r="CG29" s="1109"/>
      <c r="CH29" s="1082"/>
      <c r="CI29" s="1083"/>
      <c r="CJ29" s="1083"/>
      <c r="CK29" s="1083"/>
      <c r="CL29" s="1084"/>
      <c r="CM29" s="1082"/>
      <c r="CN29" s="1083"/>
      <c r="CO29" s="1083"/>
      <c r="CP29" s="1083"/>
      <c r="CQ29" s="1084"/>
      <c r="CR29" s="1082"/>
      <c r="CS29" s="1083"/>
      <c r="CT29" s="1083"/>
      <c r="CU29" s="1083"/>
      <c r="CV29" s="1084"/>
      <c r="CW29" s="1082"/>
      <c r="CX29" s="1083"/>
      <c r="CY29" s="1083"/>
      <c r="CZ29" s="1083"/>
      <c r="DA29" s="1084"/>
      <c r="DB29" s="1082"/>
      <c r="DC29" s="1083"/>
      <c r="DD29" s="1083"/>
      <c r="DE29" s="1083"/>
      <c r="DF29" s="1084"/>
      <c r="DG29" s="1082"/>
      <c r="DH29" s="1083"/>
      <c r="DI29" s="1083"/>
      <c r="DJ29" s="1083"/>
      <c r="DK29" s="1084"/>
      <c r="DL29" s="1082"/>
      <c r="DM29" s="1083"/>
      <c r="DN29" s="1083"/>
      <c r="DO29" s="1083"/>
      <c r="DP29" s="1084"/>
      <c r="DQ29" s="1082"/>
      <c r="DR29" s="1083"/>
      <c r="DS29" s="1083"/>
      <c r="DT29" s="1083"/>
      <c r="DU29" s="1084"/>
      <c r="DV29" s="1085"/>
      <c r="DW29" s="1086"/>
      <c r="DX29" s="1086"/>
      <c r="DY29" s="1086"/>
      <c r="DZ29" s="1087"/>
      <c r="EA29" s="247"/>
    </row>
    <row r="30" spans="1:131" s="248" customFormat="1" ht="26.25" customHeight="1" x14ac:dyDescent="0.15">
      <c r="A30" s="267">
        <v>3</v>
      </c>
      <c r="B30" s="1130" t="s">
        <v>409</v>
      </c>
      <c r="C30" s="1131"/>
      <c r="D30" s="1131"/>
      <c r="E30" s="1131"/>
      <c r="F30" s="1131"/>
      <c r="G30" s="1131"/>
      <c r="H30" s="1131"/>
      <c r="I30" s="1131"/>
      <c r="J30" s="1131"/>
      <c r="K30" s="1131"/>
      <c r="L30" s="1131"/>
      <c r="M30" s="1131"/>
      <c r="N30" s="1131"/>
      <c r="O30" s="1131"/>
      <c r="P30" s="1132"/>
      <c r="Q30" s="1136"/>
      <c r="R30" s="1137"/>
      <c r="S30" s="1137"/>
      <c r="T30" s="1137"/>
      <c r="U30" s="1137"/>
      <c r="V30" s="1137"/>
      <c r="W30" s="1137"/>
      <c r="X30" s="1137"/>
      <c r="Y30" s="1137"/>
      <c r="Z30" s="1137"/>
      <c r="AA30" s="1137"/>
      <c r="AB30" s="1137"/>
      <c r="AC30" s="1137"/>
      <c r="AD30" s="1137"/>
      <c r="AE30" s="1138"/>
      <c r="AF30" s="1112">
        <v>17</v>
      </c>
      <c r="AG30" s="1113"/>
      <c r="AH30" s="1113"/>
      <c r="AI30" s="1113"/>
      <c r="AJ30" s="1114"/>
      <c r="AK30" s="1073"/>
      <c r="AL30" s="1064"/>
      <c r="AM30" s="1064"/>
      <c r="AN30" s="1064"/>
      <c r="AO30" s="1064"/>
      <c r="AP30" s="1064"/>
      <c r="AQ30" s="1064"/>
      <c r="AR30" s="1064"/>
      <c r="AS30" s="1064"/>
      <c r="AT30" s="1064"/>
      <c r="AU30" s="1064"/>
      <c r="AV30" s="1064"/>
      <c r="AW30" s="1064"/>
      <c r="AX30" s="1064"/>
      <c r="AY30" s="1064"/>
      <c r="AZ30" s="1135"/>
      <c r="BA30" s="1135"/>
      <c r="BB30" s="1135"/>
      <c r="BC30" s="1135"/>
      <c r="BD30" s="1135"/>
      <c r="BE30" s="1125" t="s">
        <v>410</v>
      </c>
      <c r="BF30" s="1125"/>
      <c r="BG30" s="1125"/>
      <c r="BH30" s="1125"/>
      <c r="BI30" s="1126"/>
      <c r="BJ30" s="253"/>
      <c r="BK30" s="253"/>
      <c r="BL30" s="253"/>
      <c r="BM30" s="253"/>
      <c r="BN30" s="253"/>
      <c r="BO30" s="266"/>
      <c r="BP30" s="266"/>
      <c r="BQ30" s="263">
        <v>24</v>
      </c>
      <c r="BR30" s="264"/>
      <c r="BS30" s="1107"/>
      <c r="BT30" s="1108"/>
      <c r="BU30" s="1108"/>
      <c r="BV30" s="1108"/>
      <c r="BW30" s="1108"/>
      <c r="BX30" s="1108"/>
      <c r="BY30" s="1108"/>
      <c r="BZ30" s="1108"/>
      <c r="CA30" s="1108"/>
      <c r="CB30" s="1108"/>
      <c r="CC30" s="1108"/>
      <c r="CD30" s="1108"/>
      <c r="CE30" s="1108"/>
      <c r="CF30" s="1108"/>
      <c r="CG30" s="1109"/>
      <c r="CH30" s="1082"/>
      <c r="CI30" s="1083"/>
      <c r="CJ30" s="1083"/>
      <c r="CK30" s="1083"/>
      <c r="CL30" s="1084"/>
      <c r="CM30" s="1082"/>
      <c r="CN30" s="1083"/>
      <c r="CO30" s="1083"/>
      <c r="CP30" s="1083"/>
      <c r="CQ30" s="1084"/>
      <c r="CR30" s="1082"/>
      <c r="CS30" s="1083"/>
      <c r="CT30" s="1083"/>
      <c r="CU30" s="1083"/>
      <c r="CV30" s="1084"/>
      <c r="CW30" s="1082"/>
      <c r="CX30" s="1083"/>
      <c r="CY30" s="1083"/>
      <c r="CZ30" s="1083"/>
      <c r="DA30" s="1084"/>
      <c r="DB30" s="1082"/>
      <c r="DC30" s="1083"/>
      <c r="DD30" s="1083"/>
      <c r="DE30" s="1083"/>
      <c r="DF30" s="1084"/>
      <c r="DG30" s="1082"/>
      <c r="DH30" s="1083"/>
      <c r="DI30" s="1083"/>
      <c r="DJ30" s="1083"/>
      <c r="DK30" s="1084"/>
      <c r="DL30" s="1082"/>
      <c r="DM30" s="1083"/>
      <c r="DN30" s="1083"/>
      <c r="DO30" s="1083"/>
      <c r="DP30" s="1084"/>
      <c r="DQ30" s="1082"/>
      <c r="DR30" s="1083"/>
      <c r="DS30" s="1083"/>
      <c r="DT30" s="1083"/>
      <c r="DU30" s="1084"/>
      <c r="DV30" s="1085"/>
      <c r="DW30" s="1086"/>
      <c r="DX30" s="1086"/>
      <c r="DY30" s="1086"/>
      <c r="DZ30" s="1087"/>
      <c r="EA30" s="247"/>
    </row>
    <row r="31" spans="1:131" s="248" customFormat="1" ht="26.25" customHeight="1" x14ac:dyDescent="0.15">
      <c r="A31" s="267">
        <v>4</v>
      </c>
      <c r="B31" s="1130" t="s">
        <v>411</v>
      </c>
      <c r="C31" s="1131"/>
      <c r="D31" s="1131"/>
      <c r="E31" s="1131"/>
      <c r="F31" s="1131"/>
      <c r="G31" s="1131"/>
      <c r="H31" s="1131"/>
      <c r="I31" s="1131"/>
      <c r="J31" s="1131"/>
      <c r="K31" s="1131"/>
      <c r="L31" s="1131"/>
      <c r="M31" s="1131"/>
      <c r="N31" s="1131"/>
      <c r="O31" s="1131"/>
      <c r="P31" s="1132"/>
      <c r="Q31" s="1136"/>
      <c r="R31" s="1137"/>
      <c r="S31" s="1137"/>
      <c r="T31" s="1137"/>
      <c r="U31" s="1137"/>
      <c r="V31" s="1137"/>
      <c r="W31" s="1137"/>
      <c r="X31" s="1137"/>
      <c r="Y31" s="1137"/>
      <c r="Z31" s="1137"/>
      <c r="AA31" s="1137"/>
      <c r="AB31" s="1137"/>
      <c r="AC31" s="1137"/>
      <c r="AD31" s="1137"/>
      <c r="AE31" s="1138"/>
      <c r="AF31" s="1112">
        <v>3</v>
      </c>
      <c r="AG31" s="1113"/>
      <c r="AH31" s="1113"/>
      <c r="AI31" s="1113"/>
      <c r="AJ31" s="1114"/>
      <c r="AK31" s="1073"/>
      <c r="AL31" s="1064"/>
      <c r="AM31" s="1064"/>
      <c r="AN31" s="1064"/>
      <c r="AO31" s="1064"/>
      <c r="AP31" s="1064"/>
      <c r="AQ31" s="1064"/>
      <c r="AR31" s="1064"/>
      <c r="AS31" s="1064"/>
      <c r="AT31" s="1064"/>
      <c r="AU31" s="1064"/>
      <c r="AV31" s="1064"/>
      <c r="AW31" s="1064"/>
      <c r="AX31" s="1064"/>
      <c r="AY31" s="1064"/>
      <c r="AZ31" s="1135"/>
      <c r="BA31" s="1135"/>
      <c r="BB31" s="1135"/>
      <c r="BC31" s="1135"/>
      <c r="BD31" s="1135"/>
      <c r="BE31" s="1125" t="s">
        <v>412</v>
      </c>
      <c r="BF31" s="1125"/>
      <c r="BG31" s="1125"/>
      <c r="BH31" s="1125"/>
      <c r="BI31" s="1126"/>
      <c r="BJ31" s="253"/>
      <c r="BK31" s="253"/>
      <c r="BL31" s="253"/>
      <c r="BM31" s="253"/>
      <c r="BN31" s="253"/>
      <c r="BO31" s="266"/>
      <c r="BP31" s="266"/>
      <c r="BQ31" s="263">
        <v>25</v>
      </c>
      <c r="BR31" s="264"/>
      <c r="BS31" s="1107"/>
      <c r="BT31" s="1108"/>
      <c r="BU31" s="1108"/>
      <c r="BV31" s="1108"/>
      <c r="BW31" s="1108"/>
      <c r="BX31" s="1108"/>
      <c r="BY31" s="1108"/>
      <c r="BZ31" s="1108"/>
      <c r="CA31" s="1108"/>
      <c r="CB31" s="1108"/>
      <c r="CC31" s="1108"/>
      <c r="CD31" s="1108"/>
      <c r="CE31" s="1108"/>
      <c r="CF31" s="1108"/>
      <c r="CG31" s="1109"/>
      <c r="CH31" s="1082"/>
      <c r="CI31" s="1083"/>
      <c r="CJ31" s="1083"/>
      <c r="CK31" s="1083"/>
      <c r="CL31" s="1084"/>
      <c r="CM31" s="1082"/>
      <c r="CN31" s="1083"/>
      <c r="CO31" s="1083"/>
      <c r="CP31" s="1083"/>
      <c r="CQ31" s="1084"/>
      <c r="CR31" s="1082"/>
      <c r="CS31" s="1083"/>
      <c r="CT31" s="1083"/>
      <c r="CU31" s="1083"/>
      <c r="CV31" s="1084"/>
      <c r="CW31" s="1082"/>
      <c r="CX31" s="1083"/>
      <c r="CY31" s="1083"/>
      <c r="CZ31" s="1083"/>
      <c r="DA31" s="1084"/>
      <c r="DB31" s="1082"/>
      <c r="DC31" s="1083"/>
      <c r="DD31" s="1083"/>
      <c r="DE31" s="1083"/>
      <c r="DF31" s="1084"/>
      <c r="DG31" s="1082"/>
      <c r="DH31" s="1083"/>
      <c r="DI31" s="1083"/>
      <c r="DJ31" s="1083"/>
      <c r="DK31" s="1084"/>
      <c r="DL31" s="1082"/>
      <c r="DM31" s="1083"/>
      <c r="DN31" s="1083"/>
      <c r="DO31" s="1083"/>
      <c r="DP31" s="1084"/>
      <c r="DQ31" s="1082"/>
      <c r="DR31" s="1083"/>
      <c r="DS31" s="1083"/>
      <c r="DT31" s="1083"/>
      <c r="DU31" s="1084"/>
      <c r="DV31" s="1085"/>
      <c r="DW31" s="1086"/>
      <c r="DX31" s="1086"/>
      <c r="DY31" s="1086"/>
      <c r="DZ31" s="1087"/>
      <c r="EA31" s="247"/>
    </row>
    <row r="32" spans="1:131" s="248" customFormat="1" ht="26.25" customHeight="1" x14ac:dyDescent="0.15">
      <c r="A32" s="267">
        <v>5</v>
      </c>
      <c r="B32" s="1130" t="s">
        <v>413</v>
      </c>
      <c r="C32" s="1131"/>
      <c r="D32" s="1131"/>
      <c r="E32" s="1131"/>
      <c r="F32" s="1131"/>
      <c r="G32" s="1131"/>
      <c r="H32" s="1131"/>
      <c r="I32" s="1131"/>
      <c r="J32" s="1131"/>
      <c r="K32" s="1131"/>
      <c r="L32" s="1131"/>
      <c r="M32" s="1131"/>
      <c r="N32" s="1131"/>
      <c r="O32" s="1131"/>
      <c r="P32" s="1132"/>
      <c r="Q32" s="1136"/>
      <c r="R32" s="1137"/>
      <c r="S32" s="1137"/>
      <c r="T32" s="1137"/>
      <c r="U32" s="1137"/>
      <c r="V32" s="1137"/>
      <c r="W32" s="1137"/>
      <c r="X32" s="1137"/>
      <c r="Y32" s="1137"/>
      <c r="Z32" s="1137"/>
      <c r="AA32" s="1137"/>
      <c r="AB32" s="1137"/>
      <c r="AC32" s="1137"/>
      <c r="AD32" s="1137"/>
      <c r="AE32" s="1138"/>
      <c r="AF32" s="1112">
        <v>4</v>
      </c>
      <c r="AG32" s="1113"/>
      <c r="AH32" s="1113"/>
      <c r="AI32" s="1113"/>
      <c r="AJ32" s="1114"/>
      <c r="AK32" s="1073"/>
      <c r="AL32" s="1064"/>
      <c r="AM32" s="1064"/>
      <c r="AN32" s="1064"/>
      <c r="AO32" s="1064"/>
      <c r="AP32" s="1064"/>
      <c r="AQ32" s="1064"/>
      <c r="AR32" s="1064"/>
      <c r="AS32" s="1064"/>
      <c r="AT32" s="1064"/>
      <c r="AU32" s="1064"/>
      <c r="AV32" s="1064"/>
      <c r="AW32" s="1064"/>
      <c r="AX32" s="1064"/>
      <c r="AY32" s="1064"/>
      <c r="AZ32" s="1135"/>
      <c r="BA32" s="1135"/>
      <c r="BB32" s="1135"/>
      <c r="BC32" s="1135"/>
      <c r="BD32" s="1135"/>
      <c r="BE32" s="1125" t="s">
        <v>414</v>
      </c>
      <c r="BF32" s="1125"/>
      <c r="BG32" s="1125"/>
      <c r="BH32" s="1125"/>
      <c r="BI32" s="1126"/>
      <c r="BJ32" s="253"/>
      <c r="BK32" s="253"/>
      <c r="BL32" s="253"/>
      <c r="BM32" s="253"/>
      <c r="BN32" s="253"/>
      <c r="BO32" s="266"/>
      <c r="BP32" s="266"/>
      <c r="BQ32" s="263">
        <v>26</v>
      </c>
      <c r="BR32" s="264"/>
      <c r="BS32" s="1107"/>
      <c r="BT32" s="1108"/>
      <c r="BU32" s="1108"/>
      <c r="BV32" s="1108"/>
      <c r="BW32" s="1108"/>
      <c r="BX32" s="1108"/>
      <c r="BY32" s="1108"/>
      <c r="BZ32" s="1108"/>
      <c r="CA32" s="1108"/>
      <c r="CB32" s="1108"/>
      <c r="CC32" s="1108"/>
      <c r="CD32" s="1108"/>
      <c r="CE32" s="1108"/>
      <c r="CF32" s="1108"/>
      <c r="CG32" s="1109"/>
      <c r="CH32" s="1082"/>
      <c r="CI32" s="1083"/>
      <c r="CJ32" s="1083"/>
      <c r="CK32" s="1083"/>
      <c r="CL32" s="1084"/>
      <c r="CM32" s="1082"/>
      <c r="CN32" s="1083"/>
      <c r="CO32" s="1083"/>
      <c r="CP32" s="1083"/>
      <c r="CQ32" s="1084"/>
      <c r="CR32" s="1082"/>
      <c r="CS32" s="1083"/>
      <c r="CT32" s="1083"/>
      <c r="CU32" s="1083"/>
      <c r="CV32" s="1084"/>
      <c r="CW32" s="1082"/>
      <c r="CX32" s="1083"/>
      <c r="CY32" s="1083"/>
      <c r="CZ32" s="1083"/>
      <c r="DA32" s="1084"/>
      <c r="DB32" s="1082"/>
      <c r="DC32" s="1083"/>
      <c r="DD32" s="1083"/>
      <c r="DE32" s="1083"/>
      <c r="DF32" s="1084"/>
      <c r="DG32" s="1082"/>
      <c r="DH32" s="1083"/>
      <c r="DI32" s="1083"/>
      <c r="DJ32" s="1083"/>
      <c r="DK32" s="1084"/>
      <c r="DL32" s="1082"/>
      <c r="DM32" s="1083"/>
      <c r="DN32" s="1083"/>
      <c r="DO32" s="1083"/>
      <c r="DP32" s="1084"/>
      <c r="DQ32" s="1082"/>
      <c r="DR32" s="1083"/>
      <c r="DS32" s="1083"/>
      <c r="DT32" s="1083"/>
      <c r="DU32" s="1084"/>
      <c r="DV32" s="1085"/>
      <c r="DW32" s="1086"/>
      <c r="DX32" s="1086"/>
      <c r="DY32" s="1086"/>
      <c r="DZ32" s="1087"/>
      <c r="EA32" s="247"/>
    </row>
    <row r="33" spans="1:131" s="248" customFormat="1" ht="26.25" customHeight="1" x14ac:dyDescent="0.15">
      <c r="A33" s="267">
        <v>6</v>
      </c>
      <c r="B33" s="1130" t="s">
        <v>415</v>
      </c>
      <c r="C33" s="1131"/>
      <c r="D33" s="1131"/>
      <c r="E33" s="1131"/>
      <c r="F33" s="1131"/>
      <c r="G33" s="1131"/>
      <c r="H33" s="1131"/>
      <c r="I33" s="1131"/>
      <c r="J33" s="1131"/>
      <c r="K33" s="1131"/>
      <c r="L33" s="1131"/>
      <c r="M33" s="1131"/>
      <c r="N33" s="1131"/>
      <c r="O33" s="1131"/>
      <c r="P33" s="1132"/>
      <c r="Q33" s="1136"/>
      <c r="R33" s="1137"/>
      <c r="S33" s="1137"/>
      <c r="T33" s="1137"/>
      <c r="U33" s="1137"/>
      <c r="V33" s="1137"/>
      <c r="W33" s="1137"/>
      <c r="X33" s="1137"/>
      <c r="Y33" s="1137"/>
      <c r="Z33" s="1137"/>
      <c r="AA33" s="1137"/>
      <c r="AB33" s="1137"/>
      <c r="AC33" s="1137"/>
      <c r="AD33" s="1137"/>
      <c r="AE33" s="1138"/>
      <c r="AF33" s="1112">
        <v>2</v>
      </c>
      <c r="AG33" s="1113"/>
      <c r="AH33" s="1113"/>
      <c r="AI33" s="1113"/>
      <c r="AJ33" s="1114"/>
      <c r="AK33" s="1073"/>
      <c r="AL33" s="1064"/>
      <c r="AM33" s="1064"/>
      <c r="AN33" s="1064"/>
      <c r="AO33" s="1064"/>
      <c r="AP33" s="1064"/>
      <c r="AQ33" s="1064"/>
      <c r="AR33" s="1064"/>
      <c r="AS33" s="1064"/>
      <c r="AT33" s="1064"/>
      <c r="AU33" s="1064"/>
      <c r="AV33" s="1064"/>
      <c r="AW33" s="1064"/>
      <c r="AX33" s="1064"/>
      <c r="AY33" s="1064"/>
      <c r="AZ33" s="1135"/>
      <c r="BA33" s="1135"/>
      <c r="BB33" s="1135"/>
      <c r="BC33" s="1135"/>
      <c r="BD33" s="1135"/>
      <c r="BE33" s="1125" t="s">
        <v>416</v>
      </c>
      <c r="BF33" s="1125"/>
      <c r="BG33" s="1125"/>
      <c r="BH33" s="1125"/>
      <c r="BI33" s="1126"/>
      <c r="BJ33" s="253"/>
      <c r="BK33" s="253"/>
      <c r="BL33" s="253"/>
      <c r="BM33" s="253"/>
      <c r="BN33" s="253"/>
      <c r="BO33" s="266"/>
      <c r="BP33" s="266"/>
      <c r="BQ33" s="263">
        <v>27</v>
      </c>
      <c r="BR33" s="264"/>
      <c r="BS33" s="1107"/>
      <c r="BT33" s="1108"/>
      <c r="BU33" s="1108"/>
      <c r="BV33" s="1108"/>
      <c r="BW33" s="1108"/>
      <c r="BX33" s="1108"/>
      <c r="BY33" s="1108"/>
      <c r="BZ33" s="1108"/>
      <c r="CA33" s="1108"/>
      <c r="CB33" s="1108"/>
      <c r="CC33" s="1108"/>
      <c r="CD33" s="1108"/>
      <c r="CE33" s="1108"/>
      <c r="CF33" s="1108"/>
      <c r="CG33" s="1109"/>
      <c r="CH33" s="1082"/>
      <c r="CI33" s="1083"/>
      <c r="CJ33" s="1083"/>
      <c r="CK33" s="1083"/>
      <c r="CL33" s="1084"/>
      <c r="CM33" s="1082"/>
      <c r="CN33" s="1083"/>
      <c r="CO33" s="1083"/>
      <c r="CP33" s="1083"/>
      <c r="CQ33" s="1084"/>
      <c r="CR33" s="1082"/>
      <c r="CS33" s="1083"/>
      <c r="CT33" s="1083"/>
      <c r="CU33" s="1083"/>
      <c r="CV33" s="1084"/>
      <c r="CW33" s="1082"/>
      <c r="CX33" s="1083"/>
      <c r="CY33" s="1083"/>
      <c r="CZ33" s="1083"/>
      <c r="DA33" s="1084"/>
      <c r="DB33" s="1082"/>
      <c r="DC33" s="1083"/>
      <c r="DD33" s="1083"/>
      <c r="DE33" s="1083"/>
      <c r="DF33" s="1084"/>
      <c r="DG33" s="1082"/>
      <c r="DH33" s="1083"/>
      <c r="DI33" s="1083"/>
      <c r="DJ33" s="1083"/>
      <c r="DK33" s="1084"/>
      <c r="DL33" s="1082"/>
      <c r="DM33" s="1083"/>
      <c r="DN33" s="1083"/>
      <c r="DO33" s="1083"/>
      <c r="DP33" s="1084"/>
      <c r="DQ33" s="1082"/>
      <c r="DR33" s="1083"/>
      <c r="DS33" s="1083"/>
      <c r="DT33" s="1083"/>
      <c r="DU33" s="1084"/>
      <c r="DV33" s="1085"/>
      <c r="DW33" s="1086"/>
      <c r="DX33" s="1086"/>
      <c r="DY33" s="1086"/>
      <c r="DZ33" s="1087"/>
      <c r="EA33" s="247"/>
    </row>
    <row r="34" spans="1:131" s="248" customFormat="1" ht="26.25" customHeight="1" x14ac:dyDescent="0.15">
      <c r="A34" s="267">
        <v>7</v>
      </c>
      <c r="B34" s="1130"/>
      <c r="C34" s="1131"/>
      <c r="D34" s="1131"/>
      <c r="E34" s="1131"/>
      <c r="F34" s="1131"/>
      <c r="G34" s="1131"/>
      <c r="H34" s="1131"/>
      <c r="I34" s="1131"/>
      <c r="J34" s="1131"/>
      <c r="K34" s="1131"/>
      <c r="L34" s="1131"/>
      <c r="M34" s="1131"/>
      <c r="N34" s="1131"/>
      <c r="O34" s="1131"/>
      <c r="P34" s="1132"/>
      <c r="Q34" s="1136"/>
      <c r="R34" s="1137"/>
      <c r="S34" s="1137"/>
      <c r="T34" s="1137"/>
      <c r="U34" s="1137"/>
      <c r="V34" s="1137"/>
      <c r="W34" s="1137"/>
      <c r="X34" s="1137"/>
      <c r="Y34" s="1137"/>
      <c r="Z34" s="1137"/>
      <c r="AA34" s="1137"/>
      <c r="AB34" s="1137"/>
      <c r="AC34" s="1137"/>
      <c r="AD34" s="1137"/>
      <c r="AE34" s="1138"/>
      <c r="AF34" s="1112"/>
      <c r="AG34" s="1113"/>
      <c r="AH34" s="1113"/>
      <c r="AI34" s="1113"/>
      <c r="AJ34" s="1114"/>
      <c r="AK34" s="1073"/>
      <c r="AL34" s="1064"/>
      <c r="AM34" s="1064"/>
      <c r="AN34" s="1064"/>
      <c r="AO34" s="1064"/>
      <c r="AP34" s="1064"/>
      <c r="AQ34" s="1064"/>
      <c r="AR34" s="1064"/>
      <c r="AS34" s="1064"/>
      <c r="AT34" s="1064"/>
      <c r="AU34" s="1064"/>
      <c r="AV34" s="1064"/>
      <c r="AW34" s="1064"/>
      <c r="AX34" s="1064"/>
      <c r="AY34" s="1064"/>
      <c r="AZ34" s="1135"/>
      <c r="BA34" s="1135"/>
      <c r="BB34" s="1135"/>
      <c r="BC34" s="1135"/>
      <c r="BD34" s="1135"/>
      <c r="BE34" s="1125"/>
      <c r="BF34" s="1125"/>
      <c r="BG34" s="1125"/>
      <c r="BH34" s="1125"/>
      <c r="BI34" s="1126"/>
      <c r="BJ34" s="253"/>
      <c r="BK34" s="253"/>
      <c r="BL34" s="253"/>
      <c r="BM34" s="253"/>
      <c r="BN34" s="253"/>
      <c r="BO34" s="266"/>
      <c r="BP34" s="266"/>
      <c r="BQ34" s="263">
        <v>28</v>
      </c>
      <c r="BR34" s="264"/>
      <c r="BS34" s="1107"/>
      <c r="BT34" s="1108"/>
      <c r="BU34" s="1108"/>
      <c r="BV34" s="1108"/>
      <c r="BW34" s="1108"/>
      <c r="BX34" s="1108"/>
      <c r="BY34" s="1108"/>
      <c r="BZ34" s="1108"/>
      <c r="CA34" s="1108"/>
      <c r="CB34" s="1108"/>
      <c r="CC34" s="1108"/>
      <c r="CD34" s="1108"/>
      <c r="CE34" s="1108"/>
      <c r="CF34" s="1108"/>
      <c r="CG34" s="1109"/>
      <c r="CH34" s="1082"/>
      <c r="CI34" s="1083"/>
      <c r="CJ34" s="1083"/>
      <c r="CK34" s="1083"/>
      <c r="CL34" s="1084"/>
      <c r="CM34" s="1082"/>
      <c r="CN34" s="1083"/>
      <c r="CO34" s="1083"/>
      <c r="CP34" s="1083"/>
      <c r="CQ34" s="1084"/>
      <c r="CR34" s="1082"/>
      <c r="CS34" s="1083"/>
      <c r="CT34" s="1083"/>
      <c r="CU34" s="1083"/>
      <c r="CV34" s="1084"/>
      <c r="CW34" s="1082"/>
      <c r="CX34" s="1083"/>
      <c r="CY34" s="1083"/>
      <c r="CZ34" s="1083"/>
      <c r="DA34" s="1084"/>
      <c r="DB34" s="1082"/>
      <c r="DC34" s="1083"/>
      <c r="DD34" s="1083"/>
      <c r="DE34" s="1083"/>
      <c r="DF34" s="1084"/>
      <c r="DG34" s="1082"/>
      <c r="DH34" s="1083"/>
      <c r="DI34" s="1083"/>
      <c r="DJ34" s="1083"/>
      <c r="DK34" s="1084"/>
      <c r="DL34" s="1082"/>
      <c r="DM34" s="1083"/>
      <c r="DN34" s="1083"/>
      <c r="DO34" s="1083"/>
      <c r="DP34" s="1084"/>
      <c r="DQ34" s="1082"/>
      <c r="DR34" s="1083"/>
      <c r="DS34" s="1083"/>
      <c r="DT34" s="1083"/>
      <c r="DU34" s="1084"/>
      <c r="DV34" s="1085"/>
      <c r="DW34" s="1086"/>
      <c r="DX34" s="1086"/>
      <c r="DY34" s="1086"/>
      <c r="DZ34" s="1087"/>
      <c r="EA34" s="247"/>
    </row>
    <row r="35" spans="1:131" s="248" customFormat="1" ht="26.25" customHeight="1" x14ac:dyDescent="0.15">
      <c r="A35" s="267">
        <v>8</v>
      </c>
      <c r="B35" s="1130"/>
      <c r="C35" s="1131"/>
      <c r="D35" s="1131"/>
      <c r="E35" s="1131"/>
      <c r="F35" s="1131"/>
      <c r="G35" s="1131"/>
      <c r="H35" s="1131"/>
      <c r="I35" s="1131"/>
      <c r="J35" s="1131"/>
      <c r="K35" s="1131"/>
      <c r="L35" s="1131"/>
      <c r="M35" s="1131"/>
      <c r="N35" s="1131"/>
      <c r="O35" s="1131"/>
      <c r="P35" s="1132"/>
      <c r="Q35" s="1136"/>
      <c r="R35" s="1137"/>
      <c r="S35" s="1137"/>
      <c r="T35" s="1137"/>
      <c r="U35" s="1137"/>
      <c r="V35" s="1137"/>
      <c r="W35" s="1137"/>
      <c r="X35" s="1137"/>
      <c r="Y35" s="1137"/>
      <c r="Z35" s="1137"/>
      <c r="AA35" s="1137"/>
      <c r="AB35" s="1137"/>
      <c r="AC35" s="1137"/>
      <c r="AD35" s="1137"/>
      <c r="AE35" s="1138"/>
      <c r="AF35" s="1112"/>
      <c r="AG35" s="1113"/>
      <c r="AH35" s="1113"/>
      <c r="AI35" s="1113"/>
      <c r="AJ35" s="1114"/>
      <c r="AK35" s="1073"/>
      <c r="AL35" s="1064"/>
      <c r="AM35" s="1064"/>
      <c r="AN35" s="1064"/>
      <c r="AO35" s="1064"/>
      <c r="AP35" s="1064"/>
      <c r="AQ35" s="1064"/>
      <c r="AR35" s="1064"/>
      <c r="AS35" s="1064"/>
      <c r="AT35" s="1064"/>
      <c r="AU35" s="1064"/>
      <c r="AV35" s="1064"/>
      <c r="AW35" s="1064"/>
      <c r="AX35" s="1064"/>
      <c r="AY35" s="1064"/>
      <c r="AZ35" s="1135"/>
      <c r="BA35" s="1135"/>
      <c r="BB35" s="1135"/>
      <c r="BC35" s="1135"/>
      <c r="BD35" s="1135"/>
      <c r="BE35" s="1125"/>
      <c r="BF35" s="1125"/>
      <c r="BG35" s="1125"/>
      <c r="BH35" s="1125"/>
      <c r="BI35" s="1126"/>
      <c r="BJ35" s="253"/>
      <c r="BK35" s="253"/>
      <c r="BL35" s="253"/>
      <c r="BM35" s="253"/>
      <c r="BN35" s="253"/>
      <c r="BO35" s="266"/>
      <c r="BP35" s="266"/>
      <c r="BQ35" s="263">
        <v>29</v>
      </c>
      <c r="BR35" s="264"/>
      <c r="BS35" s="1107"/>
      <c r="BT35" s="1108"/>
      <c r="BU35" s="1108"/>
      <c r="BV35" s="1108"/>
      <c r="BW35" s="1108"/>
      <c r="BX35" s="1108"/>
      <c r="BY35" s="1108"/>
      <c r="BZ35" s="1108"/>
      <c r="CA35" s="1108"/>
      <c r="CB35" s="1108"/>
      <c r="CC35" s="1108"/>
      <c r="CD35" s="1108"/>
      <c r="CE35" s="1108"/>
      <c r="CF35" s="1108"/>
      <c r="CG35" s="1109"/>
      <c r="CH35" s="1082"/>
      <c r="CI35" s="1083"/>
      <c r="CJ35" s="1083"/>
      <c r="CK35" s="1083"/>
      <c r="CL35" s="1084"/>
      <c r="CM35" s="1082"/>
      <c r="CN35" s="1083"/>
      <c r="CO35" s="1083"/>
      <c r="CP35" s="1083"/>
      <c r="CQ35" s="1084"/>
      <c r="CR35" s="1082"/>
      <c r="CS35" s="1083"/>
      <c r="CT35" s="1083"/>
      <c r="CU35" s="1083"/>
      <c r="CV35" s="1084"/>
      <c r="CW35" s="1082"/>
      <c r="CX35" s="1083"/>
      <c r="CY35" s="1083"/>
      <c r="CZ35" s="1083"/>
      <c r="DA35" s="1084"/>
      <c r="DB35" s="1082"/>
      <c r="DC35" s="1083"/>
      <c r="DD35" s="1083"/>
      <c r="DE35" s="1083"/>
      <c r="DF35" s="1084"/>
      <c r="DG35" s="1082"/>
      <c r="DH35" s="1083"/>
      <c r="DI35" s="1083"/>
      <c r="DJ35" s="1083"/>
      <c r="DK35" s="1084"/>
      <c r="DL35" s="1082"/>
      <c r="DM35" s="1083"/>
      <c r="DN35" s="1083"/>
      <c r="DO35" s="1083"/>
      <c r="DP35" s="1084"/>
      <c r="DQ35" s="1082"/>
      <c r="DR35" s="1083"/>
      <c r="DS35" s="1083"/>
      <c r="DT35" s="1083"/>
      <c r="DU35" s="1084"/>
      <c r="DV35" s="1085"/>
      <c r="DW35" s="1086"/>
      <c r="DX35" s="1086"/>
      <c r="DY35" s="1086"/>
      <c r="DZ35" s="1087"/>
      <c r="EA35" s="247"/>
    </row>
    <row r="36" spans="1:131" s="248" customFormat="1" ht="26.25" customHeight="1" x14ac:dyDescent="0.15">
      <c r="A36" s="267">
        <v>9</v>
      </c>
      <c r="B36" s="1130"/>
      <c r="C36" s="1131"/>
      <c r="D36" s="1131"/>
      <c r="E36" s="1131"/>
      <c r="F36" s="1131"/>
      <c r="G36" s="1131"/>
      <c r="H36" s="1131"/>
      <c r="I36" s="1131"/>
      <c r="J36" s="1131"/>
      <c r="K36" s="1131"/>
      <c r="L36" s="1131"/>
      <c r="M36" s="1131"/>
      <c r="N36" s="1131"/>
      <c r="O36" s="1131"/>
      <c r="P36" s="1132"/>
      <c r="Q36" s="1136"/>
      <c r="R36" s="1137"/>
      <c r="S36" s="1137"/>
      <c r="T36" s="1137"/>
      <c r="U36" s="1137"/>
      <c r="V36" s="1137"/>
      <c r="W36" s="1137"/>
      <c r="X36" s="1137"/>
      <c r="Y36" s="1137"/>
      <c r="Z36" s="1137"/>
      <c r="AA36" s="1137"/>
      <c r="AB36" s="1137"/>
      <c r="AC36" s="1137"/>
      <c r="AD36" s="1137"/>
      <c r="AE36" s="1138"/>
      <c r="AF36" s="1112"/>
      <c r="AG36" s="1113"/>
      <c r="AH36" s="1113"/>
      <c r="AI36" s="1113"/>
      <c r="AJ36" s="1114"/>
      <c r="AK36" s="1073"/>
      <c r="AL36" s="1064"/>
      <c r="AM36" s="1064"/>
      <c r="AN36" s="1064"/>
      <c r="AO36" s="1064"/>
      <c r="AP36" s="1064"/>
      <c r="AQ36" s="1064"/>
      <c r="AR36" s="1064"/>
      <c r="AS36" s="1064"/>
      <c r="AT36" s="1064"/>
      <c r="AU36" s="1064"/>
      <c r="AV36" s="1064"/>
      <c r="AW36" s="1064"/>
      <c r="AX36" s="1064"/>
      <c r="AY36" s="1064"/>
      <c r="AZ36" s="1135"/>
      <c r="BA36" s="1135"/>
      <c r="BB36" s="1135"/>
      <c r="BC36" s="1135"/>
      <c r="BD36" s="1135"/>
      <c r="BE36" s="1125"/>
      <c r="BF36" s="1125"/>
      <c r="BG36" s="1125"/>
      <c r="BH36" s="1125"/>
      <c r="BI36" s="1126"/>
      <c r="BJ36" s="253"/>
      <c r="BK36" s="253"/>
      <c r="BL36" s="253"/>
      <c r="BM36" s="253"/>
      <c r="BN36" s="253"/>
      <c r="BO36" s="266"/>
      <c r="BP36" s="266"/>
      <c r="BQ36" s="263">
        <v>30</v>
      </c>
      <c r="BR36" s="264"/>
      <c r="BS36" s="1107"/>
      <c r="BT36" s="1108"/>
      <c r="BU36" s="1108"/>
      <c r="BV36" s="1108"/>
      <c r="BW36" s="1108"/>
      <c r="BX36" s="1108"/>
      <c r="BY36" s="1108"/>
      <c r="BZ36" s="1108"/>
      <c r="CA36" s="1108"/>
      <c r="CB36" s="1108"/>
      <c r="CC36" s="1108"/>
      <c r="CD36" s="1108"/>
      <c r="CE36" s="1108"/>
      <c r="CF36" s="1108"/>
      <c r="CG36" s="1109"/>
      <c r="CH36" s="1082"/>
      <c r="CI36" s="1083"/>
      <c r="CJ36" s="1083"/>
      <c r="CK36" s="1083"/>
      <c r="CL36" s="1084"/>
      <c r="CM36" s="1082"/>
      <c r="CN36" s="1083"/>
      <c r="CO36" s="1083"/>
      <c r="CP36" s="1083"/>
      <c r="CQ36" s="1084"/>
      <c r="CR36" s="1082"/>
      <c r="CS36" s="1083"/>
      <c r="CT36" s="1083"/>
      <c r="CU36" s="1083"/>
      <c r="CV36" s="1084"/>
      <c r="CW36" s="1082"/>
      <c r="CX36" s="1083"/>
      <c r="CY36" s="1083"/>
      <c r="CZ36" s="1083"/>
      <c r="DA36" s="1084"/>
      <c r="DB36" s="1082"/>
      <c r="DC36" s="1083"/>
      <c r="DD36" s="1083"/>
      <c r="DE36" s="1083"/>
      <c r="DF36" s="1084"/>
      <c r="DG36" s="1082"/>
      <c r="DH36" s="1083"/>
      <c r="DI36" s="1083"/>
      <c r="DJ36" s="1083"/>
      <c r="DK36" s="1084"/>
      <c r="DL36" s="1082"/>
      <c r="DM36" s="1083"/>
      <c r="DN36" s="1083"/>
      <c r="DO36" s="1083"/>
      <c r="DP36" s="1084"/>
      <c r="DQ36" s="1082"/>
      <c r="DR36" s="1083"/>
      <c r="DS36" s="1083"/>
      <c r="DT36" s="1083"/>
      <c r="DU36" s="1084"/>
      <c r="DV36" s="1085"/>
      <c r="DW36" s="1086"/>
      <c r="DX36" s="1086"/>
      <c r="DY36" s="1086"/>
      <c r="DZ36" s="1087"/>
      <c r="EA36" s="247"/>
    </row>
    <row r="37" spans="1:131" s="248" customFormat="1" ht="26.25" customHeight="1" x14ac:dyDescent="0.15">
      <c r="A37" s="267">
        <v>10</v>
      </c>
      <c r="B37" s="1130"/>
      <c r="C37" s="1131"/>
      <c r="D37" s="1131"/>
      <c r="E37" s="1131"/>
      <c r="F37" s="1131"/>
      <c r="G37" s="1131"/>
      <c r="H37" s="1131"/>
      <c r="I37" s="1131"/>
      <c r="J37" s="1131"/>
      <c r="K37" s="1131"/>
      <c r="L37" s="1131"/>
      <c r="M37" s="1131"/>
      <c r="N37" s="1131"/>
      <c r="O37" s="1131"/>
      <c r="P37" s="1132"/>
      <c r="Q37" s="1136"/>
      <c r="R37" s="1137"/>
      <c r="S37" s="1137"/>
      <c r="T37" s="1137"/>
      <c r="U37" s="1137"/>
      <c r="V37" s="1137"/>
      <c r="W37" s="1137"/>
      <c r="X37" s="1137"/>
      <c r="Y37" s="1137"/>
      <c r="Z37" s="1137"/>
      <c r="AA37" s="1137"/>
      <c r="AB37" s="1137"/>
      <c r="AC37" s="1137"/>
      <c r="AD37" s="1137"/>
      <c r="AE37" s="1138"/>
      <c r="AF37" s="1112"/>
      <c r="AG37" s="1113"/>
      <c r="AH37" s="1113"/>
      <c r="AI37" s="1113"/>
      <c r="AJ37" s="1114"/>
      <c r="AK37" s="1073"/>
      <c r="AL37" s="1064"/>
      <c r="AM37" s="1064"/>
      <c r="AN37" s="1064"/>
      <c r="AO37" s="1064"/>
      <c r="AP37" s="1064"/>
      <c r="AQ37" s="1064"/>
      <c r="AR37" s="1064"/>
      <c r="AS37" s="1064"/>
      <c r="AT37" s="1064"/>
      <c r="AU37" s="1064"/>
      <c r="AV37" s="1064"/>
      <c r="AW37" s="1064"/>
      <c r="AX37" s="1064"/>
      <c r="AY37" s="1064"/>
      <c r="AZ37" s="1135"/>
      <c r="BA37" s="1135"/>
      <c r="BB37" s="1135"/>
      <c r="BC37" s="1135"/>
      <c r="BD37" s="1135"/>
      <c r="BE37" s="1125"/>
      <c r="BF37" s="1125"/>
      <c r="BG37" s="1125"/>
      <c r="BH37" s="1125"/>
      <c r="BI37" s="1126"/>
      <c r="BJ37" s="253"/>
      <c r="BK37" s="253"/>
      <c r="BL37" s="253"/>
      <c r="BM37" s="253"/>
      <c r="BN37" s="253"/>
      <c r="BO37" s="266"/>
      <c r="BP37" s="266"/>
      <c r="BQ37" s="263">
        <v>31</v>
      </c>
      <c r="BR37" s="264"/>
      <c r="BS37" s="1107"/>
      <c r="BT37" s="1108"/>
      <c r="BU37" s="1108"/>
      <c r="BV37" s="1108"/>
      <c r="BW37" s="1108"/>
      <c r="BX37" s="1108"/>
      <c r="BY37" s="1108"/>
      <c r="BZ37" s="1108"/>
      <c r="CA37" s="1108"/>
      <c r="CB37" s="1108"/>
      <c r="CC37" s="1108"/>
      <c r="CD37" s="1108"/>
      <c r="CE37" s="1108"/>
      <c r="CF37" s="1108"/>
      <c r="CG37" s="1109"/>
      <c r="CH37" s="1082"/>
      <c r="CI37" s="1083"/>
      <c r="CJ37" s="1083"/>
      <c r="CK37" s="1083"/>
      <c r="CL37" s="1084"/>
      <c r="CM37" s="1082"/>
      <c r="CN37" s="1083"/>
      <c r="CO37" s="1083"/>
      <c r="CP37" s="1083"/>
      <c r="CQ37" s="1084"/>
      <c r="CR37" s="1082"/>
      <c r="CS37" s="1083"/>
      <c r="CT37" s="1083"/>
      <c r="CU37" s="1083"/>
      <c r="CV37" s="1084"/>
      <c r="CW37" s="1082"/>
      <c r="CX37" s="1083"/>
      <c r="CY37" s="1083"/>
      <c r="CZ37" s="1083"/>
      <c r="DA37" s="1084"/>
      <c r="DB37" s="1082"/>
      <c r="DC37" s="1083"/>
      <c r="DD37" s="1083"/>
      <c r="DE37" s="1083"/>
      <c r="DF37" s="1084"/>
      <c r="DG37" s="1082"/>
      <c r="DH37" s="1083"/>
      <c r="DI37" s="1083"/>
      <c r="DJ37" s="1083"/>
      <c r="DK37" s="1084"/>
      <c r="DL37" s="1082"/>
      <c r="DM37" s="1083"/>
      <c r="DN37" s="1083"/>
      <c r="DO37" s="1083"/>
      <c r="DP37" s="1084"/>
      <c r="DQ37" s="1082"/>
      <c r="DR37" s="1083"/>
      <c r="DS37" s="1083"/>
      <c r="DT37" s="1083"/>
      <c r="DU37" s="1084"/>
      <c r="DV37" s="1085"/>
      <c r="DW37" s="1086"/>
      <c r="DX37" s="1086"/>
      <c r="DY37" s="1086"/>
      <c r="DZ37" s="1087"/>
      <c r="EA37" s="247"/>
    </row>
    <row r="38" spans="1:131" s="248" customFormat="1" ht="26.25" customHeight="1" x14ac:dyDescent="0.15">
      <c r="A38" s="267">
        <v>11</v>
      </c>
      <c r="B38" s="1130"/>
      <c r="C38" s="1131"/>
      <c r="D38" s="1131"/>
      <c r="E38" s="1131"/>
      <c r="F38" s="1131"/>
      <c r="G38" s="1131"/>
      <c r="H38" s="1131"/>
      <c r="I38" s="1131"/>
      <c r="J38" s="1131"/>
      <c r="K38" s="1131"/>
      <c r="L38" s="1131"/>
      <c r="M38" s="1131"/>
      <c r="N38" s="1131"/>
      <c r="O38" s="1131"/>
      <c r="P38" s="1132"/>
      <c r="Q38" s="1136"/>
      <c r="R38" s="1137"/>
      <c r="S38" s="1137"/>
      <c r="T38" s="1137"/>
      <c r="U38" s="1137"/>
      <c r="V38" s="1137"/>
      <c r="W38" s="1137"/>
      <c r="X38" s="1137"/>
      <c r="Y38" s="1137"/>
      <c r="Z38" s="1137"/>
      <c r="AA38" s="1137"/>
      <c r="AB38" s="1137"/>
      <c r="AC38" s="1137"/>
      <c r="AD38" s="1137"/>
      <c r="AE38" s="1138"/>
      <c r="AF38" s="1112"/>
      <c r="AG38" s="1113"/>
      <c r="AH38" s="1113"/>
      <c r="AI38" s="1113"/>
      <c r="AJ38" s="1114"/>
      <c r="AK38" s="1073"/>
      <c r="AL38" s="1064"/>
      <c r="AM38" s="1064"/>
      <c r="AN38" s="1064"/>
      <c r="AO38" s="1064"/>
      <c r="AP38" s="1064"/>
      <c r="AQ38" s="1064"/>
      <c r="AR38" s="1064"/>
      <c r="AS38" s="1064"/>
      <c r="AT38" s="1064"/>
      <c r="AU38" s="1064"/>
      <c r="AV38" s="1064"/>
      <c r="AW38" s="1064"/>
      <c r="AX38" s="1064"/>
      <c r="AY38" s="1064"/>
      <c r="AZ38" s="1135"/>
      <c r="BA38" s="1135"/>
      <c r="BB38" s="1135"/>
      <c r="BC38" s="1135"/>
      <c r="BD38" s="1135"/>
      <c r="BE38" s="1125"/>
      <c r="BF38" s="1125"/>
      <c r="BG38" s="1125"/>
      <c r="BH38" s="1125"/>
      <c r="BI38" s="1126"/>
      <c r="BJ38" s="253"/>
      <c r="BK38" s="253"/>
      <c r="BL38" s="253"/>
      <c r="BM38" s="253"/>
      <c r="BN38" s="253"/>
      <c r="BO38" s="266"/>
      <c r="BP38" s="266"/>
      <c r="BQ38" s="263">
        <v>32</v>
      </c>
      <c r="BR38" s="264"/>
      <c r="BS38" s="1107"/>
      <c r="BT38" s="1108"/>
      <c r="BU38" s="1108"/>
      <c r="BV38" s="1108"/>
      <c r="BW38" s="1108"/>
      <c r="BX38" s="1108"/>
      <c r="BY38" s="1108"/>
      <c r="BZ38" s="1108"/>
      <c r="CA38" s="1108"/>
      <c r="CB38" s="1108"/>
      <c r="CC38" s="1108"/>
      <c r="CD38" s="1108"/>
      <c r="CE38" s="1108"/>
      <c r="CF38" s="1108"/>
      <c r="CG38" s="1109"/>
      <c r="CH38" s="1082"/>
      <c r="CI38" s="1083"/>
      <c r="CJ38" s="1083"/>
      <c r="CK38" s="1083"/>
      <c r="CL38" s="1084"/>
      <c r="CM38" s="1082"/>
      <c r="CN38" s="1083"/>
      <c r="CO38" s="1083"/>
      <c r="CP38" s="1083"/>
      <c r="CQ38" s="1084"/>
      <c r="CR38" s="1082"/>
      <c r="CS38" s="1083"/>
      <c r="CT38" s="1083"/>
      <c r="CU38" s="1083"/>
      <c r="CV38" s="1084"/>
      <c r="CW38" s="1082"/>
      <c r="CX38" s="1083"/>
      <c r="CY38" s="1083"/>
      <c r="CZ38" s="1083"/>
      <c r="DA38" s="1084"/>
      <c r="DB38" s="1082"/>
      <c r="DC38" s="1083"/>
      <c r="DD38" s="1083"/>
      <c r="DE38" s="1083"/>
      <c r="DF38" s="1084"/>
      <c r="DG38" s="1082"/>
      <c r="DH38" s="1083"/>
      <c r="DI38" s="1083"/>
      <c r="DJ38" s="1083"/>
      <c r="DK38" s="1084"/>
      <c r="DL38" s="1082"/>
      <c r="DM38" s="1083"/>
      <c r="DN38" s="1083"/>
      <c r="DO38" s="1083"/>
      <c r="DP38" s="1084"/>
      <c r="DQ38" s="1082"/>
      <c r="DR38" s="1083"/>
      <c r="DS38" s="1083"/>
      <c r="DT38" s="1083"/>
      <c r="DU38" s="1084"/>
      <c r="DV38" s="1085"/>
      <c r="DW38" s="1086"/>
      <c r="DX38" s="1086"/>
      <c r="DY38" s="1086"/>
      <c r="DZ38" s="1087"/>
      <c r="EA38" s="247"/>
    </row>
    <row r="39" spans="1:131" s="248" customFormat="1" ht="26.25" customHeight="1" x14ac:dyDescent="0.15">
      <c r="A39" s="267">
        <v>12</v>
      </c>
      <c r="B39" s="1130"/>
      <c r="C39" s="1131"/>
      <c r="D39" s="1131"/>
      <c r="E39" s="1131"/>
      <c r="F39" s="1131"/>
      <c r="G39" s="1131"/>
      <c r="H39" s="1131"/>
      <c r="I39" s="1131"/>
      <c r="J39" s="1131"/>
      <c r="K39" s="1131"/>
      <c r="L39" s="1131"/>
      <c r="M39" s="1131"/>
      <c r="N39" s="1131"/>
      <c r="O39" s="1131"/>
      <c r="P39" s="1132"/>
      <c r="Q39" s="1136"/>
      <c r="R39" s="1137"/>
      <c r="S39" s="1137"/>
      <c r="T39" s="1137"/>
      <c r="U39" s="1137"/>
      <c r="V39" s="1137"/>
      <c r="W39" s="1137"/>
      <c r="X39" s="1137"/>
      <c r="Y39" s="1137"/>
      <c r="Z39" s="1137"/>
      <c r="AA39" s="1137"/>
      <c r="AB39" s="1137"/>
      <c r="AC39" s="1137"/>
      <c r="AD39" s="1137"/>
      <c r="AE39" s="1138"/>
      <c r="AF39" s="1112"/>
      <c r="AG39" s="1113"/>
      <c r="AH39" s="1113"/>
      <c r="AI39" s="1113"/>
      <c r="AJ39" s="1114"/>
      <c r="AK39" s="1073"/>
      <c r="AL39" s="1064"/>
      <c r="AM39" s="1064"/>
      <c r="AN39" s="1064"/>
      <c r="AO39" s="1064"/>
      <c r="AP39" s="1064"/>
      <c r="AQ39" s="1064"/>
      <c r="AR39" s="1064"/>
      <c r="AS39" s="1064"/>
      <c r="AT39" s="1064"/>
      <c r="AU39" s="1064"/>
      <c r="AV39" s="1064"/>
      <c r="AW39" s="1064"/>
      <c r="AX39" s="1064"/>
      <c r="AY39" s="1064"/>
      <c r="AZ39" s="1135"/>
      <c r="BA39" s="1135"/>
      <c r="BB39" s="1135"/>
      <c r="BC39" s="1135"/>
      <c r="BD39" s="1135"/>
      <c r="BE39" s="1125"/>
      <c r="BF39" s="1125"/>
      <c r="BG39" s="1125"/>
      <c r="BH39" s="1125"/>
      <c r="BI39" s="1126"/>
      <c r="BJ39" s="253"/>
      <c r="BK39" s="253"/>
      <c r="BL39" s="253"/>
      <c r="BM39" s="253"/>
      <c r="BN39" s="253"/>
      <c r="BO39" s="266"/>
      <c r="BP39" s="266"/>
      <c r="BQ39" s="263">
        <v>33</v>
      </c>
      <c r="BR39" s="264"/>
      <c r="BS39" s="1107"/>
      <c r="BT39" s="1108"/>
      <c r="BU39" s="1108"/>
      <c r="BV39" s="1108"/>
      <c r="BW39" s="1108"/>
      <c r="BX39" s="1108"/>
      <c r="BY39" s="1108"/>
      <c r="BZ39" s="1108"/>
      <c r="CA39" s="1108"/>
      <c r="CB39" s="1108"/>
      <c r="CC39" s="1108"/>
      <c r="CD39" s="1108"/>
      <c r="CE39" s="1108"/>
      <c r="CF39" s="1108"/>
      <c r="CG39" s="1109"/>
      <c r="CH39" s="1082"/>
      <c r="CI39" s="1083"/>
      <c r="CJ39" s="1083"/>
      <c r="CK39" s="1083"/>
      <c r="CL39" s="1084"/>
      <c r="CM39" s="1082"/>
      <c r="CN39" s="1083"/>
      <c r="CO39" s="1083"/>
      <c r="CP39" s="1083"/>
      <c r="CQ39" s="1084"/>
      <c r="CR39" s="1082"/>
      <c r="CS39" s="1083"/>
      <c r="CT39" s="1083"/>
      <c r="CU39" s="1083"/>
      <c r="CV39" s="1084"/>
      <c r="CW39" s="1082"/>
      <c r="CX39" s="1083"/>
      <c r="CY39" s="1083"/>
      <c r="CZ39" s="1083"/>
      <c r="DA39" s="1084"/>
      <c r="DB39" s="1082"/>
      <c r="DC39" s="1083"/>
      <c r="DD39" s="1083"/>
      <c r="DE39" s="1083"/>
      <c r="DF39" s="1084"/>
      <c r="DG39" s="1082"/>
      <c r="DH39" s="1083"/>
      <c r="DI39" s="1083"/>
      <c r="DJ39" s="1083"/>
      <c r="DK39" s="1084"/>
      <c r="DL39" s="1082"/>
      <c r="DM39" s="1083"/>
      <c r="DN39" s="1083"/>
      <c r="DO39" s="1083"/>
      <c r="DP39" s="1084"/>
      <c r="DQ39" s="1082"/>
      <c r="DR39" s="1083"/>
      <c r="DS39" s="1083"/>
      <c r="DT39" s="1083"/>
      <c r="DU39" s="1084"/>
      <c r="DV39" s="1085"/>
      <c r="DW39" s="1086"/>
      <c r="DX39" s="1086"/>
      <c r="DY39" s="1086"/>
      <c r="DZ39" s="1087"/>
      <c r="EA39" s="247"/>
    </row>
    <row r="40" spans="1:131" s="248" customFormat="1" ht="26.25" customHeight="1" x14ac:dyDescent="0.15">
      <c r="A40" s="262">
        <v>13</v>
      </c>
      <c r="B40" s="1130"/>
      <c r="C40" s="1131"/>
      <c r="D40" s="1131"/>
      <c r="E40" s="1131"/>
      <c r="F40" s="1131"/>
      <c r="G40" s="1131"/>
      <c r="H40" s="1131"/>
      <c r="I40" s="1131"/>
      <c r="J40" s="1131"/>
      <c r="K40" s="1131"/>
      <c r="L40" s="1131"/>
      <c r="M40" s="1131"/>
      <c r="N40" s="1131"/>
      <c r="O40" s="1131"/>
      <c r="P40" s="1132"/>
      <c r="Q40" s="1136"/>
      <c r="R40" s="1137"/>
      <c r="S40" s="1137"/>
      <c r="T40" s="1137"/>
      <c r="U40" s="1137"/>
      <c r="V40" s="1137"/>
      <c r="W40" s="1137"/>
      <c r="X40" s="1137"/>
      <c r="Y40" s="1137"/>
      <c r="Z40" s="1137"/>
      <c r="AA40" s="1137"/>
      <c r="AB40" s="1137"/>
      <c r="AC40" s="1137"/>
      <c r="AD40" s="1137"/>
      <c r="AE40" s="1138"/>
      <c r="AF40" s="1112"/>
      <c r="AG40" s="1113"/>
      <c r="AH40" s="1113"/>
      <c r="AI40" s="1113"/>
      <c r="AJ40" s="1114"/>
      <c r="AK40" s="1073"/>
      <c r="AL40" s="1064"/>
      <c r="AM40" s="1064"/>
      <c r="AN40" s="1064"/>
      <c r="AO40" s="1064"/>
      <c r="AP40" s="1064"/>
      <c r="AQ40" s="1064"/>
      <c r="AR40" s="1064"/>
      <c r="AS40" s="1064"/>
      <c r="AT40" s="1064"/>
      <c r="AU40" s="1064"/>
      <c r="AV40" s="1064"/>
      <c r="AW40" s="1064"/>
      <c r="AX40" s="1064"/>
      <c r="AY40" s="1064"/>
      <c r="AZ40" s="1135"/>
      <c r="BA40" s="1135"/>
      <c r="BB40" s="1135"/>
      <c r="BC40" s="1135"/>
      <c r="BD40" s="1135"/>
      <c r="BE40" s="1125"/>
      <c r="BF40" s="1125"/>
      <c r="BG40" s="1125"/>
      <c r="BH40" s="1125"/>
      <c r="BI40" s="1126"/>
      <c r="BJ40" s="253"/>
      <c r="BK40" s="253"/>
      <c r="BL40" s="253"/>
      <c r="BM40" s="253"/>
      <c r="BN40" s="253"/>
      <c r="BO40" s="266"/>
      <c r="BP40" s="266"/>
      <c r="BQ40" s="263">
        <v>34</v>
      </c>
      <c r="BR40" s="264"/>
      <c r="BS40" s="1107"/>
      <c r="BT40" s="1108"/>
      <c r="BU40" s="1108"/>
      <c r="BV40" s="1108"/>
      <c r="BW40" s="1108"/>
      <c r="BX40" s="1108"/>
      <c r="BY40" s="1108"/>
      <c r="BZ40" s="1108"/>
      <c r="CA40" s="1108"/>
      <c r="CB40" s="1108"/>
      <c r="CC40" s="1108"/>
      <c r="CD40" s="1108"/>
      <c r="CE40" s="1108"/>
      <c r="CF40" s="1108"/>
      <c r="CG40" s="1109"/>
      <c r="CH40" s="1082"/>
      <c r="CI40" s="1083"/>
      <c r="CJ40" s="1083"/>
      <c r="CK40" s="1083"/>
      <c r="CL40" s="1084"/>
      <c r="CM40" s="1082"/>
      <c r="CN40" s="1083"/>
      <c r="CO40" s="1083"/>
      <c r="CP40" s="1083"/>
      <c r="CQ40" s="1084"/>
      <c r="CR40" s="1082"/>
      <c r="CS40" s="1083"/>
      <c r="CT40" s="1083"/>
      <c r="CU40" s="1083"/>
      <c r="CV40" s="1084"/>
      <c r="CW40" s="1082"/>
      <c r="CX40" s="1083"/>
      <c r="CY40" s="1083"/>
      <c r="CZ40" s="1083"/>
      <c r="DA40" s="1084"/>
      <c r="DB40" s="1082"/>
      <c r="DC40" s="1083"/>
      <c r="DD40" s="1083"/>
      <c r="DE40" s="1083"/>
      <c r="DF40" s="1084"/>
      <c r="DG40" s="1082"/>
      <c r="DH40" s="1083"/>
      <c r="DI40" s="1083"/>
      <c r="DJ40" s="1083"/>
      <c r="DK40" s="1084"/>
      <c r="DL40" s="1082"/>
      <c r="DM40" s="1083"/>
      <c r="DN40" s="1083"/>
      <c r="DO40" s="1083"/>
      <c r="DP40" s="1084"/>
      <c r="DQ40" s="1082"/>
      <c r="DR40" s="1083"/>
      <c r="DS40" s="1083"/>
      <c r="DT40" s="1083"/>
      <c r="DU40" s="1084"/>
      <c r="DV40" s="1085"/>
      <c r="DW40" s="1086"/>
      <c r="DX40" s="1086"/>
      <c r="DY40" s="1086"/>
      <c r="DZ40" s="1087"/>
      <c r="EA40" s="247"/>
    </row>
    <row r="41" spans="1:131" s="248" customFormat="1" ht="26.25" customHeight="1" x14ac:dyDescent="0.15">
      <c r="A41" s="262">
        <v>14</v>
      </c>
      <c r="B41" s="1130"/>
      <c r="C41" s="1131"/>
      <c r="D41" s="1131"/>
      <c r="E41" s="1131"/>
      <c r="F41" s="1131"/>
      <c r="G41" s="1131"/>
      <c r="H41" s="1131"/>
      <c r="I41" s="1131"/>
      <c r="J41" s="1131"/>
      <c r="K41" s="1131"/>
      <c r="L41" s="1131"/>
      <c r="M41" s="1131"/>
      <c r="N41" s="1131"/>
      <c r="O41" s="1131"/>
      <c r="P41" s="1132"/>
      <c r="Q41" s="1136"/>
      <c r="R41" s="1137"/>
      <c r="S41" s="1137"/>
      <c r="T41" s="1137"/>
      <c r="U41" s="1137"/>
      <c r="V41" s="1137"/>
      <c r="W41" s="1137"/>
      <c r="X41" s="1137"/>
      <c r="Y41" s="1137"/>
      <c r="Z41" s="1137"/>
      <c r="AA41" s="1137"/>
      <c r="AB41" s="1137"/>
      <c r="AC41" s="1137"/>
      <c r="AD41" s="1137"/>
      <c r="AE41" s="1138"/>
      <c r="AF41" s="1112"/>
      <c r="AG41" s="1113"/>
      <c r="AH41" s="1113"/>
      <c r="AI41" s="1113"/>
      <c r="AJ41" s="1114"/>
      <c r="AK41" s="1073"/>
      <c r="AL41" s="1064"/>
      <c r="AM41" s="1064"/>
      <c r="AN41" s="1064"/>
      <c r="AO41" s="1064"/>
      <c r="AP41" s="1064"/>
      <c r="AQ41" s="1064"/>
      <c r="AR41" s="1064"/>
      <c r="AS41" s="1064"/>
      <c r="AT41" s="1064"/>
      <c r="AU41" s="1064"/>
      <c r="AV41" s="1064"/>
      <c r="AW41" s="1064"/>
      <c r="AX41" s="1064"/>
      <c r="AY41" s="1064"/>
      <c r="AZ41" s="1135"/>
      <c r="BA41" s="1135"/>
      <c r="BB41" s="1135"/>
      <c r="BC41" s="1135"/>
      <c r="BD41" s="1135"/>
      <c r="BE41" s="1125"/>
      <c r="BF41" s="1125"/>
      <c r="BG41" s="1125"/>
      <c r="BH41" s="1125"/>
      <c r="BI41" s="1126"/>
      <c r="BJ41" s="253"/>
      <c r="BK41" s="253"/>
      <c r="BL41" s="253"/>
      <c r="BM41" s="253"/>
      <c r="BN41" s="253"/>
      <c r="BO41" s="266"/>
      <c r="BP41" s="266"/>
      <c r="BQ41" s="263">
        <v>35</v>
      </c>
      <c r="BR41" s="264"/>
      <c r="BS41" s="1107"/>
      <c r="BT41" s="1108"/>
      <c r="BU41" s="1108"/>
      <c r="BV41" s="1108"/>
      <c r="BW41" s="1108"/>
      <c r="BX41" s="1108"/>
      <c r="BY41" s="1108"/>
      <c r="BZ41" s="1108"/>
      <c r="CA41" s="1108"/>
      <c r="CB41" s="1108"/>
      <c r="CC41" s="1108"/>
      <c r="CD41" s="1108"/>
      <c r="CE41" s="1108"/>
      <c r="CF41" s="1108"/>
      <c r="CG41" s="1109"/>
      <c r="CH41" s="1082"/>
      <c r="CI41" s="1083"/>
      <c r="CJ41" s="1083"/>
      <c r="CK41" s="1083"/>
      <c r="CL41" s="1084"/>
      <c r="CM41" s="1082"/>
      <c r="CN41" s="1083"/>
      <c r="CO41" s="1083"/>
      <c r="CP41" s="1083"/>
      <c r="CQ41" s="1084"/>
      <c r="CR41" s="1082"/>
      <c r="CS41" s="1083"/>
      <c r="CT41" s="1083"/>
      <c r="CU41" s="1083"/>
      <c r="CV41" s="1084"/>
      <c r="CW41" s="1082"/>
      <c r="CX41" s="1083"/>
      <c r="CY41" s="1083"/>
      <c r="CZ41" s="1083"/>
      <c r="DA41" s="1084"/>
      <c r="DB41" s="1082"/>
      <c r="DC41" s="1083"/>
      <c r="DD41" s="1083"/>
      <c r="DE41" s="1083"/>
      <c r="DF41" s="1084"/>
      <c r="DG41" s="1082"/>
      <c r="DH41" s="1083"/>
      <c r="DI41" s="1083"/>
      <c r="DJ41" s="1083"/>
      <c r="DK41" s="1084"/>
      <c r="DL41" s="1082"/>
      <c r="DM41" s="1083"/>
      <c r="DN41" s="1083"/>
      <c r="DO41" s="1083"/>
      <c r="DP41" s="1084"/>
      <c r="DQ41" s="1082"/>
      <c r="DR41" s="1083"/>
      <c r="DS41" s="1083"/>
      <c r="DT41" s="1083"/>
      <c r="DU41" s="1084"/>
      <c r="DV41" s="1085"/>
      <c r="DW41" s="1086"/>
      <c r="DX41" s="1086"/>
      <c r="DY41" s="1086"/>
      <c r="DZ41" s="1087"/>
      <c r="EA41" s="247"/>
    </row>
    <row r="42" spans="1:131" s="248" customFormat="1" ht="26.25" customHeight="1" x14ac:dyDescent="0.15">
      <c r="A42" s="262">
        <v>15</v>
      </c>
      <c r="B42" s="1130"/>
      <c r="C42" s="1131"/>
      <c r="D42" s="1131"/>
      <c r="E42" s="1131"/>
      <c r="F42" s="1131"/>
      <c r="G42" s="1131"/>
      <c r="H42" s="1131"/>
      <c r="I42" s="1131"/>
      <c r="J42" s="1131"/>
      <c r="K42" s="1131"/>
      <c r="L42" s="1131"/>
      <c r="M42" s="1131"/>
      <c r="N42" s="1131"/>
      <c r="O42" s="1131"/>
      <c r="P42" s="1132"/>
      <c r="Q42" s="1136"/>
      <c r="R42" s="1137"/>
      <c r="S42" s="1137"/>
      <c r="T42" s="1137"/>
      <c r="U42" s="1137"/>
      <c r="V42" s="1137"/>
      <c r="W42" s="1137"/>
      <c r="X42" s="1137"/>
      <c r="Y42" s="1137"/>
      <c r="Z42" s="1137"/>
      <c r="AA42" s="1137"/>
      <c r="AB42" s="1137"/>
      <c r="AC42" s="1137"/>
      <c r="AD42" s="1137"/>
      <c r="AE42" s="1138"/>
      <c r="AF42" s="1112"/>
      <c r="AG42" s="1113"/>
      <c r="AH42" s="1113"/>
      <c r="AI42" s="1113"/>
      <c r="AJ42" s="1114"/>
      <c r="AK42" s="1073"/>
      <c r="AL42" s="1064"/>
      <c r="AM42" s="1064"/>
      <c r="AN42" s="1064"/>
      <c r="AO42" s="1064"/>
      <c r="AP42" s="1064"/>
      <c r="AQ42" s="1064"/>
      <c r="AR42" s="1064"/>
      <c r="AS42" s="1064"/>
      <c r="AT42" s="1064"/>
      <c r="AU42" s="1064"/>
      <c r="AV42" s="1064"/>
      <c r="AW42" s="1064"/>
      <c r="AX42" s="1064"/>
      <c r="AY42" s="1064"/>
      <c r="AZ42" s="1135"/>
      <c r="BA42" s="1135"/>
      <c r="BB42" s="1135"/>
      <c r="BC42" s="1135"/>
      <c r="BD42" s="1135"/>
      <c r="BE42" s="1125"/>
      <c r="BF42" s="1125"/>
      <c r="BG42" s="1125"/>
      <c r="BH42" s="1125"/>
      <c r="BI42" s="1126"/>
      <c r="BJ42" s="253"/>
      <c r="BK42" s="253"/>
      <c r="BL42" s="253"/>
      <c r="BM42" s="253"/>
      <c r="BN42" s="253"/>
      <c r="BO42" s="266"/>
      <c r="BP42" s="266"/>
      <c r="BQ42" s="263">
        <v>36</v>
      </c>
      <c r="BR42" s="264"/>
      <c r="BS42" s="1107"/>
      <c r="BT42" s="1108"/>
      <c r="BU42" s="1108"/>
      <c r="BV42" s="1108"/>
      <c r="BW42" s="1108"/>
      <c r="BX42" s="1108"/>
      <c r="BY42" s="1108"/>
      <c r="BZ42" s="1108"/>
      <c r="CA42" s="1108"/>
      <c r="CB42" s="1108"/>
      <c r="CC42" s="1108"/>
      <c r="CD42" s="1108"/>
      <c r="CE42" s="1108"/>
      <c r="CF42" s="1108"/>
      <c r="CG42" s="1109"/>
      <c r="CH42" s="1082"/>
      <c r="CI42" s="1083"/>
      <c r="CJ42" s="1083"/>
      <c r="CK42" s="1083"/>
      <c r="CL42" s="1084"/>
      <c r="CM42" s="1082"/>
      <c r="CN42" s="1083"/>
      <c r="CO42" s="1083"/>
      <c r="CP42" s="1083"/>
      <c r="CQ42" s="1084"/>
      <c r="CR42" s="1082"/>
      <c r="CS42" s="1083"/>
      <c r="CT42" s="1083"/>
      <c r="CU42" s="1083"/>
      <c r="CV42" s="1084"/>
      <c r="CW42" s="1082"/>
      <c r="CX42" s="1083"/>
      <c r="CY42" s="1083"/>
      <c r="CZ42" s="1083"/>
      <c r="DA42" s="1084"/>
      <c r="DB42" s="1082"/>
      <c r="DC42" s="1083"/>
      <c r="DD42" s="1083"/>
      <c r="DE42" s="1083"/>
      <c r="DF42" s="1084"/>
      <c r="DG42" s="1082"/>
      <c r="DH42" s="1083"/>
      <c r="DI42" s="1083"/>
      <c r="DJ42" s="1083"/>
      <c r="DK42" s="1084"/>
      <c r="DL42" s="1082"/>
      <c r="DM42" s="1083"/>
      <c r="DN42" s="1083"/>
      <c r="DO42" s="1083"/>
      <c r="DP42" s="1084"/>
      <c r="DQ42" s="1082"/>
      <c r="DR42" s="1083"/>
      <c r="DS42" s="1083"/>
      <c r="DT42" s="1083"/>
      <c r="DU42" s="1084"/>
      <c r="DV42" s="1085"/>
      <c r="DW42" s="1086"/>
      <c r="DX42" s="1086"/>
      <c r="DY42" s="1086"/>
      <c r="DZ42" s="1087"/>
      <c r="EA42" s="247"/>
    </row>
    <row r="43" spans="1:131" s="248" customFormat="1" ht="26.25" customHeight="1" x14ac:dyDescent="0.15">
      <c r="A43" s="262">
        <v>16</v>
      </c>
      <c r="B43" s="1130"/>
      <c r="C43" s="1131"/>
      <c r="D43" s="1131"/>
      <c r="E43" s="1131"/>
      <c r="F43" s="1131"/>
      <c r="G43" s="1131"/>
      <c r="H43" s="1131"/>
      <c r="I43" s="1131"/>
      <c r="J43" s="1131"/>
      <c r="K43" s="1131"/>
      <c r="L43" s="1131"/>
      <c r="M43" s="1131"/>
      <c r="N43" s="1131"/>
      <c r="O43" s="1131"/>
      <c r="P43" s="1132"/>
      <c r="Q43" s="1136"/>
      <c r="R43" s="1137"/>
      <c r="S43" s="1137"/>
      <c r="T43" s="1137"/>
      <c r="U43" s="1137"/>
      <c r="V43" s="1137"/>
      <c r="W43" s="1137"/>
      <c r="X43" s="1137"/>
      <c r="Y43" s="1137"/>
      <c r="Z43" s="1137"/>
      <c r="AA43" s="1137"/>
      <c r="AB43" s="1137"/>
      <c r="AC43" s="1137"/>
      <c r="AD43" s="1137"/>
      <c r="AE43" s="1138"/>
      <c r="AF43" s="1112"/>
      <c r="AG43" s="1113"/>
      <c r="AH43" s="1113"/>
      <c r="AI43" s="1113"/>
      <c r="AJ43" s="1114"/>
      <c r="AK43" s="1073"/>
      <c r="AL43" s="1064"/>
      <c r="AM43" s="1064"/>
      <c r="AN43" s="1064"/>
      <c r="AO43" s="1064"/>
      <c r="AP43" s="1064"/>
      <c r="AQ43" s="1064"/>
      <c r="AR43" s="1064"/>
      <c r="AS43" s="1064"/>
      <c r="AT43" s="1064"/>
      <c r="AU43" s="1064"/>
      <c r="AV43" s="1064"/>
      <c r="AW43" s="1064"/>
      <c r="AX43" s="1064"/>
      <c r="AY43" s="1064"/>
      <c r="AZ43" s="1135"/>
      <c r="BA43" s="1135"/>
      <c r="BB43" s="1135"/>
      <c r="BC43" s="1135"/>
      <c r="BD43" s="1135"/>
      <c r="BE43" s="1125"/>
      <c r="BF43" s="1125"/>
      <c r="BG43" s="1125"/>
      <c r="BH43" s="1125"/>
      <c r="BI43" s="1126"/>
      <c r="BJ43" s="253"/>
      <c r="BK43" s="253"/>
      <c r="BL43" s="253"/>
      <c r="BM43" s="253"/>
      <c r="BN43" s="253"/>
      <c r="BO43" s="266"/>
      <c r="BP43" s="266"/>
      <c r="BQ43" s="263">
        <v>37</v>
      </c>
      <c r="BR43" s="264"/>
      <c r="BS43" s="1107"/>
      <c r="BT43" s="1108"/>
      <c r="BU43" s="1108"/>
      <c r="BV43" s="1108"/>
      <c r="BW43" s="1108"/>
      <c r="BX43" s="1108"/>
      <c r="BY43" s="1108"/>
      <c r="BZ43" s="1108"/>
      <c r="CA43" s="1108"/>
      <c r="CB43" s="1108"/>
      <c r="CC43" s="1108"/>
      <c r="CD43" s="1108"/>
      <c r="CE43" s="1108"/>
      <c r="CF43" s="1108"/>
      <c r="CG43" s="1109"/>
      <c r="CH43" s="1082"/>
      <c r="CI43" s="1083"/>
      <c r="CJ43" s="1083"/>
      <c r="CK43" s="1083"/>
      <c r="CL43" s="1084"/>
      <c r="CM43" s="1082"/>
      <c r="CN43" s="1083"/>
      <c r="CO43" s="1083"/>
      <c r="CP43" s="1083"/>
      <c r="CQ43" s="1084"/>
      <c r="CR43" s="1082"/>
      <c r="CS43" s="1083"/>
      <c r="CT43" s="1083"/>
      <c r="CU43" s="1083"/>
      <c r="CV43" s="1084"/>
      <c r="CW43" s="1082"/>
      <c r="CX43" s="1083"/>
      <c r="CY43" s="1083"/>
      <c r="CZ43" s="1083"/>
      <c r="DA43" s="1084"/>
      <c r="DB43" s="1082"/>
      <c r="DC43" s="1083"/>
      <c r="DD43" s="1083"/>
      <c r="DE43" s="1083"/>
      <c r="DF43" s="1084"/>
      <c r="DG43" s="1082"/>
      <c r="DH43" s="1083"/>
      <c r="DI43" s="1083"/>
      <c r="DJ43" s="1083"/>
      <c r="DK43" s="1084"/>
      <c r="DL43" s="1082"/>
      <c r="DM43" s="1083"/>
      <c r="DN43" s="1083"/>
      <c r="DO43" s="1083"/>
      <c r="DP43" s="1084"/>
      <c r="DQ43" s="1082"/>
      <c r="DR43" s="1083"/>
      <c r="DS43" s="1083"/>
      <c r="DT43" s="1083"/>
      <c r="DU43" s="1084"/>
      <c r="DV43" s="1085"/>
      <c r="DW43" s="1086"/>
      <c r="DX43" s="1086"/>
      <c r="DY43" s="1086"/>
      <c r="DZ43" s="1087"/>
      <c r="EA43" s="247"/>
    </row>
    <row r="44" spans="1:131" s="248" customFormat="1" ht="26.25" customHeight="1" x14ac:dyDescent="0.15">
      <c r="A44" s="262">
        <v>17</v>
      </c>
      <c r="B44" s="1130"/>
      <c r="C44" s="1131"/>
      <c r="D44" s="1131"/>
      <c r="E44" s="1131"/>
      <c r="F44" s="1131"/>
      <c r="G44" s="1131"/>
      <c r="H44" s="1131"/>
      <c r="I44" s="1131"/>
      <c r="J44" s="1131"/>
      <c r="K44" s="1131"/>
      <c r="L44" s="1131"/>
      <c r="M44" s="1131"/>
      <c r="N44" s="1131"/>
      <c r="O44" s="1131"/>
      <c r="P44" s="1132"/>
      <c r="Q44" s="1136"/>
      <c r="R44" s="1137"/>
      <c r="S44" s="1137"/>
      <c r="T44" s="1137"/>
      <c r="U44" s="1137"/>
      <c r="V44" s="1137"/>
      <c r="W44" s="1137"/>
      <c r="X44" s="1137"/>
      <c r="Y44" s="1137"/>
      <c r="Z44" s="1137"/>
      <c r="AA44" s="1137"/>
      <c r="AB44" s="1137"/>
      <c r="AC44" s="1137"/>
      <c r="AD44" s="1137"/>
      <c r="AE44" s="1138"/>
      <c r="AF44" s="1112"/>
      <c r="AG44" s="1113"/>
      <c r="AH44" s="1113"/>
      <c r="AI44" s="1113"/>
      <c r="AJ44" s="1114"/>
      <c r="AK44" s="1073"/>
      <c r="AL44" s="1064"/>
      <c r="AM44" s="1064"/>
      <c r="AN44" s="1064"/>
      <c r="AO44" s="1064"/>
      <c r="AP44" s="1064"/>
      <c r="AQ44" s="1064"/>
      <c r="AR44" s="1064"/>
      <c r="AS44" s="1064"/>
      <c r="AT44" s="1064"/>
      <c r="AU44" s="1064"/>
      <c r="AV44" s="1064"/>
      <c r="AW44" s="1064"/>
      <c r="AX44" s="1064"/>
      <c r="AY44" s="1064"/>
      <c r="AZ44" s="1135"/>
      <c r="BA44" s="1135"/>
      <c r="BB44" s="1135"/>
      <c r="BC44" s="1135"/>
      <c r="BD44" s="1135"/>
      <c r="BE44" s="1125"/>
      <c r="BF44" s="1125"/>
      <c r="BG44" s="1125"/>
      <c r="BH44" s="1125"/>
      <c r="BI44" s="1126"/>
      <c r="BJ44" s="253"/>
      <c r="BK44" s="253"/>
      <c r="BL44" s="253"/>
      <c r="BM44" s="253"/>
      <c r="BN44" s="253"/>
      <c r="BO44" s="266"/>
      <c r="BP44" s="266"/>
      <c r="BQ44" s="263">
        <v>38</v>
      </c>
      <c r="BR44" s="264"/>
      <c r="BS44" s="1107"/>
      <c r="BT44" s="1108"/>
      <c r="BU44" s="1108"/>
      <c r="BV44" s="1108"/>
      <c r="BW44" s="1108"/>
      <c r="BX44" s="1108"/>
      <c r="BY44" s="1108"/>
      <c r="BZ44" s="1108"/>
      <c r="CA44" s="1108"/>
      <c r="CB44" s="1108"/>
      <c r="CC44" s="1108"/>
      <c r="CD44" s="1108"/>
      <c r="CE44" s="1108"/>
      <c r="CF44" s="1108"/>
      <c r="CG44" s="1109"/>
      <c r="CH44" s="1082"/>
      <c r="CI44" s="1083"/>
      <c r="CJ44" s="1083"/>
      <c r="CK44" s="1083"/>
      <c r="CL44" s="1084"/>
      <c r="CM44" s="1082"/>
      <c r="CN44" s="1083"/>
      <c r="CO44" s="1083"/>
      <c r="CP44" s="1083"/>
      <c r="CQ44" s="1084"/>
      <c r="CR44" s="1082"/>
      <c r="CS44" s="1083"/>
      <c r="CT44" s="1083"/>
      <c r="CU44" s="1083"/>
      <c r="CV44" s="1084"/>
      <c r="CW44" s="1082"/>
      <c r="CX44" s="1083"/>
      <c r="CY44" s="1083"/>
      <c r="CZ44" s="1083"/>
      <c r="DA44" s="1084"/>
      <c r="DB44" s="1082"/>
      <c r="DC44" s="1083"/>
      <c r="DD44" s="1083"/>
      <c r="DE44" s="1083"/>
      <c r="DF44" s="1084"/>
      <c r="DG44" s="1082"/>
      <c r="DH44" s="1083"/>
      <c r="DI44" s="1083"/>
      <c r="DJ44" s="1083"/>
      <c r="DK44" s="1084"/>
      <c r="DL44" s="1082"/>
      <c r="DM44" s="1083"/>
      <c r="DN44" s="1083"/>
      <c r="DO44" s="1083"/>
      <c r="DP44" s="1084"/>
      <c r="DQ44" s="1082"/>
      <c r="DR44" s="1083"/>
      <c r="DS44" s="1083"/>
      <c r="DT44" s="1083"/>
      <c r="DU44" s="1084"/>
      <c r="DV44" s="1085"/>
      <c r="DW44" s="1086"/>
      <c r="DX44" s="1086"/>
      <c r="DY44" s="1086"/>
      <c r="DZ44" s="1087"/>
      <c r="EA44" s="247"/>
    </row>
    <row r="45" spans="1:131" s="248" customFormat="1" ht="26.25" customHeight="1" x14ac:dyDescent="0.15">
      <c r="A45" s="262">
        <v>18</v>
      </c>
      <c r="B45" s="1130"/>
      <c r="C45" s="1131"/>
      <c r="D45" s="1131"/>
      <c r="E45" s="1131"/>
      <c r="F45" s="1131"/>
      <c r="G45" s="1131"/>
      <c r="H45" s="1131"/>
      <c r="I45" s="1131"/>
      <c r="J45" s="1131"/>
      <c r="K45" s="1131"/>
      <c r="L45" s="1131"/>
      <c r="M45" s="1131"/>
      <c r="N45" s="1131"/>
      <c r="O45" s="1131"/>
      <c r="P45" s="1132"/>
      <c r="Q45" s="1136"/>
      <c r="R45" s="1137"/>
      <c r="S45" s="1137"/>
      <c r="T45" s="1137"/>
      <c r="U45" s="1137"/>
      <c r="V45" s="1137"/>
      <c r="W45" s="1137"/>
      <c r="X45" s="1137"/>
      <c r="Y45" s="1137"/>
      <c r="Z45" s="1137"/>
      <c r="AA45" s="1137"/>
      <c r="AB45" s="1137"/>
      <c r="AC45" s="1137"/>
      <c r="AD45" s="1137"/>
      <c r="AE45" s="1138"/>
      <c r="AF45" s="1112"/>
      <c r="AG45" s="1113"/>
      <c r="AH45" s="1113"/>
      <c r="AI45" s="1113"/>
      <c r="AJ45" s="1114"/>
      <c r="AK45" s="1073"/>
      <c r="AL45" s="1064"/>
      <c r="AM45" s="1064"/>
      <c r="AN45" s="1064"/>
      <c r="AO45" s="1064"/>
      <c r="AP45" s="1064"/>
      <c r="AQ45" s="1064"/>
      <c r="AR45" s="1064"/>
      <c r="AS45" s="1064"/>
      <c r="AT45" s="1064"/>
      <c r="AU45" s="1064"/>
      <c r="AV45" s="1064"/>
      <c r="AW45" s="1064"/>
      <c r="AX45" s="1064"/>
      <c r="AY45" s="1064"/>
      <c r="AZ45" s="1135"/>
      <c r="BA45" s="1135"/>
      <c r="BB45" s="1135"/>
      <c r="BC45" s="1135"/>
      <c r="BD45" s="1135"/>
      <c r="BE45" s="1125"/>
      <c r="BF45" s="1125"/>
      <c r="BG45" s="1125"/>
      <c r="BH45" s="1125"/>
      <c r="BI45" s="1126"/>
      <c r="BJ45" s="253"/>
      <c r="BK45" s="253"/>
      <c r="BL45" s="253"/>
      <c r="BM45" s="253"/>
      <c r="BN45" s="253"/>
      <c r="BO45" s="266"/>
      <c r="BP45" s="266"/>
      <c r="BQ45" s="263">
        <v>39</v>
      </c>
      <c r="BR45" s="264"/>
      <c r="BS45" s="1107"/>
      <c r="BT45" s="1108"/>
      <c r="BU45" s="1108"/>
      <c r="BV45" s="1108"/>
      <c r="BW45" s="1108"/>
      <c r="BX45" s="1108"/>
      <c r="BY45" s="1108"/>
      <c r="BZ45" s="1108"/>
      <c r="CA45" s="1108"/>
      <c r="CB45" s="1108"/>
      <c r="CC45" s="1108"/>
      <c r="CD45" s="1108"/>
      <c r="CE45" s="1108"/>
      <c r="CF45" s="1108"/>
      <c r="CG45" s="1109"/>
      <c r="CH45" s="1082"/>
      <c r="CI45" s="1083"/>
      <c r="CJ45" s="1083"/>
      <c r="CK45" s="1083"/>
      <c r="CL45" s="1084"/>
      <c r="CM45" s="1082"/>
      <c r="CN45" s="1083"/>
      <c r="CO45" s="1083"/>
      <c r="CP45" s="1083"/>
      <c r="CQ45" s="1084"/>
      <c r="CR45" s="1082"/>
      <c r="CS45" s="1083"/>
      <c r="CT45" s="1083"/>
      <c r="CU45" s="1083"/>
      <c r="CV45" s="1084"/>
      <c r="CW45" s="1082"/>
      <c r="CX45" s="1083"/>
      <c r="CY45" s="1083"/>
      <c r="CZ45" s="1083"/>
      <c r="DA45" s="1084"/>
      <c r="DB45" s="1082"/>
      <c r="DC45" s="1083"/>
      <c r="DD45" s="1083"/>
      <c r="DE45" s="1083"/>
      <c r="DF45" s="1084"/>
      <c r="DG45" s="1082"/>
      <c r="DH45" s="1083"/>
      <c r="DI45" s="1083"/>
      <c r="DJ45" s="1083"/>
      <c r="DK45" s="1084"/>
      <c r="DL45" s="1082"/>
      <c r="DM45" s="1083"/>
      <c r="DN45" s="1083"/>
      <c r="DO45" s="1083"/>
      <c r="DP45" s="1084"/>
      <c r="DQ45" s="1082"/>
      <c r="DR45" s="1083"/>
      <c r="DS45" s="1083"/>
      <c r="DT45" s="1083"/>
      <c r="DU45" s="1084"/>
      <c r="DV45" s="1085"/>
      <c r="DW45" s="1086"/>
      <c r="DX45" s="1086"/>
      <c r="DY45" s="1086"/>
      <c r="DZ45" s="1087"/>
      <c r="EA45" s="247"/>
    </row>
    <row r="46" spans="1:131" s="248" customFormat="1" ht="26.25" customHeight="1" x14ac:dyDescent="0.15">
      <c r="A46" s="262">
        <v>19</v>
      </c>
      <c r="B46" s="1130"/>
      <c r="C46" s="1131"/>
      <c r="D46" s="1131"/>
      <c r="E46" s="1131"/>
      <c r="F46" s="1131"/>
      <c r="G46" s="1131"/>
      <c r="H46" s="1131"/>
      <c r="I46" s="1131"/>
      <c r="J46" s="1131"/>
      <c r="K46" s="1131"/>
      <c r="L46" s="1131"/>
      <c r="M46" s="1131"/>
      <c r="N46" s="1131"/>
      <c r="O46" s="1131"/>
      <c r="P46" s="1132"/>
      <c r="Q46" s="1136"/>
      <c r="R46" s="1137"/>
      <c r="S46" s="1137"/>
      <c r="T46" s="1137"/>
      <c r="U46" s="1137"/>
      <c r="V46" s="1137"/>
      <c r="W46" s="1137"/>
      <c r="X46" s="1137"/>
      <c r="Y46" s="1137"/>
      <c r="Z46" s="1137"/>
      <c r="AA46" s="1137"/>
      <c r="AB46" s="1137"/>
      <c r="AC46" s="1137"/>
      <c r="AD46" s="1137"/>
      <c r="AE46" s="1138"/>
      <c r="AF46" s="1112"/>
      <c r="AG46" s="1113"/>
      <c r="AH46" s="1113"/>
      <c r="AI46" s="1113"/>
      <c r="AJ46" s="1114"/>
      <c r="AK46" s="1073"/>
      <c r="AL46" s="1064"/>
      <c r="AM46" s="1064"/>
      <c r="AN46" s="1064"/>
      <c r="AO46" s="1064"/>
      <c r="AP46" s="1064"/>
      <c r="AQ46" s="1064"/>
      <c r="AR46" s="1064"/>
      <c r="AS46" s="1064"/>
      <c r="AT46" s="1064"/>
      <c r="AU46" s="1064"/>
      <c r="AV46" s="1064"/>
      <c r="AW46" s="1064"/>
      <c r="AX46" s="1064"/>
      <c r="AY46" s="1064"/>
      <c r="AZ46" s="1135"/>
      <c r="BA46" s="1135"/>
      <c r="BB46" s="1135"/>
      <c r="BC46" s="1135"/>
      <c r="BD46" s="1135"/>
      <c r="BE46" s="1125"/>
      <c r="BF46" s="1125"/>
      <c r="BG46" s="1125"/>
      <c r="BH46" s="1125"/>
      <c r="BI46" s="1126"/>
      <c r="BJ46" s="253"/>
      <c r="BK46" s="253"/>
      <c r="BL46" s="253"/>
      <c r="BM46" s="253"/>
      <c r="BN46" s="253"/>
      <c r="BO46" s="266"/>
      <c r="BP46" s="266"/>
      <c r="BQ46" s="263">
        <v>40</v>
      </c>
      <c r="BR46" s="264"/>
      <c r="BS46" s="1107"/>
      <c r="BT46" s="1108"/>
      <c r="BU46" s="1108"/>
      <c r="BV46" s="1108"/>
      <c r="BW46" s="1108"/>
      <c r="BX46" s="1108"/>
      <c r="BY46" s="1108"/>
      <c r="BZ46" s="1108"/>
      <c r="CA46" s="1108"/>
      <c r="CB46" s="1108"/>
      <c r="CC46" s="1108"/>
      <c r="CD46" s="1108"/>
      <c r="CE46" s="1108"/>
      <c r="CF46" s="1108"/>
      <c r="CG46" s="1109"/>
      <c r="CH46" s="1082"/>
      <c r="CI46" s="1083"/>
      <c r="CJ46" s="1083"/>
      <c r="CK46" s="1083"/>
      <c r="CL46" s="1084"/>
      <c r="CM46" s="1082"/>
      <c r="CN46" s="1083"/>
      <c r="CO46" s="1083"/>
      <c r="CP46" s="1083"/>
      <c r="CQ46" s="1084"/>
      <c r="CR46" s="1082"/>
      <c r="CS46" s="1083"/>
      <c r="CT46" s="1083"/>
      <c r="CU46" s="1083"/>
      <c r="CV46" s="1084"/>
      <c r="CW46" s="1082"/>
      <c r="CX46" s="1083"/>
      <c r="CY46" s="1083"/>
      <c r="CZ46" s="1083"/>
      <c r="DA46" s="1084"/>
      <c r="DB46" s="1082"/>
      <c r="DC46" s="1083"/>
      <c r="DD46" s="1083"/>
      <c r="DE46" s="1083"/>
      <c r="DF46" s="1084"/>
      <c r="DG46" s="1082"/>
      <c r="DH46" s="1083"/>
      <c r="DI46" s="1083"/>
      <c r="DJ46" s="1083"/>
      <c r="DK46" s="1084"/>
      <c r="DL46" s="1082"/>
      <c r="DM46" s="1083"/>
      <c r="DN46" s="1083"/>
      <c r="DO46" s="1083"/>
      <c r="DP46" s="1084"/>
      <c r="DQ46" s="1082"/>
      <c r="DR46" s="1083"/>
      <c r="DS46" s="1083"/>
      <c r="DT46" s="1083"/>
      <c r="DU46" s="1084"/>
      <c r="DV46" s="1085"/>
      <c r="DW46" s="1086"/>
      <c r="DX46" s="1086"/>
      <c r="DY46" s="1086"/>
      <c r="DZ46" s="1087"/>
      <c r="EA46" s="247"/>
    </row>
    <row r="47" spans="1:131" s="248" customFormat="1" ht="26.25" customHeight="1" x14ac:dyDescent="0.15">
      <c r="A47" s="262">
        <v>20</v>
      </c>
      <c r="B47" s="1130"/>
      <c r="C47" s="1131"/>
      <c r="D47" s="1131"/>
      <c r="E47" s="1131"/>
      <c r="F47" s="1131"/>
      <c r="G47" s="1131"/>
      <c r="H47" s="1131"/>
      <c r="I47" s="1131"/>
      <c r="J47" s="1131"/>
      <c r="K47" s="1131"/>
      <c r="L47" s="1131"/>
      <c r="M47" s="1131"/>
      <c r="N47" s="1131"/>
      <c r="O47" s="1131"/>
      <c r="P47" s="1132"/>
      <c r="Q47" s="1136"/>
      <c r="R47" s="1137"/>
      <c r="S47" s="1137"/>
      <c r="T47" s="1137"/>
      <c r="U47" s="1137"/>
      <c r="V47" s="1137"/>
      <c r="W47" s="1137"/>
      <c r="X47" s="1137"/>
      <c r="Y47" s="1137"/>
      <c r="Z47" s="1137"/>
      <c r="AA47" s="1137"/>
      <c r="AB47" s="1137"/>
      <c r="AC47" s="1137"/>
      <c r="AD47" s="1137"/>
      <c r="AE47" s="1138"/>
      <c r="AF47" s="1112"/>
      <c r="AG47" s="1113"/>
      <c r="AH47" s="1113"/>
      <c r="AI47" s="1113"/>
      <c r="AJ47" s="1114"/>
      <c r="AK47" s="1073"/>
      <c r="AL47" s="1064"/>
      <c r="AM47" s="1064"/>
      <c r="AN47" s="1064"/>
      <c r="AO47" s="1064"/>
      <c r="AP47" s="1064"/>
      <c r="AQ47" s="1064"/>
      <c r="AR47" s="1064"/>
      <c r="AS47" s="1064"/>
      <c r="AT47" s="1064"/>
      <c r="AU47" s="1064"/>
      <c r="AV47" s="1064"/>
      <c r="AW47" s="1064"/>
      <c r="AX47" s="1064"/>
      <c r="AY47" s="1064"/>
      <c r="AZ47" s="1135"/>
      <c r="BA47" s="1135"/>
      <c r="BB47" s="1135"/>
      <c r="BC47" s="1135"/>
      <c r="BD47" s="1135"/>
      <c r="BE47" s="1125"/>
      <c r="BF47" s="1125"/>
      <c r="BG47" s="1125"/>
      <c r="BH47" s="1125"/>
      <c r="BI47" s="1126"/>
      <c r="BJ47" s="253"/>
      <c r="BK47" s="253"/>
      <c r="BL47" s="253"/>
      <c r="BM47" s="253"/>
      <c r="BN47" s="253"/>
      <c r="BO47" s="266"/>
      <c r="BP47" s="266"/>
      <c r="BQ47" s="263">
        <v>41</v>
      </c>
      <c r="BR47" s="264"/>
      <c r="BS47" s="1107"/>
      <c r="BT47" s="1108"/>
      <c r="BU47" s="1108"/>
      <c r="BV47" s="1108"/>
      <c r="BW47" s="1108"/>
      <c r="BX47" s="1108"/>
      <c r="BY47" s="1108"/>
      <c r="BZ47" s="1108"/>
      <c r="CA47" s="1108"/>
      <c r="CB47" s="1108"/>
      <c r="CC47" s="1108"/>
      <c r="CD47" s="1108"/>
      <c r="CE47" s="1108"/>
      <c r="CF47" s="1108"/>
      <c r="CG47" s="1109"/>
      <c r="CH47" s="1082"/>
      <c r="CI47" s="1083"/>
      <c r="CJ47" s="1083"/>
      <c r="CK47" s="1083"/>
      <c r="CL47" s="1084"/>
      <c r="CM47" s="1082"/>
      <c r="CN47" s="1083"/>
      <c r="CO47" s="1083"/>
      <c r="CP47" s="1083"/>
      <c r="CQ47" s="1084"/>
      <c r="CR47" s="1082"/>
      <c r="CS47" s="1083"/>
      <c r="CT47" s="1083"/>
      <c r="CU47" s="1083"/>
      <c r="CV47" s="1084"/>
      <c r="CW47" s="1082"/>
      <c r="CX47" s="1083"/>
      <c r="CY47" s="1083"/>
      <c r="CZ47" s="1083"/>
      <c r="DA47" s="1084"/>
      <c r="DB47" s="1082"/>
      <c r="DC47" s="1083"/>
      <c r="DD47" s="1083"/>
      <c r="DE47" s="1083"/>
      <c r="DF47" s="1084"/>
      <c r="DG47" s="1082"/>
      <c r="DH47" s="1083"/>
      <c r="DI47" s="1083"/>
      <c r="DJ47" s="1083"/>
      <c r="DK47" s="1084"/>
      <c r="DL47" s="1082"/>
      <c r="DM47" s="1083"/>
      <c r="DN47" s="1083"/>
      <c r="DO47" s="1083"/>
      <c r="DP47" s="1084"/>
      <c r="DQ47" s="1082"/>
      <c r="DR47" s="1083"/>
      <c r="DS47" s="1083"/>
      <c r="DT47" s="1083"/>
      <c r="DU47" s="1084"/>
      <c r="DV47" s="1085"/>
      <c r="DW47" s="1086"/>
      <c r="DX47" s="1086"/>
      <c r="DY47" s="1086"/>
      <c r="DZ47" s="1087"/>
      <c r="EA47" s="247"/>
    </row>
    <row r="48" spans="1:131" s="248" customFormat="1" ht="26.25" customHeight="1" x14ac:dyDescent="0.15">
      <c r="A48" s="262">
        <v>21</v>
      </c>
      <c r="B48" s="1130"/>
      <c r="C48" s="1131"/>
      <c r="D48" s="1131"/>
      <c r="E48" s="1131"/>
      <c r="F48" s="1131"/>
      <c r="G48" s="1131"/>
      <c r="H48" s="1131"/>
      <c r="I48" s="1131"/>
      <c r="J48" s="1131"/>
      <c r="K48" s="1131"/>
      <c r="L48" s="1131"/>
      <c r="M48" s="1131"/>
      <c r="N48" s="1131"/>
      <c r="O48" s="1131"/>
      <c r="P48" s="1132"/>
      <c r="Q48" s="1136"/>
      <c r="R48" s="1137"/>
      <c r="S48" s="1137"/>
      <c r="T48" s="1137"/>
      <c r="U48" s="1137"/>
      <c r="V48" s="1137"/>
      <c r="W48" s="1137"/>
      <c r="X48" s="1137"/>
      <c r="Y48" s="1137"/>
      <c r="Z48" s="1137"/>
      <c r="AA48" s="1137"/>
      <c r="AB48" s="1137"/>
      <c r="AC48" s="1137"/>
      <c r="AD48" s="1137"/>
      <c r="AE48" s="1138"/>
      <c r="AF48" s="1112"/>
      <c r="AG48" s="1113"/>
      <c r="AH48" s="1113"/>
      <c r="AI48" s="1113"/>
      <c r="AJ48" s="1114"/>
      <c r="AK48" s="1073"/>
      <c r="AL48" s="1064"/>
      <c r="AM48" s="1064"/>
      <c r="AN48" s="1064"/>
      <c r="AO48" s="1064"/>
      <c r="AP48" s="1064"/>
      <c r="AQ48" s="1064"/>
      <c r="AR48" s="1064"/>
      <c r="AS48" s="1064"/>
      <c r="AT48" s="1064"/>
      <c r="AU48" s="1064"/>
      <c r="AV48" s="1064"/>
      <c r="AW48" s="1064"/>
      <c r="AX48" s="1064"/>
      <c r="AY48" s="1064"/>
      <c r="AZ48" s="1135"/>
      <c r="BA48" s="1135"/>
      <c r="BB48" s="1135"/>
      <c r="BC48" s="1135"/>
      <c r="BD48" s="1135"/>
      <c r="BE48" s="1125"/>
      <c r="BF48" s="1125"/>
      <c r="BG48" s="1125"/>
      <c r="BH48" s="1125"/>
      <c r="BI48" s="1126"/>
      <c r="BJ48" s="253"/>
      <c r="BK48" s="253"/>
      <c r="BL48" s="253"/>
      <c r="BM48" s="253"/>
      <c r="BN48" s="253"/>
      <c r="BO48" s="266"/>
      <c r="BP48" s="266"/>
      <c r="BQ48" s="263">
        <v>42</v>
      </c>
      <c r="BR48" s="264"/>
      <c r="BS48" s="1107"/>
      <c r="BT48" s="1108"/>
      <c r="BU48" s="1108"/>
      <c r="BV48" s="1108"/>
      <c r="BW48" s="1108"/>
      <c r="BX48" s="1108"/>
      <c r="BY48" s="1108"/>
      <c r="BZ48" s="1108"/>
      <c r="CA48" s="1108"/>
      <c r="CB48" s="1108"/>
      <c r="CC48" s="1108"/>
      <c r="CD48" s="1108"/>
      <c r="CE48" s="1108"/>
      <c r="CF48" s="1108"/>
      <c r="CG48" s="1109"/>
      <c r="CH48" s="1082"/>
      <c r="CI48" s="1083"/>
      <c r="CJ48" s="1083"/>
      <c r="CK48" s="1083"/>
      <c r="CL48" s="1084"/>
      <c r="CM48" s="1082"/>
      <c r="CN48" s="1083"/>
      <c r="CO48" s="1083"/>
      <c r="CP48" s="1083"/>
      <c r="CQ48" s="1084"/>
      <c r="CR48" s="1082"/>
      <c r="CS48" s="1083"/>
      <c r="CT48" s="1083"/>
      <c r="CU48" s="1083"/>
      <c r="CV48" s="1084"/>
      <c r="CW48" s="1082"/>
      <c r="CX48" s="1083"/>
      <c r="CY48" s="1083"/>
      <c r="CZ48" s="1083"/>
      <c r="DA48" s="1084"/>
      <c r="DB48" s="1082"/>
      <c r="DC48" s="1083"/>
      <c r="DD48" s="1083"/>
      <c r="DE48" s="1083"/>
      <c r="DF48" s="1084"/>
      <c r="DG48" s="1082"/>
      <c r="DH48" s="1083"/>
      <c r="DI48" s="1083"/>
      <c r="DJ48" s="1083"/>
      <c r="DK48" s="1084"/>
      <c r="DL48" s="1082"/>
      <c r="DM48" s="1083"/>
      <c r="DN48" s="1083"/>
      <c r="DO48" s="1083"/>
      <c r="DP48" s="1084"/>
      <c r="DQ48" s="1082"/>
      <c r="DR48" s="1083"/>
      <c r="DS48" s="1083"/>
      <c r="DT48" s="1083"/>
      <c r="DU48" s="1084"/>
      <c r="DV48" s="1085"/>
      <c r="DW48" s="1086"/>
      <c r="DX48" s="1086"/>
      <c r="DY48" s="1086"/>
      <c r="DZ48" s="1087"/>
      <c r="EA48" s="247"/>
    </row>
    <row r="49" spans="1:131" s="248" customFormat="1" ht="26.25" customHeight="1" x14ac:dyDescent="0.15">
      <c r="A49" s="262">
        <v>22</v>
      </c>
      <c r="B49" s="1130"/>
      <c r="C49" s="1131"/>
      <c r="D49" s="1131"/>
      <c r="E49" s="1131"/>
      <c r="F49" s="1131"/>
      <c r="G49" s="1131"/>
      <c r="H49" s="1131"/>
      <c r="I49" s="1131"/>
      <c r="J49" s="1131"/>
      <c r="K49" s="1131"/>
      <c r="L49" s="1131"/>
      <c r="M49" s="1131"/>
      <c r="N49" s="1131"/>
      <c r="O49" s="1131"/>
      <c r="P49" s="1132"/>
      <c r="Q49" s="1136"/>
      <c r="R49" s="1137"/>
      <c r="S49" s="1137"/>
      <c r="T49" s="1137"/>
      <c r="U49" s="1137"/>
      <c r="V49" s="1137"/>
      <c r="W49" s="1137"/>
      <c r="X49" s="1137"/>
      <c r="Y49" s="1137"/>
      <c r="Z49" s="1137"/>
      <c r="AA49" s="1137"/>
      <c r="AB49" s="1137"/>
      <c r="AC49" s="1137"/>
      <c r="AD49" s="1137"/>
      <c r="AE49" s="1138"/>
      <c r="AF49" s="1112"/>
      <c r="AG49" s="1113"/>
      <c r="AH49" s="1113"/>
      <c r="AI49" s="1113"/>
      <c r="AJ49" s="1114"/>
      <c r="AK49" s="1073"/>
      <c r="AL49" s="1064"/>
      <c r="AM49" s="1064"/>
      <c r="AN49" s="1064"/>
      <c r="AO49" s="1064"/>
      <c r="AP49" s="1064"/>
      <c r="AQ49" s="1064"/>
      <c r="AR49" s="1064"/>
      <c r="AS49" s="1064"/>
      <c r="AT49" s="1064"/>
      <c r="AU49" s="1064"/>
      <c r="AV49" s="1064"/>
      <c r="AW49" s="1064"/>
      <c r="AX49" s="1064"/>
      <c r="AY49" s="1064"/>
      <c r="AZ49" s="1135"/>
      <c r="BA49" s="1135"/>
      <c r="BB49" s="1135"/>
      <c r="BC49" s="1135"/>
      <c r="BD49" s="1135"/>
      <c r="BE49" s="1125"/>
      <c r="BF49" s="1125"/>
      <c r="BG49" s="1125"/>
      <c r="BH49" s="1125"/>
      <c r="BI49" s="1126"/>
      <c r="BJ49" s="253"/>
      <c r="BK49" s="253"/>
      <c r="BL49" s="253"/>
      <c r="BM49" s="253"/>
      <c r="BN49" s="253"/>
      <c r="BO49" s="266"/>
      <c r="BP49" s="266"/>
      <c r="BQ49" s="263">
        <v>43</v>
      </c>
      <c r="BR49" s="264"/>
      <c r="BS49" s="1107"/>
      <c r="BT49" s="1108"/>
      <c r="BU49" s="1108"/>
      <c r="BV49" s="1108"/>
      <c r="BW49" s="1108"/>
      <c r="BX49" s="1108"/>
      <c r="BY49" s="1108"/>
      <c r="BZ49" s="1108"/>
      <c r="CA49" s="1108"/>
      <c r="CB49" s="1108"/>
      <c r="CC49" s="1108"/>
      <c r="CD49" s="1108"/>
      <c r="CE49" s="1108"/>
      <c r="CF49" s="1108"/>
      <c r="CG49" s="1109"/>
      <c r="CH49" s="1082"/>
      <c r="CI49" s="1083"/>
      <c r="CJ49" s="1083"/>
      <c r="CK49" s="1083"/>
      <c r="CL49" s="1084"/>
      <c r="CM49" s="1082"/>
      <c r="CN49" s="1083"/>
      <c r="CO49" s="1083"/>
      <c r="CP49" s="1083"/>
      <c r="CQ49" s="1084"/>
      <c r="CR49" s="1082"/>
      <c r="CS49" s="1083"/>
      <c r="CT49" s="1083"/>
      <c r="CU49" s="1083"/>
      <c r="CV49" s="1084"/>
      <c r="CW49" s="1082"/>
      <c r="CX49" s="1083"/>
      <c r="CY49" s="1083"/>
      <c r="CZ49" s="1083"/>
      <c r="DA49" s="1084"/>
      <c r="DB49" s="1082"/>
      <c r="DC49" s="1083"/>
      <c r="DD49" s="1083"/>
      <c r="DE49" s="1083"/>
      <c r="DF49" s="1084"/>
      <c r="DG49" s="1082"/>
      <c r="DH49" s="1083"/>
      <c r="DI49" s="1083"/>
      <c r="DJ49" s="1083"/>
      <c r="DK49" s="1084"/>
      <c r="DL49" s="1082"/>
      <c r="DM49" s="1083"/>
      <c r="DN49" s="1083"/>
      <c r="DO49" s="1083"/>
      <c r="DP49" s="1084"/>
      <c r="DQ49" s="1082"/>
      <c r="DR49" s="1083"/>
      <c r="DS49" s="1083"/>
      <c r="DT49" s="1083"/>
      <c r="DU49" s="1084"/>
      <c r="DV49" s="1085"/>
      <c r="DW49" s="1086"/>
      <c r="DX49" s="1086"/>
      <c r="DY49" s="1086"/>
      <c r="DZ49" s="1087"/>
      <c r="EA49" s="247"/>
    </row>
    <row r="50" spans="1:131" s="248" customFormat="1" ht="26.25" customHeight="1" x14ac:dyDescent="0.15">
      <c r="A50" s="262">
        <v>23</v>
      </c>
      <c r="B50" s="1130"/>
      <c r="C50" s="1131"/>
      <c r="D50" s="1131"/>
      <c r="E50" s="1131"/>
      <c r="F50" s="1131"/>
      <c r="G50" s="1131"/>
      <c r="H50" s="1131"/>
      <c r="I50" s="1131"/>
      <c r="J50" s="1131"/>
      <c r="K50" s="1131"/>
      <c r="L50" s="1131"/>
      <c r="M50" s="1131"/>
      <c r="N50" s="1131"/>
      <c r="O50" s="1131"/>
      <c r="P50" s="1132"/>
      <c r="Q50" s="1133"/>
      <c r="R50" s="1116"/>
      <c r="S50" s="1116"/>
      <c r="T50" s="1116"/>
      <c r="U50" s="1116"/>
      <c r="V50" s="1116"/>
      <c r="W50" s="1116"/>
      <c r="X50" s="1116"/>
      <c r="Y50" s="1116"/>
      <c r="Z50" s="1116"/>
      <c r="AA50" s="1116"/>
      <c r="AB50" s="1116"/>
      <c r="AC50" s="1116"/>
      <c r="AD50" s="1116"/>
      <c r="AE50" s="1134"/>
      <c r="AF50" s="1112"/>
      <c r="AG50" s="1113"/>
      <c r="AH50" s="1113"/>
      <c r="AI50" s="1113"/>
      <c r="AJ50" s="1114"/>
      <c r="AK50" s="1115"/>
      <c r="AL50" s="1116"/>
      <c r="AM50" s="1116"/>
      <c r="AN50" s="1116"/>
      <c r="AO50" s="1116"/>
      <c r="AP50" s="1116"/>
      <c r="AQ50" s="1116"/>
      <c r="AR50" s="1116"/>
      <c r="AS50" s="1116"/>
      <c r="AT50" s="1116"/>
      <c r="AU50" s="1116"/>
      <c r="AV50" s="1116"/>
      <c r="AW50" s="1116"/>
      <c r="AX50" s="1116"/>
      <c r="AY50" s="1116"/>
      <c r="AZ50" s="1117"/>
      <c r="BA50" s="1117"/>
      <c r="BB50" s="1117"/>
      <c r="BC50" s="1117"/>
      <c r="BD50" s="1117"/>
      <c r="BE50" s="1125"/>
      <c r="BF50" s="1125"/>
      <c r="BG50" s="1125"/>
      <c r="BH50" s="1125"/>
      <c r="BI50" s="1126"/>
      <c r="BJ50" s="253"/>
      <c r="BK50" s="253"/>
      <c r="BL50" s="253"/>
      <c r="BM50" s="253"/>
      <c r="BN50" s="253"/>
      <c r="BO50" s="266"/>
      <c r="BP50" s="266"/>
      <c r="BQ50" s="263">
        <v>44</v>
      </c>
      <c r="BR50" s="264"/>
      <c r="BS50" s="1107"/>
      <c r="BT50" s="1108"/>
      <c r="BU50" s="1108"/>
      <c r="BV50" s="1108"/>
      <c r="BW50" s="1108"/>
      <c r="BX50" s="1108"/>
      <c r="BY50" s="1108"/>
      <c r="BZ50" s="1108"/>
      <c r="CA50" s="1108"/>
      <c r="CB50" s="1108"/>
      <c r="CC50" s="1108"/>
      <c r="CD50" s="1108"/>
      <c r="CE50" s="1108"/>
      <c r="CF50" s="1108"/>
      <c r="CG50" s="1109"/>
      <c r="CH50" s="1082"/>
      <c r="CI50" s="1083"/>
      <c r="CJ50" s="1083"/>
      <c r="CK50" s="1083"/>
      <c r="CL50" s="1084"/>
      <c r="CM50" s="1082"/>
      <c r="CN50" s="1083"/>
      <c r="CO50" s="1083"/>
      <c r="CP50" s="1083"/>
      <c r="CQ50" s="1084"/>
      <c r="CR50" s="1082"/>
      <c r="CS50" s="1083"/>
      <c r="CT50" s="1083"/>
      <c r="CU50" s="1083"/>
      <c r="CV50" s="1084"/>
      <c r="CW50" s="1082"/>
      <c r="CX50" s="1083"/>
      <c r="CY50" s="1083"/>
      <c r="CZ50" s="1083"/>
      <c r="DA50" s="1084"/>
      <c r="DB50" s="1082"/>
      <c r="DC50" s="1083"/>
      <c r="DD50" s="1083"/>
      <c r="DE50" s="1083"/>
      <c r="DF50" s="1084"/>
      <c r="DG50" s="1082"/>
      <c r="DH50" s="1083"/>
      <c r="DI50" s="1083"/>
      <c r="DJ50" s="1083"/>
      <c r="DK50" s="1084"/>
      <c r="DL50" s="1082"/>
      <c r="DM50" s="1083"/>
      <c r="DN50" s="1083"/>
      <c r="DO50" s="1083"/>
      <c r="DP50" s="1084"/>
      <c r="DQ50" s="1082"/>
      <c r="DR50" s="1083"/>
      <c r="DS50" s="1083"/>
      <c r="DT50" s="1083"/>
      <c r="DU50" s="1084"/>
      <c r="DV50" s="1085"/>
      <c r="DW50" s="1086"/>
      <c r="DX50" s="1086"/>
      <c r="DY50" s="1086"/>
      <c r="DZ50" s="1087"/>
      <c r="EA50" s="247"/>
    </row>
    <row r="51" spans="1:131" s="248" customFormat="1" ht="26.25" customHeight="1" x14ac:dyDescent="0.15">
      <c r="A51" s="262">
        <v>24</v>
      </c>
      <c r="B51" s="1130"/>
      <c r="C51" s="1131"/>
      <c r="D51" s="1131"/>
      <c r="E51" s="1131"/>
      <c r="F51" s="1131"/>
      <c r="G51" s="1131"/>
      <c r="H51" s="1131"/>
      <c r="I51" s="1131"/>
      <c r="J51" s="1131"/>
      <c r="K51" s="1131"/>
      <c r="L51" s="1131"/>
      <c r="M51" s="1131"/>
      <c r="N51" s="1131"/>
      <c r="O51" s="1131"/>
      <c r="P51" s="1132"/>
      <c r="Q51" s="1133"/>
      <c r="R51" s="1116"/>
      <c r="S51" s="1116"/>
      <c r="T51" s="1116"/>
      <c r="U51" s="1116"/>
      <c r="V51" s="1116"/>
      <c r="W51" s="1116"/>
      <c r="X51" s="1116"/>
      <c r="Y51" s="1116"/>
      <c r="Z51" s="1116"/>
      <c r="AA51" s="1116"/>
      <c r="AB51" s="1116"/>
      <c r="AC51" s="1116"/>
      <c r="AD51" s="1116"/>
      <c r="AE51" s="1134"/>
      <c r="AF51" s="1112"/>
      <c r="AG51" s="1113"/>
      <c r="AH51" s="1113"/>
      <c r="AI51" s="1113"/>
      <c r="AJ51" s="1114"/>
      <c r="AK51" s="1115"/>
      <c r="AL51" s="1116"/>
      <c r="AM51" s="1116"/>
      <c r="AN51" s="1116"/>
      <c r="AO51" s="1116"/>
      <c r="AP51" s="1116"/>
      <c r="AQ51" s="1116"/>
      <c r="AR51" s="1116"/>
      <c r="AS51" s="1116"/>
      <c r="AT51" s="1116"/>
      <c r="AU51" s="1116"/>
      <c r="AV51" s="1116"/>
      <c r="AW51" s="1116"/>
      <c r="AX51" s="1116"/>
      <c r="AY51" s="1116"/>
      <c r="AZ51" s="1117"/>
      <c r="BA51" s="1117"/>
      <c r="BB51" s="1117"/>
      <c r="BC51" s="1117"/>
      <c r="BD51" s="1117"/>
      <c r="BE51" s="1125"/>
      <c r="BF51" s="1125"/>
      <c r="BG51" s="1125"/>
      <c r="BH51" s="1125"/>
      <c r="BI51" s="1126"/>
      <c r="BJ51" s="253"/>
      <c r="BK51" s="253"/>
      <c r="BL51" s="253"/>
      <c r="BM51" s="253"/>
      <c r="BN51" s="253"/>
      <c r="BO51" s="266"/>
      <c r="BP51" s="266"/>
      <c r="BQ51" s="263">
        <v>45</v>
      </c>
      <c r="BR51" s="264"/>
      <c r="BS51" s="1107"/>
      <c r="BT51" s="1108"/>
      <c r="BU51" s="1108"/>
      <c r="BV51" s="1108"/>
      <c r="BW51" s="1108"/>
      <c r="BX51" s="1108"/>
      <c r="BY51" s="1108"/>
      <c r="BZ51" s="1108"/>
      <c r="CA51" s="1108"/>
      <c r="CB51" s="1108"/>
      <c r="CC51" s="1108"/>
      <c r="CD51" s="1108"/>
      <c r="CE51" s="1108"/>
      <c r="CF51" s="1108"/>
      <c r="CG51" s="1109"/>
      <c r="CH51" s="1082"/>
      <c r="CI51" s="1083"/>
      <c r="CJ51" s="1083"/>
      <c r="CK51" s="1083"/>
      <c r="CL51" s="1084"/>
      <c r="CM51" s="1082"/>
      <c r="CN51" s="1083"/>
      <c r="CO51" s="1083"/>
      <c r="CP51" s="1083"/>
      <c r="CQ51" s="1084"/>
      <c r="CR51" s="1082"/>
      <c r="CS51" s="1083"/>
      <c r="CT51" s="1083"/>
      <c r="CU51" s="1083"/>
      <c r="CV51" s="1084"/>
      <c r="CW51" s="1082"/>
      <c r="CX51" s="1083"/>
      <c r="CY51" s="1083"/>
      <c r="CZ51" s="1083"/>
      <c r="DA51" s="1084"/>
      <c r="DB51" s="1082"/>
      <c r="DC51" s="1083"/>
      <c r="DD51" s="1083"/>
      <c r="DE51" s="1083"/>
      <c r="DF51" s="1084"/>
      <c r="DG51" s="1082"/>
      <c r="DH51" s="1083"/>
      <c r="DI51" s="1083"/>
      <c r="DJ51" s="1083"/>
      <c r="DK51" s="1084"/>
      <c r="DL51" s="1082"/>
      <c r="DM51" s="1083"/>
      <c r="DN51" s="1083"/>
      <c r="DO51" s="1083"/>
      <c r="DP51" s="1084"/>
      <c r="DQ51" s="1082"/>
      <c r="DR51" s="1083"/>
      <c r="DS51" s="1083"/>
      <c r="DT51" s="1083"/>
      <c r="DU51" s="1084"/>
      <c r="DV51" s="1085"/>
      <c r="DW51" s="1086"/>
      <c r="DX51" s="1086"/>
      <c r="DY51" s="1086"/>
      <c r="DZ51" s="1087"/>
      <c r="EA51" s="247"/>
    </row>
    <row r="52" spans="1:131" s="248" customFormat="1" ht="26.25" customHeight="1" x14ac:dyDescent="0.15">
      <c r="A52" s="262">
        <v>25</v>
      </c>
      <c r="B52" s="1130"/>
      <c r="C52" s="1131"/>
      <c r="D52" s="1131"/>
      <c r="E52" s="1131"/>
      <c r="F52" s="1131"/>
      <c r="G52" s="1131"/>
      <c r="H52" s="1131"/>
      <c r="I52" s="1131"/>
      <c r="J52" s="1131"/>
      <c r="K52" s="1131"/>
      <c r="L52" s="1131"/>
      <c r="M52" s="1131"/>
      <c r="N52" s="1131"/>
      <c r="O52" s="1131"/>
      <c r="P52" s="1132"/>
      <c r="Q52" s="1133"/>
      <c r="R52" s="1116"/>
      <c r="S52" s="1116"/>
      <c r="T52" s="1116"/>
      <c r="U52" s="1116"/>
      <c r="V52" s="1116"/>
      <c r="W52" s="1116"/>
      <c r="X52" s="1116"/>
      <c r="Y52" s="1116"/>
      <c r="Z52" s="1116"/>
      <c r="AA52" s="1116"/>
      <c r="AB52" s="1116"/>
      <c r="AC52" s="1116"/>
      <c r="AD52" s="1116"/>
      <c r="AE52" s="1134"/>
      <c r="AF52" s="1112"/>
      <c r="AG52" s="1113"/>
      <c r="AH52" s="1113"/>
      <c r="AI52" s="1113"/>
      <c r="AJ52" s="1114"/>
      <c r="AK52" s="1115"/>
      <c r="AL52" s="1116"/>
      <c r="AM52" s="1116"/>
      <c r="AN52" s="1116"/>
      <c r="AO52" s="1116"/>
      <c r="AP52" s="1116"/>
      <c r="AQ52" s="1116"/>
      <c r="AR52" s="1116"/>
      <c r="AS52" s="1116"/>
      <c r="AT52" s="1116"/>
      <c r="AU52" s="1116"/>
      <c r="AV52" s="1116"/>
      <c r="AW52" s="1116"/>
      <c r="AX52" s="1116"/>
      <c r="AY52" s="1116"/>
      <c r="AZ52" s="1117"/>
      <c r="BA52" s="1117"/>
      <c r="BB52" s="1117"/>
      <c r="BC52" s="1117"/>
      <c r="BD52" s="1117"/>
      <c r="BE52" s="1125"/>
      <c r="BF52" s="1125"/>
      <c r="BG52" s="1125"/>
      <c r="BH52" s="1125"/>
      <c r="BI52" s="1126"/>
      <c r="BJ52" s="253"/>
      <c r="BK52" s="253"/>
      <c r="BL52" s="253"/>
      <c r="BM52" s="253"/>
      <c r="BN52" s="253"/>
      <c r="BO52" s="266"/>
      <c r="BP52" s="266"/>
      <c r="BQ52" s="263">
        <v>46</v>
      </c>
      <c r="BR52" s="264"/>
      <c r="BS52" s="1107"/>
      <c r="BT52" s="1108"/>
      <c r="BU52" s="1108"/>
      <c r="BV52" s="1108"/>
      <c r="BW52" s="1108"/>
      <c r="BX52" s="1108"/>
      <c r="BY52" s="1108"/>
      <c r="BZ52" s="1108"/>
      <c r="CA52" s="1108"/>
      <c r="CB52" s="1108"/>
      <c r="CC52" s="1108"/>
      <c r="CD52" s="1108"/>
      <c r="CE52" s="1108"/>
      <c r="CF52" s="1108"/>
      <c r="CG52" s="1109"/>
      <c r="CH52" s="1082"/>
      <c r="CI52" s="1083"/>
      <c r="CJ52" s="1083"/>
      <c r="CK52" s="1083"/>
      <c r="CL52" s="1084"/>
      <c r="CM52" s="1082"/>
      <c r="CN52" s="1083"/>
      <c r="CO52" s="1083"/>
      <c r="CP52" s="1083"/>
      <c r="CQ52" s="1084"/>
      <c r="CR52" s="1082"/>
      <c r="CS52" s="1083"/>
      <c r="CT52" s="1083"/>
      <c r="CU52" s="1083"/>
      <c r="CV52" s="1084"/>
      <c r="CW52" s="1082"/>
      <c r="CX52" s="1083"/>
      <c r="CY52" s="1083"/>
      <c r="CZ52" s="1083"/>
      <c r="DA52" s="1084"/>
      <c r="DB52" s="1082"/>
      <c r="DC52" s="1083"/>
      <c r="DD52" s="1083"/>
      <c r="DE52" s="1083"/>
      <c r="DF52" s="1084"/>
      <c r="DG52" s="1082"/>
      <c r="DH52" s="1083"/>
      <c r="DI52" s="1083"/>
      <c r="DJ52" s="1083"/>
      <c r="DK52" s="1084"/>
      <c r="DL52" s="1082"/>
      <c r="DM52" s="1083"/>
      <c r="DN52" s="1083"/>
      <c r="DO52" s="1083"/>
      <c r="DP52" s="1084"/>
      <c r="DQ52" s="1082"/>
      <c r="DR52" s="1083"/>
      <c r="DS52" s="1083"/>
      <c r="DT52" s="1083"/>
      <c r="DU52" s="1084"/>
      <c r="DV52" s="1085"/>
      <c r="DW52" s="1086"/>
      <c r="DX52" s="1086"/>
      <c r="DY52" s="1086"/>
      <c r="DZ52" s="1087"/>
      <c r="EA52" s="247"/>
    </row>
    <row r="53" spans="1:131" s="248" customFormat="1" ht="26.25" customHeight="1" x14ac:dyDescent="0.15">
      <c r="A53" s="262">
        <v>26</v>
      </c>
      <c r="B53" s="1130"/>
      <c r="C53" s="1131"/>
      <c r="D53" s="1131"/>
      <c r="E53" s="1131"/>
      <c r="F53" s="1131"/>
      <c r="G53" s="1131"/>
      <c r="H53" s="1131"/>
      <c r="I53" s="1131"/>
      <c r="J53" s="1131"/>
      <c r="K53" s="1131"/>
      <c r="L53" s="1131"/>
      <c r="M53" s="1131"/>
      <c r="N53" s="1131"/>
      <c r="O53" s="1131"/>
      <c r="P53" s="1132"/>
      <c r="Q53" s="1133"/>
      <c r="R53" s="1116"/>
      <c r="S53" s="1116"/>
      <c r="T53" s="1116"/>
      <c r="U53" s="1116"/>
      <c r="V53" s="1116"/>
      <c r="W53" s="1116"/>
      <c r="X53" s="1116"/>
      <c r="Y53" s="1116"/>
      <c r="Z53" s="1116"/>
      <c r="AA53" s="1116"/>
      <c r="AB53" s="1116"/>
      <c r="AC53" s="1116"/>
      <c r="AD53" s="1116"/>
      <c r="AE53" s="1134"/>
      <c r="AF53" s="1112"/>
      <c r="AG53" s="1113"/>
      <c r="AH53" s="1113"/>
      <c r="AI53" s="1113"/>
      <c r="AJ53" s="1114"/>
      <c r="AK53" s="1115"/>
      <c r="AL53" s="1116"/>
      <c r="AM53" s="1116"/>
      <c r="AN53" s="1116"/>
      <c r="AO53" s="1116"/>
      <c r="AP53" s="1116"/>
      <c r="AQ53" s="1116"/>
      <c r="AR53" s="1116"/>
      <c r="AS53" s="1116"/>
      <c r="AT53" s="1116"/>
      <c r="AU53" s="1116"/>
      <c r="AV53" s="1116"/>
      <c r="AW53" s="1116"/>
      <c r="AX53" s="1116"/>
      <c r="AY53" s="1116"/>
      <c r="AZ53" s="1117"/>
      <c r="BA53" s="1117"/>
      <c r="BB53" s="1117"/>
      <c r="BC53" s="1117"/>
      <c r="BD53" s="1117"/>
      <c r="BE53" s="1125"/>
      <c r="BF53" s="1125"/>
      <c r="BG53" s="1125"/>
      <c r="BH53" s="1125"/>
      <c r="BI53" s="1126"/>
      <c r="BJ53" s="253"/>
      <c r="BK53" s="253"/>
      <c r="BL53" s="253"/>
      <c r="BM53" s="253"/>
      <c r="BN53" s="253"/>
      <c r="BO53" s="266"/>
      <c r="BP53" s="266"/>
      <c r="BQ53" s="263">
        <v>47</v>
      </c>
      <c r="BR53" s="264"/>
      <c r="BS53" s="1107"/>
      <c r="BT53" s="1108"/>
      <c r="BU53" s="1108"/>
      <c r="BV53" s="1108"/>
      <c r="BW53" s="1108"/>
      <c r="BX53" s="1108"/>
      <c r="BY53" s="1108"/>
      <c r="BZ53" s="1108"/>
      <c r="CA53" s="1108"/>
      <c r="CB53" s="1108"/>
      <c r="CC53" s="1108"/>
      <c r="CD53" s="1108"/>
      <c r="CE53" s="1108"/>
      <c r="CF53" s="1108"/>
      <c r="CG53" s="1109"/>
      <c r="CH53" s="1082"/>
      <c r="CI53" s="1083"/>
      <c r="CJ53" s="1083"/>
      <c r="CK53" s="1083"/>
      <c r="CL53" s="1084"/>
      <c r="CM53" s="1082"/>
      <c r="CN53" s="1083"/>
      <c r="CO53" s="1083"/>
      <c r="CP53" s="1083"/>
      <c r="CQ53" s="1084"/>
      <c r="CR53" s="1082"/>
      <c r="CS53" s="1083"/>
      <c r="CT53" s="1083"/>
      <c r="CU53" s="1083"/>
      <c r="CV53" s="1084"/>
      <c r="CW53" s="1082"/>
      <c r="CX53" s="1083"/>
      <c r="CY53" s="1083"/>
      <c r="CZ53" s="1083"/>
      <c r="DA53" s="1084"/>
      <c r="DB53" s="1082"/>
      <c r="DC53" s="1083"/>
      <c r="DD53" s="1083"/>
      <c r="DE53" s="1083"/>
      <c r="DF53" s="1084"/>
      <c r="DG53" s="1082"/>
      <c r="DH53" s="1083"/>
      <c r="DI53" s="1083"/>
      <c r="DJ53" s="1083"/>
      <c r="DK53" s="1084"/>
      <c r="DL53" s="1082"/>
      <c r="DM53" s="1083"/>
      <c r="DN53" s="1083"/>
      <c r="DO53" s="1083"/>
      <c r="DP53" s="1084"/>
      <c r="DQ53" s="1082"/>
      <c r="DR53" s="1083"/>
      <c r="DS53" s="1083"/>
      <c r="DT53" s="1083"/>
      <c r="DU53" s="1084"/>
      <c r="DV53" s="1085"/>
      <c r="DW53" s="1086"/>
      <c r="DX53" s="1086"/>
      <c r="DY53" s="1086"/>
      <c r="DZ53" s="1087"/>
      <c r="EA53" s="247"/>
    </row>
    <row r="54" spans="1:131" s="248" customFormat="1" ht="26.25" customHeight="1" x14ac:dyDescent="0.15">
      <c r="A54" s="262">
        <v>27</v>
      </c>
      <c r="B54" s="1130"/>
      <c r="C54" s="1131"/>
      <c r="D54" s="1131"/>
      <c r="E54" s="1131"/>
      <c r="F54" s="1131"/>
      <c r="G54" s="1131"/>
      <c r="H54" s="1131"/>
      <c r="I54" s="1131"/>
      <c r="J54" s="1131"/>
      <c r="K54" s="1131"/>
      <c r="L54" s="1131"/>
      <c r="M54" s="1131"/>
      <c r="N54" s="1131"/>
      <c r="O54" s="1131"/>
      <c r="P54" s="1132"/>
      <c r="Q54" s="1133"/>
      <c r="R54" s="1116"/>
      <c r="S54" s="1116"/>
      <c r="T54" s="1116"/>
      <c r="U54" s="1116"/>
      <c r="V54" s="1116"/>
      <c r="W54" s="1116"/>
      <c r="X54" s="1116"/>
      <c r="Y54" s="1116"/>
      <c r="Z54" s="1116"/>
      <c r="AA54" s="1116"/>
      <c r="AB54" s="1116"/>
      <c r="AC54" s="1116"/>
      <c r="AD54" s="1116"/>
      <c r="AE54" s="1134"/>
      <c r="AF54" s="1112"/>
      <c r="AG54" s="1113"/>
      <c r="AH54" s="1113"/>
      <c r="AI54" s="1113"/>
      <c r="AJ54" s="1114"/>
      <c r="AK54" s="1115"/>
      <c r="AL54" s="1116"/>
      <c r="AM54" s="1116"/>
      <c r="AN54" s="1116"/>
      <c r="AO54" s="1116"/>
      <c r="AP54" s="1116"/>
      <c r="AQ54" s="1116"/>
      <c r="AR54" s="1116"/>
      <c r="AS54" s="1116"/>
      <c r="AT54" s="1116"/>
      <c r="AU54" s="1116"/>
      <c r="AV54" s="1116"/>
      <c r="AW54" s="1116"/>
      <c r="AX54" s="1116"/>
      <c r="AY54" s="1116"/>
      <c r="AZ54" s="1117"/>
      <c r="BA54" s="1117"/>
      <c r="BB54" s="1117"/>
      <c r="BC54" s="1117"/>
      <c r="BD54" s="1117"/>
      <c r="BE54" s="1125"/>
      <c r="BF54" s="1125"/>
      <c r="BG54" s="1125"/>
      <c r="BH54" s="1125"/>
      <c r="BI54" s="1126"/>
      <c r="BJ54" s="253"/>
      <c r="BK54" s="253"/>
      <c r="BL54" s="253"/>
      <c r="BM54" s="253"/>
      <c r="BN54" s="253"/>
      <c r="BO54" s="266"/>
      <c r="BP54" s="266"/>
      <c r="BQ54" s="263">
        <v>48</v>
      </c>
      <c r="BR54" s="264"/>
      <c r="BS54" s="1107"/>
      <c r="BT54" s="1108"/>
      <c r="BU54" s="1108"/>
      <c r="BV54" s="1108"/>
      <c r="BW54" s="1108"/>
      <c r="BX54" s="1108"/>
      <c r="BY54" s="1108"/>
      <c r="BZ54" s="1108"/>
      <c r="CA54" s="1108"/>
      <c r="CB54" s="1108"/>
      <c r="CC54" s="1108"/>
      <c r="CD54" s="1108"/>
      <c r="CE54" s="1108"/>
      <c r="CF54" s="1108"/>
      <c r="CG54" s="1109"/>
      <c r="CH54" s="1082"/>
      <c r="CI54" s="1083"/>
      <c r="CJ54" s="1083"/>
      <c r="CK54" s="1083"/>
      <c r="CL54" s="1084"/>
      <c r="CM54" s="1082"/>
      <c r="CN54" s="1083"/>
      <c r="CO54" s="1083"/>
      <c r="CP54" s="1083"/>
      <c r="CQ54" s="1084"/>
      <c r="CR54" s="1082"/>
      <c r="CS54" s="1083"/>
      <c r="CT54" s="1083"/>
      <c r="CU54" s="1083"/>
      <c r="CV54" s="1084"/>
      <c r="CW54" s="1082"/>
      <c r="CX54" s="1083"/>
      <c r="CY54" s="1083"/>
      <c r="CZ54" s="1083"/>
      <c r="DA54" s="1084"/>
      <c r="DB54" s="1082"/>
      <c r="DC54" s="1083"/>
      <c r="DD54" s="1083"/>
      <c r="DE54" s="1083"/>
      <c r="DF54" s="1084"/>
      <c r="DG54" s="1082"/>
      <c r="DH54" s="1083"/>
      <c r="DI54" s="1083"/>
      <c r="DJ54" s="1083"/>
      <c r="DK54" s="1084"/>
      <c r="DL54" s="1082"/>
      <c r="DM54" s="1083"/>
      <c r="DN54" s="1083"/>
      <c r="DO54" s="1083"/>
      <c r="DP54" s="1084"/>
      <c r="DQ54" s="1082"/>
      <c r="DR54" s="1083"/>
      <c r="DS54" s="1083"/>
      <c r="DT54" s="1083"/>
      <c r="DU54" s="1084"/>
      <c r="DV54" s="1085"/>
      <c r="DW54" s="1086"/>
      <c r="DX54" s="1086"/>
      <c r="DY54" s="1086"/>
      <c r="DZ54" s="1087"/>
      <c r="EA54" s="247"/>
    </row>
    <row r="55" spans="1:131" s="248" customFormat="1" ht="26.25" customHeight="1" x14ac:dyDescent="0.15">
      <c r="A55" s="262">
        <v>28</v>
      </c>
      <c r="B55" s="1130"/>
      <c r="C55" s="1131"/>
      <c r="D55" s="1131"/>
      <c r="E55" s="1131"/>
      <c r="F55" s="1131"/>
      <c r="G55" s="1131"/>
      <c r="H55" s="1131"/>
      <c r="I55" s="1131"/>
      <c r="J55" s="1131"/>
      <c r="K55" s="1131"/>
      <c r="L55" s="1131"/>
      <c r="M55" s="1131"/>
      <c r="N55" s="1131"/>
      <c r="O55" s="1131"/>
      <c r="P55" s="1132"/>
      <c r="Q55" s="1133"/>
      <c r="R55" s="1116"/>
      <c r="S55" s="1116"/>
      <c r="T55" s="1116"/>
      <c r="U55" s="1116"/>
      <c r="V55" s="1116"/>
      <c r="W55" s="1116"/>
      <c r="X55" s="1116"/>
      <c r="Y55" s="1116"/>
      <c r="Z55" s="1116"/>
      <c r="AA55" s="1116"/>
      <c r="AB55" s="1116"/>
      <c r="AC55" s="1116"/>
      <c r="AD55" s="1116"/>
      <c r="AE55" s="1134"/>
      <c r="AF55" s="1112"/>
      <c r="AG55" s="1113"/>
      <c r="AH55" s="1113"/>
      <c r="AI55" s="1113"/>
      <c r="AJ55" s="1114"/>
      <c r="AK55" s="1115"/>
      <c r="AL55" s="1116"/>
      <c r="AM55" s="1116"/>
      <c r="AN55" s="1116"/>
      <c r="AO55" s="1116"/>
      <c r="AP55" s="1116"/>
      <c r="AQ55" s="1116"/>
      <c r="AR55" s="1116"/>
      <c r="AS55" s="1116"/>
      <c r="AT55" s="1116"/>
      <c r="AU55" s="1116"/>
      <c r="AV55" s="1116"/>
      <c r="AW55" s="1116"/>
      <c r="AX55" s="1116"/>
      <c r="AY55" s="1116"/>
      <c r="AZ55" s="1117"/>
      <c r="BA55" s="1117"/>
      <c r="BB55" s="1117"/>
      <c r="BC55" s="1117"/>
      <c r="BD55" s="1117"/>
      <c r="BE55" s="1125"/>
      <c r="BF55" s="1125"/>
      <c r="BG55" s="1125"/>
      <c r="BH55" s="1125"/>
      <c r="BI55" s="1126"/>
      <c r="BJ55" s="253"/>
      <c r="BK55" s="253"/>
      <c r="BL55" s="253"/>
      <c r="BM55" s="253"/>
      <c r="BN55" s="253"/>
      <c r="BO55" s="266"/>
      <c r="BP55" s="266"/>
      <c r="BQ55" s="263">
        <v>49</v>
      </c>
      <c r="BR55" s="264"/>
      <c r="BS55" s="1107"/>
      <c r="BT55" s="1108"/>
      <c r="BU55" s="1108"/>
      <c r="BV55" s="1108"/>
      <c r="BW55" s="1108"/>
      <c r="BX55" s="1108"/>
      <c r="BY55" s="1108"/>
      <c r="BZ55" s="1108"/>
      <c r="CA55" s="1108"/>
      <c r="CB55" s="1108"/>
      <c r="CC55" s="1108"/>
      <c r="CD55" s="1108"/>
      <c r="CE55" s="1108"/>
      <c r="CF55" s="1108"/>
      <c r="CG55" s="1109"/>
      <c r="CH55" s="1082"/>
      <c r="CI55" s="1083"/>
      <c r="CJ55" s="1083"/>
      <c r="CK55" s="1083"/>
      <c r="CL55" s="1084"/>
      <c r="CM55" s="1082"/>
      <c r="CN55" s="1083"/>
      <c r="CO55" s="1083"/>
      <c r="CP55" s="1083"/>
      <c r="CQ55" s="1084"/>
      <c r="CR55" s="1082"/>
      <c r="CS55" s="1083"/>
      <c r="CT55" s="1083"/>
      <c r="CU55" s="1083"/>
      <c r="CV55" s="1084"/>
      <c r="CW55" s="1082"/>
      <c r="CX55" s="1083"/>
      <c r="CY55" s="1083"/>
      <c r="CZ55" s="1083"/>
      <c r="DA55" s="1084"/>
      <c r="DB55" s="1082"/>
      <c r="DC55" s="1083"/>
      <c r="DD55" s="1083"/>
      <c r="DE55" s="1083"/>
      <c r="DF55" s="1084"/>
      <c r="DG55" s="1082"/>
      <c r="DH55" s="1083"/>
      <c r="DI55" s="1083"/>
      <c r="DJ55" s="1083"/>
      <c r="DK55" s="1084"/>
      <c r="DL55" s="1082"/>
      <c r="DM55" s="1083"/>
      <c r="DN55" s="1083"/>
      <c r="DO55" s="1083"/>
      <c r="DP55" s="1084"/>
      <c r="DQ55" s="1082"/>
      <c r="DR55" s="1083"/>
      <c r="DS55" s="1083"/>
      <c r="DT55" s="1083"/>
      <c r="DU55" s="1084"/>
      <c r="DV55" s="1085"/>
      <c r="DW55" s="1086"/>
      <c r="DX55" s="1086"/>
      <c r="DY55" s="1086"/>
      <c r="DZ55" s="1087"/>
      <c r="EA55" s="247"/>
    </row>
    <row r="56" spans="1:131" s="248" customFormat="1" ht="26.25" customHeight="1" x14ac:dyDescent="0.15">
      <c r="A56" s="262">
        <v>29</v>
      </c>
      <c r="B56" s="1130"/>
      <c r="C56" s="1131"/>
      <c r="D56" s="1131"/>
      <c r="E56" s="1131"/>
      <c r="F56" s="1131"/>
      <c r="G56" s="1131"/>
      <c r="H56" s="1131"/>
      <c r="I56" s="1131"/>
      <c r="J56" s="1131"/>
      <c r="K56" s="1131"/>
      <c r="L56" s="1131"/>
      <c r="M56" s="1131"/>
      <c r="N56" s="1131"/>
      <c r="O56" s="1131"/>
      <c r="P56" s="1132"/>
      <c r="Q56" s="1133"/>
      <c r="R56" s="1116"/>
      <c r="S56" s="1116"/>
      <c r="T56" s="1116"/>
      <c r="U56" s="1116"/>
      <c r="V56" s="1116"/>
      <c r="W56" s="1116"/>
      <c r="X56" s="1116"/>
      <c r="Y56" s="1116"/>
      <c r="Z56" s="1116"/>
      <c r="AA56" s="1116"/>
      <c r="AB56" s="1116"/>
      <c r="AC56" s="1116"/>
      <c r="AD56" s="1116"/>
      <c r="AE56" s="1134"/>
      <c r="AF56" s="1112"/>
      <c r="AG56" s="1113"/>
      <c r="AH56" s="1113"/>
      <c r="AI56" s="1113"/>
      <c r="AJ56" s="1114"/>
      <c r="AK56" s="1115"/>
      <c r="AL56" s="1116"/>
      <c r="AM56" s="1116"/>
      <c r="AN56" s="1116"/>
      <c r="AO56" s="1116"/>
      <c r="AP56" s="1116"/>
      <c r="AQ56" s="1116"/>
      <c r="AR56" s="1116"/>
      <c r="AS56" s="1116"/>
      <c r="AT56" s="1116"/>
      <c r="AU56" s="1116"/>
      <c r="AV56" s="1116"/>
      <c r="AW56" s="1116"/>
      <c r="AX56" s="1116"/>
      <c r="AY56" s="1116"/>
      <c r="AZ56" s="1117"/>
      <c r="BA56" s="1117"/>
      <c r="BB56" s="1117"/>
      <c r="BC56" s="1117"/>
      <c r="BD56" s="1117"/>
      <c r="BE56" s="1125"/>
      <c r="BF56" s="1125"/>
      <c r="BG56" s="1125"/>
      <c r="BH56" s="1125"/>
      <c r="BI56" s="1126"/>
      <c r="BJ56" s="253"/>
      <c r="BK56" s="253"/>
      <c r="BL56" s="253"/>
      <c r="BM56" s="253"/>
      <c r="BN56" s="253"/>
      <c r="BO56" s="266"/>
      <c r="BP56" s="266"/>
      <c r="BQ56" s="263">
        <v>50</v>
      </c>
      <c r="BR56" s="264"/>
      <c r="BS56" s="1107"/>
      <c r="BT56" s="1108"/>
      <c r="BU56" s="1108"/>
      <c r="BV56" s="1108"/>
      <c r="BW56" s="1108"/>
      <c r="BX56" s="1108"/>
      <c r="BY56" s="1108"/>
      <c r="BZ56" s="1108"/>
      <c r="CA56" s="1108"/>
      <c r="CB56" s="1108"/>
      <c r="CC56" s="1108"/>
      <c r="CD56" s="1108"/>
      <c r="CE56" s="1108"/>
      <c r="CF56" s="1108"/>
      <c r="CG56" s="1109"/>
      <c r="CH56" s="1082"/>
      <c r="CI56" s="1083"/>
      <c r="CJ56" s="1083"/>
      <c r="CK56" s="1083"/>
      <c r="CL56" s="1084"/>
      <c r="CM56" s="1082"/>
      <c r="CN56" s="1083"/>
      <c r="CO56" s="1083"/>
      <c r="CP56" s="1083"/>
      <c r="CQ56" s="1084"/>
      <c r="CR56" s="1082"/>
      <c r="CS56" s="1083"/>
      <c r="CT56" s="1083"/>
      <c r="CU56" s="1083"/>
      <c r="CV56" s="1084"/>
      <c r="CW56" s="1082"/>
      <c r="CX56" s="1083"/>
      <c r="CY56" s="1083"/>
      <c r="CZ56" s="1083"/>
      <c r="DA56" s="1084"/>
      <c r="DB56" s="1082"/>
      <c r="DC56" s="1083"/>
      <c r="DD56" s="1083"/>
      <c r="DE56" s="1083"/>
      <c r="DF56" s="1084"/>
      <c r="DG56" s="1082"/>
      <c r="DH56" s="1083"/>
      <c r="DI56" s="1083"/>
      <c r="DJ56" s="1083"/>
      <c r="DK56" s="1084"/>
      <c r="DL56" s="1082"/>
      <c r="DM56" s="1083"/>
      <c r="DN56" s="1083"/>
      <c r="DO56" s="1083"/>
      <c r="DP56" s="1084"/>
      <c r="DQ56" s="1082"/>
      <c r="DR56" s="1083"/>
      <c r="DS56" s="1083"/>
      <c r="DT56" s="1083"/>
      <c r="DU56" s="1084"/>
      <c r="DV56" s="1085"/>
      <c r="DW56" s="1086"/>
      <c r="DX56" s="1086"/>
      <c r="DY56" s="1086"/>
      <c r="DZ56" s="1087"/>
      <c r="EA56" s="247"/>
    </row>
    <row r="57" spans="1:131" s="248" customFormat="1" ht="26.25" customHeight="1" x14ac:dyDescent="0.15">
      <c r="A57" s="262">
        <v>30</v>
      </c>
      <c r="B57" s="1130"/>
      <c r="C57" s="1131"/>
      <c r="D57" s="1131"/>
      <c r="E57" s="1131"/>
      <c r="F57" s="1131"/>
      <c r="G57" s="1131"/>
      <c r="H57" s="1131"/>
      <c r="I57" s="1131"/>
      <c r="J57" s="1131"/>
      <c r="K57" s="1131"/>
      <c r="L57" s="1131"/>
      <c r="M57" s="1131"/>
      <c r="N57" s="1131"/>
      <c r="O57" s="1131"/>
      <c r="P57" s="1132"/>
      <c r="Q57" s="1133"/>
      <c r="R57" s="1116"/>
      <c r="S57" s="1116"/>
      <c r="T57" s="1116"/>
      <c r="U57" s="1116"/>
      <c r="V57" s="1116"/>
      <c r="W57" s="1116"/>
      <c r="X57" s="1116"/>
      <c r="Y57" s="1116"/>
      <c r="Z57" s="1116"/>
      <c r="AA57" s="1116"/>
      <c r="AB57" s="1116"/>
      <c r="AC57" s="1116"/>
      <c r="AD57" s="1116"/>
      <c r="AE57" s="1134"/>
      <c r="AF57" s="1112"/>
      <c r="AG57" s="1113"/>
      <c r="AH57" s="1113"/>
      <c r="AI57" s="1113"/>
      <c r="AJ57" s="1114"/>
      <c r="AK57" s="1115"/>
      <c r="AL57" s="1116"/>
      <c r="AM57" s="1116"/>
      <c r="AN57" s="1116"/>
      <c r="AO57" s="1116"/>
      <c r="AP57" s="1116"/>
      <c r="AQ57" s="1116"/>
      <c r="AR57" s="1116"/>
      <c r="AS57" s="1116"/>
      <c r="AT57" s="1116"/>
      <c r="AU57" s="1116"/>
      <c r="AV57" s="1116"/>
      <c r="AW57" s="1116"/>
      <c r="AX57" s="1116"/>
      <c r="AY57" s="1116"/>
      <c r="AZ57" s="1117"/>
      <c r="BA57" s="1117"/>
      <c r="BB57" s="1117"/>
      <c r="BC57" s="1117"/>
      <c r="BD57" s="1117"/>
      <c r="BE57" s="1125"/>
      <c r="BF57" s="1125"/>
      <c r="BG57" s="1125"/>
      <c r="BH57" s="1125"/>
      <c r="BI57" s="1126"/>
      <c r="BJ57" s="253"/>
      <c r="BK57" s="253"/>
      <c r="BL57" s="253"/>
      <c r="BM57" s="253"/>
      <c r="BN57" s="253"/>
      <c r="BO57" s="266"/>
      <c r="BP57" s="266"/>
      <c r="BQ57" s="263">
        <v>51</v>
      </c>
      <c r="BR57" s="264"/>
      <c r="BS57" s="1107"/>
      <c r="BT57" s="1108"/>
      <c r="BU57" s="1108"/>
      <c r="BV57" s="1108"/>
      <c r="BW57" s="1108"/>
      <c r="BX57" s="1108"/>
      <c r="BY57" s="1108"/>
      <c r="BZ57" s="1108"/>
      <c r="CA57" s="1108"/>
      <c r="CB57" s="1108"/>
      <c r="CC57" s="1108"/>
      <c r="CD57" s="1108"/>
      <c r="CE57" s="1108"/>
      <c r="CF57" s="1108"/>
      <c r="CG57" s="1109"/>
      <c r="CH57" s="1082"/>
      <c r="CI57" s="1083"/>
      <c r="CJ57" s="1083"/>
      <c r="CK57" s="1083"/>
      <c r="CL57" s="1084"/>
      <c r="CM57" s="1082"/>
      <c r="CN57" s="1083"/>
      <c r="CO57" s="1083"/>
      <c r="CP57" s="1083"/>
      <c r="CQ57" s="1084"/>
      <c r="CR57" s="1082"/>
      <c r="CS57" s="1083"/>
      <c r="CT57" s="1083"/>
      <c r="CU57" s="1083"/>
      <c r="CV57" s="1084"/>
      <c r="CW57" s="1082"/>
      <c r="CX57" s="1083"/>
      <c r="CY57" s="1083"/>
      <c r="CZ57" s="1083"/>
      <c r="DA57" s="1084"/>
      <c r="DB57" s="1082"/>
      <c r="DC57" s="1083"/>
      <c r="DD57" s="1083"/>
      <c r="DE57" s="1083"/>
      <c r="DF57" s="1084"/>
      <c r="DG57" s="1082"/>
      <c r="DH57" s="1083"/>
      <c r="DI57" s="1083"/>
      <c r="DJ57" s="1083"/>
      <c r="DK57" s="1084"/>
      <c r="DL57" s="1082"/>
      <c r="DM57" s="1083"/>
      <c r="DN57" s="1083"/>
      <c r="DO57" s="1083"/>
      <c r="DP57" s="1084"/>
      <c r="DQ57" s="1082"/>
      <c r="DR57" s="1083"/>
      <c r="DS57" s="1083"/>
      <c r="DT57" s="1083"/>
      <c r="DU57" s="1084"/>
      <c r="DV57" s="1085"/>
      <c r="DW57" s="1086"/>
      <c r="DX57" s="1086"/>
      <c r="DY57" s="1086"/>
      <c r="DZ57" s="1087"/>
      <c r="EA57" s="247"/>
    </row>
    <row r="58" spans="1:131" s="248" customFormat="1" ht="26.25" customHeight="1" x14ac:dyDescent="0.15">
      <c r="A58" s="262">
        <v>31</v>
      </c>
      <c r="B58" s="1130"/>
      <c r="C58" s="1131"/>
      <c r="D58" s="1131"/>
      <c r="E58" s="1131"/>
      <c r="F58" s="1131"/>
      <c r="G58" s="1131"/>
      <c r="H58" s="1131"/>
      <c r="I58" s="1131"/>
      <c r="J58" s="1131"/>
      <c r="K58" s="1131"/>
      <c r="L58" s="1131"/>
      <c r="M58" s="1131"/>
      <c r="N58" s="1131"/>
      <c r="O58" s="1131"/>
      <c r="P58" s="1132"/>
      <c r="Q58" s="1133"/>
      <c r="R58" s="1116"/>
      <c r="S58" s="1116"/>
      <c r="T58" s="1116"/>
      <c r="U58" s="1116"/>
      <c r="V58" s="1116"/>
      <c r="W58" s="1116"/>
      <c r="X58" s="1116"/>
      <c r="Y58" s="1116"/>
      <c r="Z58" s="1116"/>
      <c r="AA58" s="1116"/>
      <c r="AB58" s="1116"/>
      <c r="AC58" s="1116"/>
      <c r="AD58" s="1116"/>
      <c r="AE58" s="1134"/>
      <c r="AF58" s="1112"/>
      <c r="AG58" s="1113"/>
      <c r="AH58" s="1113"/>
      <c r="AI58" s="1113"/>
      <c r="AJ58" s="1114"/>
      <c r="AK58" s="1115"/>
      <c r="AL58" s="1116"/>
      <c r="AM58" s="1116"/>
      <c r="AN58" s="1116"/>
      <c r="AO58" s="1116"/>
      <c r="AP58" s="1116"/>
      <c r="AQ58" s="1116"/>
      <c r="AR58" s="1116"/>
      <c r="AS58" s="1116"/>
      <c r="AT58" s="1116"/>
      <c r="AU58" s="1116"/>
      <c r="AV58" s="1116"/>
      <c r="AW58" s="1116"/>
      <c r="AX58" s="1116"/>
      <c r="AY58" s="1116"/>
      <c r="AZ58" s="1117"/>
      <c r="BA58" s="1117"/>
      <c r="BB58" s="1117"/>
      <c r="BC58" s="1117"/>
      <c r="BD58" s="1117"/>
      <c r="BE58" s="1125"/>
      <c r="BF58" s="1125"/>
      <c r="BG58" s="1125"/>
      <c r="BH58" s="1125"/>
      <c r="BI58" s="1126"/>
      <c r="BJ58" s="253"/>
      <c r="BK58" s="253"/>
      <c r="BL58" s="253"/>
      <c r="BM58" s="253"/>
      <c r="BN58" s="253"/>
      <c r="BO58" s="266"/>
      <c r="BP58" s="266"/>
      <c r="BQ58" s="263">
        <v>52</v>
      </c>
      <c r="BR58" s="264"/>
      <c r="BS58" s="1107"/>
      <c r="BT58" s="1108"/>
      <c r="BU58" s="1108"/>
      <c r="BV58" s="1108"/>
      <c r="BW58" s="1108"/>
      <c r="BX58" s="1108"/>
      <c r="BY58" s="1108"/>
      <c r="BZ58" s="1108"/>
      <c r="CA58" s="1108"/>
      <c r="CB58" s="1108"/>
      <c r="CC58" s="1108"/>
      <c r="CD58" s="1108"/>
      <c r="CE58" s="1108"/>
      <c r="CF58" s="1108"/>
      <c r="CG58" s="1109"/>
      <c r="CH58" s="1082"/>
      <c r="CI58" s="1083"/>
      <c r="CJ58" s="1083"/>
      <c r="CK58" s="1083"/>
      <c r="CL58" s="1084"/>
      <c r="CM58" s="1082"/>
      <c r="CN58" s="1083"/>
      <c r="CO58" s="1083"/>
      <c r="CP58" s="1083"/>
      <c r="CQ58" s="1084"/>
      <c r="CR58" s="1082"/>
      <c r="CS58" s="1083"/>
      <c r="CT58" s="1083"/>
      <c r="CU58" s="1083"/>
      <c r="CV58" s="1084"/>
      <c r="CW58" s="1082"/>
      <c r="CX58" s="1083"/>
      <c r="CY58" s="1083"/>
      <c r="CZ58" s="1083"/>
      <c r="DA58" s="1084"/>
      <c r="DB58" s="1082"/>
      <c r="DC58" s="1083"/>
      <c r="DD58" s="1083"/>
      <c r="DE58" s="1083"/>
      <c r="DF58" s="1084"/>
      <c r="DG58" s="1082"/>
      <c r="DH58" s="1083"/>
      <c r="DI58" s="1083"/>
      <c r="DJ58" s="1083"/>
      <c r="DK58" s="1084"/>
      <c r="DL58" s="1082"/>
      <c r="DM58" s="1083"/>
      <c r="DN58" s="1083"/>
      <c r="DO58" s="1083"/>
      <c r="DP58" s="1084"/>
      <c r="DQ58" s="1082"/>
      <c r="DR58" s="1083"/>
      <c r="DS58" s="1083"/>
      <c r="DT58" s="1083"/>
      <c r="DU58" s="1084"/>
      <c r="DV58" s="1085"/>
      <c r="DW58" s="1086"/>
      <c r="DX58" s="1086"/>
      <c r="DY58" s="1086"/>
      <c r="DZ58" s="1087"/>
      <c r="EA58" s="247"/>
    </row>
    <row r="59" spans="1:131" s="248" customFormat="1" ht="26.25" customHeight="1" x14ac:dyDescent="0.15">
      <c r="A59" s="262">
        <v>32</v>
      </c>
      <c r="B59" s="1130"/>
      <c r="C59" s="1131"/>
      <c r="D59" s="1131"/>
      <c r="E59" s="1131"/>
      <c r="F59" s="1131"/>
      <c r="G59" s="1131"/>
      <c r="H59" s="1131"/>
      <c r="I59" s="1131"/>
      <c r="J59" s="1131"/>
      <c r="K59" s="1131"/>
      <c r="L59" s="1131"/>
      <c r="M59" s="1131"/>
      <c r="N59" s="1131"/>
      <c r="O59" s="1131"/>
      <c r="P59" s="1132"/>
      <c r="Q59" s="1133"/>
      <c r="R59" s="1116"/>
      <c r="S59" s="1116"/>
      <c r="T59" s="1116"/>
      <c r="U59" s="1116"/>
      <c r="V59" s="1116"/>
      <c r="W59" s="1116"/>
      <c r="X59" s="1116"/>
      <c r="Y59" s="1116"/>
      <c r="Z59" s="1116"/>
      <c r="AA59" s="1116"/>
      <c r="AB59" s="1116"/>
      <c r="AC59" s="1116"/>
      <c r="AD59" s="1116"/>
      <c r="AE59" s="1134"/>
      <c r="AF59" s="1112"/>
      <c r="AG59" s="1113"/>
      <c r="AH59" s="1113"/>
      <c r="AI59" s="1113"/>
      <c r="AJ59" s="1114"/>
      <c r="AK59" s="1115"/>
      <c r="AL59" s="1116"/>
      <c r="AM59" s="1116"/>
      <c r="AN59" s="1116"/>
      <c r="AO59" s="1116"/>
      <c r="AP59" s="1116"/>
      <c r="AQ59" s="1116"/>
      <c r="AR59" s="1116"/>
      <c r="AS59" s="1116"/>
      <c r="AT59" s="1116"/>
      <c r="AU59" s="1116"/>
      <c r="AV59" s="1116"/>
      <c r="AW59" s="1116"/>
      <c r="AX59" s="1116"/>
      <c r="AY59" s="1116"/>
      <c r="AZ59" s="1117"/>
      <c r="BA59" s="1117"/>
      <c r="BB59" s="1117"/>
      <c r="BC59" s="1117"/>
      <c r="BD59" s="1117"/>
      <c r="BE59" s="1125"/>
      <c r="BF59" s="1125"/>
      <c r="BG59" s="1125"/>
      <c r="BH59" s="1125"/>
      <c r="BI59" s="1126"/>
      <c r="BJ59" s="253"/>
      <c r="BK59" s="253"/>
      <c r="BL59" s="253"/>
      <c r="BM59" s="253"/>
      <c r="BN59" s="253"/>
      <c r="BO59" s="266"/>
      <c r="BP59" s="266"/>
      <c r="BQ59" s="263">
        <v>53</v>
      </c>
      <c r="BR59" s="264"/>
      <c r="BS59" s="1107"/>
      <c r="BT59" s="1108"/>
      <c r="BU59" s="1108"/>
      <c r="BV59" s="1108"/>
      <c r="BW59" s="1108"/>
      <c r="BX59" s="1108"/>
      <c r="BY59" s="1108"/>
      <c r="BZ59" s="1108"/>
      <c r="CA59" s="1108"/>
      <c r="CB59" s="1108"/>
      <c r="CC59" s="1108"/>
      <c r="CD59" s="1108"/>
      <c r="CE59" s="1108"/>
      <c r="CF59" s="1108"/>
      <c r="CG59" s="1109"/>
      <c r="CH59" s="1082"/>
      <c r="CI59" s="1083"/>
      <c r="CJ59" s="1083"/>
      <c r="CK59" s="1083"/>
      <c r="CL59" s="1084"/>
      <c r="CM59" s="1082"/>
      <c r="CN59" s="1083"/>
      <c r="CO59" s="1083"/>
      <c r="CP59" s="1083"/>
      <c r="CQ59" s="1084"/>
      <c r="CR59" s="1082"/>
      <c r="CS59" s="1083"/>
      <c r="CT59" s="1083"/>
      <c r="CU59" s="1083"/>
      <c r="CV59" s="1084"/>
      <c r="CW59" s="1082"/>
      <c r="CX59" s="1083"/>
      <c r="CY59" s="1083"/>
      <c r="CZ59" s="1083"/>
      <c r="DA59" s="1084"/>
      <c r="DB59" s="1082"/>
      <c r="DC59" s="1083"/>
      <c r="DD59" s="1083"/>
      <c r="DE59" s="1083"/>
      <c r="DF59" s="1084"/>
      <c r="DG59" s="1082"/>
      <c r="DH59" s="1083"/>
      <c r="DI59" s="1083"/>
      <c r="DJ59" s="1083"/>
      <c r="DK59" s="1084"/>
      <c r="DL59" s="1082"/>
      <c r="DM59" s="1083"/>
      <c r="DN59" s="1083"/>
      <c r="DO59" s="1083"/>
      <c r="DP59" s="1084"/>
      <c r="DQ59" s="1082"/>
      <c r="DR59" s="1083"/>
      <c r="DS59" s="1083"/>
      <c r="DT59" s="1083"/>
      <c r="DU59" s="1084"/>
      <c r="DV59" s="1085"/>
      <c r="DW59" s="1086"/>
      <c r="DX59" s="1086"/>
      <c r="DY59" s="1086"/>
      <c r="DZ59" s="1087"/>
      <c r="EA59" s="247"/>
    </row>
    <row r="60" spans="1:131" s="248" customFormat="1" ht="26.25" customHeight="1" x14ac:dyDescent="0.15">
      <c r="A60" s="262">
        <v>33</v>
      </c>
      <c r="B60" s="1130"/>
      <c r="C60" s="1131"/>
      <c r="D60" s="1131"/>
      <c r="E60" s="1131"/>
      <c r="F60" s="1131"/>
      <c r="G60" s="1131"/>
      <c r="H60" s="1131"/>
      <c r="I60" s="1131"/>
      <c r="J60" s="1131"/>
      <c r="K60" s="1131"/>
      <c r="L60" s="1131"/>
      <c r="M60" s="1131"/>
      <c r="N60" s="1131"/>
      <c r="O60" s="1131"/>
      <c r="P60" s="1132"/>
      <c r="Q60" s="1133"/>
      <c r="R60" s="1116"/>
      <c r="S60" s="1116"/>
      <c r="T60" s="1116"/>
      <c r="U60" s="1116"/>
      <c r="V60" s="1116"/>
      <c r="W60" s="1116"/>
      <c r="X60" s="1116"/>
      <c r="Y60" s="1116"/>
      <c r="Z60" s="1116"/>
      <c r="AA60" s="1116"/>
      <c r="AB60" s="1116"/>
      <c r="AC60" s="1116"/>
      <c r="AD60" s="1116"/>
      <c r="AE60" s="1134"/>
      <c r="AF60" s="1112"/>
      <c r="AG60" s="1113"/>
      <c r="AH60" s="1113"/>
      <c r="AI60" s="1113"/>
      <c r="AJ60" s="1114"/>
      <c r="AK60" s="1115"/>
      <c r="AL60" s="1116"/>
      <c r="AM60" s="1116"/>
      <c r="AN60" s="1116"/>
      <c r="AO60" s="1116"/>
      <c r="AP60" s="1116"/>
      <c r="AQ60" s="1116"/>
      <c r="AR60" s="1116"/>
      <c r="AS60" s="1116"/>
      <c r="AT60" s="1116"/>
      <c r="AU60" s="1116"/>
      <c r="AV60" s="1116"/>
      <c r="AW60" s="1116"/>
      <c r="AX60" s="1116"/>
      <c r="AY60" s="1116"/>
      <c r="AZ60" s="1117"/>
      <c r="BA60" s="1117"/>
      <c r="BB60" s="1117"/>
      <c r="BC60" s="1117"/>
      <c r="BD60" s="1117"/>
      <c r="BE60" s="1125"/>
      <c r="BF60" s="1125"/>
      <c r="BG60" s="1125"/>
      <c r="BH60" s="1125"/>
      <c r="BI60" s="1126"/>
      <c r="BJ60" s="253"/>
      <c r="BK60" s="253"/>
      <c r="BL60" s="253"/>
      <c r="BM60" s="253"/>
      <c r="BN60" s="253"/>
      <c r="BO60" s="266"/>
      <c r="BP60" s="266"/>
      <c r="BQ60" s="263">
        <v>54</v>
      </c>
      <c r="BR60" s="264"/>
      <c r="BS60" s="1107"/>
      <c r="BT60" s="1108"/>
      <c r="BU60" s="1108"/>
      <c r="BV60" s="1108"/>
      <c r="BW60" s="1108"/>
      <c r="BX60" s="1108"/>
      <c r="BY60" s="1108"/>
      <c r="BZ60" s="1108"/>
      <c r="CA60" s="1108"/>
      <c r="CB60" s="1108"/>
      <c r="CC60" s="1108"/>
      <c r="CD60" s="1108"/>
      <c r="CE60" s="1108"/>
      <c r="CF60" s="1108"/>
      <c r="CG60" s="1109"/>
      <c r="CH60" s="1082"/>
      <c r="CI60" s="1083"/>
      <c r="CJ60" s="1083"/>
      <c r="CK60" s="1083"/>
      <c r="CL60" s="1084"/>
      <c r="CM60" s="1082"/>
      <c r="CN60" s="1083"/>
      <c r="CO60" s="1083"/>
      <c r="CP60" s="1083"/>
      <c r="CQ60" s="1084"/>
      <c r="CR60" s="1082"/>
      <c r="CS60" s="1083"/>
      <c r="CT60" s="1083"/>
      <c r="CU60" s="1083"/>
      <c r="CV60" s="1084"/>
      <c r="CW60" s="1082"/>
      <c r="CX60" s="1083"/>
      <c r="CY60" s="1083"/>
      <c r="CZ60" s="1083"/>
      <c r="DA60" s="1084"/>
      <c r="DB60" s="1082"/>
      <c r="DC60" s="1083"/>
      <c r="DD60" s="1083"/>
      <c r="DE60" s="1083"/>
      <c r="DF60" s="1084"/>
      <c r="DG60" s="1082"/>
      <c r="DH60" s="1083"/>
      <c r="DI60" s="1083"/>
      <c r="DJ60" s="1083"/>
      <c r="DK60" s="1084"/>
      <c r="DL60" s="1082"/>
      <c r="DM60" s="1083"/>
      <c r="DN60" s="1083"/>
      <c r="DO60" s="1083"/>
      <c r="DP60" s="1084"/>
      <c r="DQ60" s="1082"/>
      <c r="DR60" s="1083"/>
      <c r="DS60" s="1083"/>
      <c r="DT60" s="1083"/>
      <c r="DU60" s="1084"/>
      <c r="DV60" s="1085"/>
      <c r="DW60" s="1086"/>
      <c r="DX60" s="1086"/>
      <c r="DY60" s="1086"/>
      <c r="DZ60" s="1087"/>
      <c r="EA60" s="247"/>
    </row>
    <row r="61" spans="1:131" s="248" customFormat="1" ht="26.25" customHeight="1" thickBot="1" x14ac:dyDescent="0.2">
      <c r="A61" s="262">
        <v>34</v>
      </c>
      <c r="B61" s="1130"/>
      <c r="C61" s="1131"/>
      <c r="D61" s="1131"/>
      <c r="E61" s="1131"/>
      <c r="F61" s="1131"/>
      <c r="G61" s="1131"/>
      <c r="H61" s="1131"/>
      <c r="I61" s="1131"/>
      <c r="J61" s="1131"/>
      <c r="K61" s="1131"/>
      <c r="L61" s="1131"/>
      <c r="M61" s="1131"/>
      <c r="N61" s="1131"/>
      <c r="O61" s="1131"/>
      <c r="P61" s="1132"/>
      <c r="Q61" s="1133"/>
      <c r="R61" s="1116"/>
      <c r="S61" s="1116"/>
      <c r="T61" s="1116"/>
      <c r="U61" s="1116"/>
      <c r="V61" s="1116"/>
      <c r="W61" s="1116"/>
      <c r="X61" s="1116"/>
      <c r="Y61" s="1116"/>
      <c r="Z61" s="1116"/>
      <c r="AA61" s="1116"/>
      <c r="AB61" s="1116"/>
      <c r="AC61" s="1116"/>
      <c r="AD61" s="1116"/>
      <c r="AE61" s="1134"/>
      <c r="AF61" s="1112"/>
      <c r="AG61" s="1113"/>
      <c r="AH61" s="1113"/>
      <c r="AI61" s="1113"/>
      <c r="AJ61" s="1114"/>
      <c r="AK61" s="1115"/>
      <c r="AL61" s="1116"/>
      <c r="AM61" s="1116"/>
      <c r="AN61" s="1116"/>
      <c r="AO61" s="1116"/>
      <c r="AP61" s="1116"/>
      <c r="AQ61" s="1116"/>
      <c r="AR61" s="1116"/>
      <c r="AS61" s="1116"/>
      <c r="AT61" s="1116"/>
      <c r="AU61" s="1116"/>
      <c r="AV61" s="1116"/>
      <c r="AW61" s="1116"/>
      <c r="AX61" s="1116"/>
      <c r="AY61" s="1116"/>
      <c r="AZ61" s="1117"/>
      <c r="BA61" s="1117"/>
      <c r="BB61" s="1117"/>
      <c r="BC61" s="1117"/>
      <c r="BD61" s="1117"/>
      <c r="BE61" s="1125"/>
      <c r="BF61" s="1125"/>
      <c r="BG61" s="1125"/>
      <c r="BH61" s="1125"/>
      <c r="BI61" s="1126"/>
      <c r="BJ61" s="253"/>
      <c r="BK61" s="253"/>
      <c r="BL61" s="253"/>
      <c r="BM61" s="253"/>
      <c r="BN61" s="253"/>
      <c r="BO61" s="266"/>
      <c r="BP61" s="266"/>
      <c r="BQ61" s="263">
        <v>55</v>
      </c>
      <c r="BR61" s="264"/>
      <c r="BS61" s="1107"/>
      <c r="BT61" s="1108"/>
      <c r="BU61" s="1108"/>
      <c r="BV61" s="1108"/>
      <c r="BW61" s="1108"/>
      <c r="BX61" s="1108"/>
      <c r="BY61" s="1108"/>
      <c r="BZ61" s="1108"/>
      <c r="CA61" s="1108"/>
      <c r="CB61" s="1108"/>
      <c r="CC61" s="1108"/>
      <c r="CD61" s="1108"/>
      <c r="CE61" s="1108"/>
      <c r="CF61" s="1108"/>
      <c r="CG61" s="1109"/>
      <c r="CH61" s="1082"/>
      <c r="CI61" s="1083"/>
      <c r="CJ61" s="1083"/>
      <c r="CK61" s="1083"/>
      <c r="CL61" s="1084"/>
      <c r="CM61" s="1082"/>
      <c r="CN61" s="1083"/>
      <c r="CO61" s="1083"/>
      <c r="CP61" s="1083"/>
      <c r="CQ61" s="1084"/>
      <c r="CR61" s="1082"/>
      <c r="CS61" s="1083"/>
      <c r="CT61" s="1083"/>
      <c r="CU61" s="1083"/>
      <c r="CV61" s="1084"/>
      <c r="CW61" s="1082"/>
      <c r="CX61" s="1083"/>
      <c r="CY61" s="1083"/>
      <c r="CZ61" s="1083"/>
      <c r="DA61" s="1084"/>
      <c r="DB61" s="1082"/>
      <c r="DC61" s="1083"/>
      <c r="DD61" s="1083"/>
      <c r="DE61" s="1083"/>
      <c r="DF61" s="1084"/>
      <c r="DG61" s="1082"/>
      <c r="DH61" s="1083"/>
      <c r="DI61" s="1083"/>
      <c r="DJ61" s="1083"/>
      <c r="DK61" s="1084"/>
      <c r="DL61" s="1082"/>
      <c r="DM61" s="1083"/>
      <c r="DN61" s="1083"/>
      <c r="DO61" s="1083"/>
      <c r="DP61" s="1084"/>
      <c r="DQ61" s="1082"/>
      <c r="DR61" s="1083"/>
      <c r="DS61" s="1083"/>
      <c r="DT61" s="1083"/>
      <c r="DU61" s="1084"/>
      <c r="DV61" s="1085"/>
      <c r="DW61" s="1086"/>
      <c r="DX61" s="1086"/>
      <c r="DY61" s="1086"/>
      <c r="DZ61" s="1087"/>
      <c r="EA61" s="247"/>
    </row>
    <row r="62" spans="1:131" s="248" customFormat="1" ht="26.25" customHeight="1" x14ac:dyDescent="0.15">
      <c r="A62" s="262">
        <v>35</v>
      </c>
      <c r="B62" s="1130"/>
      <c r="C62" s="1131"/>
      <c r="D62" s="1131"/>
      <c r="E62" s="1131"/>
      <c r="F62" s="1131"/>
      <c r="G62" s="1131"/>
      <c r="H62" s="1131"/>
      <c r="I62" s="1131"/>
      <c r="J62" s="1131"/>
      <c r="K62" s="1131"/>
      <c r="L62" s="1131"/>
      <c r="M62" s="1131"/>
      <c r="N62" s="1131"/>
      <c r="O62" s="1131"/>
      <c r="P62" s="1132"/>
      <c r="Q62" s="1133"/>
      <c r="R62" s="1116"/>
      <c r="S62" s="1116"/>
      <c r="T62" s="1116"/>
      <c r="U62" s="1116"/>
      <c r="V62" s="1116"/>
      <c r="W62" s="1116"/>
      <c r="X62" s="1116"/>
      <c r="Y62" s="1116"/>
      <c r="Z62" s="1116"/>
      <c r="AA62" s="1116"/>
      <c r="AB62" s="1116"/>
      <c r="AC62" s="1116"/>
      <c r="AD62" s="1116"/>
      <c r="AE62" s="1134"/>
      <c r="AF62" s="1112"/>
      <c r="AG62" s="1113"/>
      <c r="AH62" s="1113"/>
      <c r="AI62" s="1113"/>
      <c r="AJ62" s="1114"/>
      <c r="AK62" s="1115"/>
      <c r="AL62" s="1116"/>
      <c r="AM62" s="1116"/>
      <c r="AN62" s="1116"/>
      <c r="AO62" s="1116"/>
      <c r="AP62" s="1116"/>
      <c r="AQ62" s="1116"/>
      <c r="AR62" s="1116"/>
      <c r="AS62" s="1116"/>
      <c r="AT62" s="1116"/>
      <c r="AU62" s="1116"/>
      <c r="AV62" s="1116"/>
      <c r="AW62" s="1116"/>
      <c r="AX62" s="1116"/>
      <c r="AY62" s="1116"/>
      <c r="AZ62" s="1117"/>
      <c r="BA62" s="1117"/>
      <c r="BB62" s="1117"/>
      <c r="BC62" s="1117"/>
      <c r="BD62" s="1117"/>
      <c r="BE62" s="1125"/>
      <c r="BF62" s="1125"/>
      <c r="BG62" s="1125"/>
      <c r="BH62" s="1125"/>
      <c r="BI62" s="1126"/>
      <c r="BJ62" s="1127" t="s">
        <v>417</v>
      </c>
      <c r="BK62" s="1128"/>
      <c r="BL62" s="1128"/>
      <c r="BM62" s="1128"/>
      <c r="BN62" s="1129"/>
      <c r="BO62" s="266"/>
      <c r="BP62" s="266"/>
      <c r="BQ62" s="263">
        <v>56</v>
      </c>
      <c r="BR62" s="264"/>
      <c r="BS62" s="1107"/>
      <c r="BT62" s="1108"/>
      <c r="BU62" s="1108"/>
      <c r="BV62" s="1108"/>
      <c r="BW62" s="1108"/>
      <c r="BX62" s="1108"/>
      <c r="BY62" s="1108"/>
      <c r="BZ62" s="1108"/>
      <c r="CA62" s="1108"/>
      <c r="CB62" s="1108"/>
      <c r="CC62" s="1108"/>
      <c r="CD62" s="1108"/>
      <c r="CE62" s="1108"/>
      <c r="CF62" s="1108"/>
      <c r="CG62" s="1109"/>
      <c r="CH62" s="1082"/>
      <c r="CI62" s="1083"/>
      <c r="CJ62" s="1083"/>
      <c r="CK62" s="1083"/>
      <c r="CL62" s="1084"/>
      <c r="CM62" s="1082"/>
      <c r="CN62" s="1083"/>
      <c r="CO62" s="1083"/>
      <c r="CP62" s="1083"/>
      <c r="CQ62" s="1084"/>
      <c r="CR62" s="1082"/>
      <c r="CS62" s="1083"/>
      <c r="CT62" s="1083"/>
      <c r="CU62" s="1083"/>
      <c r="CV62" s="1084"/>
      <c r="CW62" s="1082"/>
      <c r="CX62" s="1083"/>
      <c r="CY62" s="1083"/>
      <c r="CZ62" s="1083"/>
      <c r="DA62" s="1084"/>
      <c r="DB62" s="1082"/>
      <c r="DC62" s="1083"/>
      <c r="DD62" s="1083"/>
      <c r="DE62" s="1083"/>
      <c r="DF62" s="1084"/>
      <c r="DG62" s="1082"/>
      <c r="DH62" s="1083"/>
      <c r="DI62" s="1083"/>
      <c r="DJ62" s="1083"/>
      <c r="DK62" s="1084"/>
      <c r="DL62" s="1082"/>
      <c r="DM62" s="1083"/>
      <c r="DN62" s="1083"/>
      <c r="DO62" s="1083"/>
      <c r="DP62" s="1084"/>
      <c r="DQ62" s="1082"/>
      <c r="DR62" s="1083"/>
      <c r="DS62" s="1083"/>
      <c r="DT62" s="1083"/>
      <c r="DU62" s="1084"/>
      <c r="DV62" s="1085"/>
      <c r="DW62" s="1086"/>
      <c r="DX62" s="1086"/>
      <c r="DY62" s="1086"/>
      <c r="DZ62" s="1087"/>
      <c r="EA62" s="247"/>
    </row>
    <row r="63" spans="1:131" s="248" customFormat="1" ht="26.25" customHeight="1" thickBot="1" x14ac:dyDescent="0.2">
      <c r="A63" s="265" t="s">
        <v>394</v>
      </c>
      <c r="B63" s="1037" t="s">
        <v>418</v>
      </c>
      <c r="C63" s="1038"/>
      <c r="D63" s="1038"/>
      <c r="E63" s="1038"/>
      <c r="F63" s="1038"/>
      <c r="G63" s="1038"/>
      <c r="H63" s="1038"/>
      <c r="I63" s="1038"/>
      <c r="J63" s="1038"/>
      <c r="K63" s="1038"/>
      <c r="L63" s="1038"/>
      <c r="M63" s="1038"/>
      <c r="N63" s="1038"/>
      <c r="O63" s="1038"/>
      <c r="P63" s="1039"/>
      <c r="Q63" s="1055"/>
      <c r="R63" s="1056"/>
      <c r="S63" s="1056"/>
      <c r="T63" s="1056"/>
      <c r="U63" s="1056"/>
      <c r="V63" s="1056"/>
      <c r="W63" s="1056"/>
      <c r="X63" s="1056"/>
      <c r="Y63" s="1056"/>
      <c r="Z63" s="1056"/>
      <c r="AA63" s="1056"/>
      <c r="AB63" s="1056"/>
      <c r="AC63" s="1056"/>
      <c r="AD63" s="1056"/>
      <c r="AE63" s="1121"/>
      <c r="AF63" s="1122">
        <v>31</v>
      </c>
      <c r="AG63" s="1052"/>
      <c r="AH63" s="1052"/>
      <c r="AI63" s="1052"/>
      <c r="AJ63" s="1123"/>
      <c r="AK63" s="1124"/>
      <c r="AL63" s="1056"/>
      <c r="AM63" s="1056"/>
      <c r="AN63" s="1056"/>
      <c r="AO63" s="1056"/>
      <c r="AP63" s="1052"/>
      <c r="AQ63" s="1052"/>
      <c r="AR63" s="1052"/>
      <c r="AS63" s="1052"/>
      <c r="AT63" s="1052"/>
      <c r="AU63" s="1052"/>
      <c r="AV63" s="1052"/>
      <c r="AW63" s="1052"/>
      <c r="AX63" s="1052"/>
      <c r="AY63" s="1052"/>
      <c r="AZ63" s="1118"/>
      <c r="BA63" s="1118"/>
      <c r="BB63" s="1118"/>
      <c r="BC63" s="1118"/>
      <c r="BD63" s="1118"/>
      <c r="BE63" s="1053"/>
      <c r="BF63" s="1053"/>
      <c r="BG63" s="1053"/>
      <c r="BH63" s="1053"/>
      <c r="BI63" s="1054"/>
      <c r="BJ63" s="1119" t="s">
        <v>130</v>
      </c>
      <c r="BK63" s="1044"/>
      <c r="BL63" s="1044"/>
      <c r="BM63" s="1044"/>
      <c r="BN63" s="1120"/>
      <c r="BO63" s="266"/>
      <c r="BP63" s="266"/>
      <c r="BQ63" s="263">
        <v>57</v>
      </c>
      <c r="BR63" s="264"/>
      <c r="BS63" s="1107"/>
      <c r="BT63" s="1108"/>
      <c r="BU63" s="1108"/>
      <c r="BV63" s="1108"/>
      <c r="BW63" s="1108"/>
      <c r="BX63" s="1108"/>
      <c r="BY63" s="1108"/>
      <c r="BZ63" s="1108"/>
      <c r="CA63" s="1108"/>
      <c r="CB63" s="1108"/>
      <c r="CC63" s="1108"/>
      <c r="CD63" s="1108"/>
      <c r="CE63" s="1108"/>
      <c r="CF63" s="1108"/>
      <c r="CG63" s="1109"/>
      <c r="CH63" s="1082"/>
      <c r="CI63" s="1083"/>
      <c r="CJ63" s="1083"/>
      <c r="CK63" s="1083"/>
      <c r="CL63" s="1084"/>
      <c r="CM63" s="1082"/>
      <c r="CN63" s="1083"/>
      <c r="CO63" s="1083"/>
      <c r="CP63" s="1083"/>
      <c r="CQ63" s="1084"/>
      <c r="CR63" s="1082"/>
      <c r="CS63" s="1083"/>
      <c r="CT63" s="1083"/>
      <c r="CU63" s="1083"/>
      <c r="CV63" s="1084"/>
      <c r="CW63" s="1082"/>
      <c r="CX63" s="1083"/>
      <c r="CY63" s="1083"/>
      <c r="CZ63" s="1083"/>
      <c r="DA63" s="1084"/>
      <c r="DB63" s="1082"/>
      <c r="DC63" s="1083"/>
      <c r="DD63" s="1083"/>
      <c r="DE63" s="1083"/>
      <c r="DF63" s="1084"/>
      <c r="DG63" s="1082"/>
      <c r="DH63" s="1083"/>
      <c r="DI63" s="1083"/>
      <c r="DJ63" s="1083"/>
      <c r="DK63" s="1084"/>
      <c r="DL63" s="1082"/>
      <c r="DM63" s="1083"/>
      <c r="DN63" s="1083"/>
      <c r="DO63" s="1083"/>
      <c r="DP63" s="1084"/>
      <c r="DQ63" s="1082"/>
      <c r="DR63" s="1083"/>
      <c r="DS63" s="1083"/>
      <c r="DT63" s="1083"/>
      <c r="DU63" s="1084"/>
      <c r="DV63" s="1085"/>
      <c r="DW63" s="1086"/>
      <c r="DX63" s="1086"/>
      <c r="DY63" s="1086"/>
      <c r="DZ63" s="1087"/>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1107"/>
      <c r="BT64" s="1108"/>
      <c r="BU64" s="1108"/>
      <c r="BV64" s="1108"/>
      <c r="BW64" s="1108"/>
      <c r="BX64" s="1108"/>
      <c r="BY64" s="1108"/>
      <c r="BZ64" s="1108"/>
      <c r="CA64" s="1108"/>
      <c r="CB64" s="1108"/>
      <c r="CC64" s="1108"/>
      <c r="CD64" s="1108"/>
      <c r="CE64" s="1108"/>
      <c r="CF64" s="1108"/>
      <c r="CG64" s="1109"/>
      <c r="CH64" s="1082"/>
      <c r="CI64" s="1083"/>
      <c r="CJ64" s="1083"/>
      <c r="CK64" s="1083"/>
      <c r="CL64" s="1084"/>
      <c r="CM64" s="1082"/>
      <c r="CN64" s="1083"/>
      <c r="CO64" s="1083"/>
      <c r="CP64" s="1083"/>
      <c r="CQ64" s="1084"/>
      <c r="CR64" s="1082"/>
      <c r="CS64" s="1083"/>
      <c r="CT64" s="1083"/>
      <c r="CU64" s="1083"/>
      <c r="CV64" s="1084"/>
      <c r="CW64" s="1082"/>
      <c r="CX64" s="1083"/>
      <c r="CY64" s="1083"/>
      <c r="CZ64" s="1083"/>
      <c r="DA64" s="1084"/>
      <c r="DB64" s="1082"/>
      <c r="DC64" s="1083"/>
      <c r="DD64" s="1083"/>
      <c r="DE64" s="1083"/>
      <c r="DF64" s="1084"/>
      <c r="DG64" s="1082"/>
      <c r="DH64" s="1083"/>
      <c r="DI64" s="1083"/>
      <c r="DJ64" s="1083"/>
      <c r="DK64" s="1084"/>
      <c r="DL64" s="1082"/>
      <c r="DM64" s="1083"/>
      <c r="DN64" s="1083"/>
      <c r="DO64" s="1083"/>
      <c r="DP64" s="1084"/>
      <c r="DQ64" s="1082"/>
      <c r="DR64" s="1083"/>
      <c r="DS64" s="1083"/>
      <c r="DT64" s="1083"/>
      <c r="DU64" s="1084"/>
      <c r="DV64" s="1085"/>
      <c r="DW64" s="1086"/>
      <c r="DX64" s="1086"/>
      <c r="DY64" s="1086"/>
      <c r="DZ64" s="1087"/>
      <c r="EA64" s="247"/>
    </row>
    <row r="65" spans="1:131" s="248" customFormat="1" ht="26.25" customHeight="1" thickBot="1" x14ac:dyDescent="0.2">
      <c r="A65" s="253" t="s">
        <v>419</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1107"/>
      <c r="BT65" s="1108"/>
      <c r="BU65" s="1108"/>
      <c r="BV65" s="1108"/>
      <c r="BW65" s="1108"/>
      <c r="BX65" s="1108"/>
      <c r="BY65" s="1108"/>
      <c r="BZ65" s="1108"/>
      <c r="CA65" s="1108"/>
      <c r="CB65" s="1108"/>
      <c r="CC65" s="1108"/>
      <c r="CD65" s="1108"/>
      <c r="CE65" s="1108"/>
      <c r="CF65" s="1108"/>
      <c r="CG65" s="1109"/>
      <c r="CH65" s="1082"/>
      <c r="CI65" s="1083"/>
      <c r="CJ65" s="1083"/>
      <c r="CK65" s="1083"/>
      <c r="CL65" s="1084"/>
      <c r="CM65" s="1082"/>
      <c r="CN65" s="1083"/>
      <c r="CO65" s="1083"/>
      <c r="CP65" s="1083"/>
      <c r="CQ65" s="1084"/>
      <c r="CR65" s="1082"/>
      <c r="CS65" s="1083"/>
      <c r="CT65" s="1083"/>
      <c r="CU65" s="1083"/>
      <c r="CV65" s="1084"/>
      <c r="CW65" s="1082"/>
      <c r="CX65" s="1083"/>
      <c r="CY65" s="1083"/>
      <c r="CZ65" s="1083"/>
      <c r="DA65" s="1084"/>
      <c r="DB65" s="1082"/>
      <c r="DC65" s="1083"/>
      <c r="DD65" s="1083"/>
      <c r="DE65" s="1083"/>
      <c r="DF65" s="1084"/>
      <c r="DG65" s="1082"/>
      <c r="DH65" s="1083"/>
      <c r="DI65" s="1083"/>
      <c r="DJ65" s="1083"/>
      <c r="DK65" s="1084"/>
      <c r="DL65" s="1082"/>
      <c r="DM65" s="1083"/>
      <c r="DN65" s="1083"/>
      <c r="DO65" s="1083"/>
      <c r="DP65" s="1084"/>
      <c r="DQ65" s="1082"/>
      <c r="DR65" s="1083"/>
      <c r="DS65" s="1083"/>
      <c r="DT65" s="1083"/>
      <c r="DU65" s="1084"/>
      <c r="DV65" s="1085"/>
      <c r="DW65" s="1086"/>
      <c r="DX65" s="1086"/>
      <c r="DY65" s="1086"/>
      <c r="DZ65" s="1087"/>
      <c r="EA65" s="247"/>
    </row>
    <row r="66" spans="1:131" s="248" customFormat="1" ht="26.25" customHeight="1" x14ac:dyDescent="0.15">
      <c r="A66" s="1088" t="s">
        <v>420</v>
      </c>
      <c r="B66" s="1089"/>
      <c r="C66" s="1089"/>
      <c r="D66" s="1089"/>
      <c r="E66" s="1089"/>
      <c r="F66" s="1089"/>
      <c r="G66" s="1089"/>
      <c r="H66" s="1089"/>
      <c r="I66" s="1089"/>
      <c r="J66" s="1089"/>
      <c r="K66" s="1089"/>
      <c r="L66" s="1089"/>
      <c r="M66" s="1089"/>
      <c r="N66" s="1089"/>
      <c r="O66" s="1089"/>
      <c r="P66" s="1090"/>
      <c r="Q66" s="1094" t="s">
        <v>421</v>
      </c>
      <c r="R66" s="1095"/>
      <c r="S66" s="1095"/>
      <c r="T66" s="1095"/>
      <c r="U66" s="1096"/>
      <c r="V66" s="1094" t="s">
        <v>422</v>
      </c>
      <c r="W66" s="1095"/>
      <c r="X66" s="1095"/>
      <c r="Y66" s="1095"/>
      <c r="Z66" s="1096"/>
      <c r="AA66" s="1094" t="s">
        <v>423</v>
      </c>
      <c r="AB66" s="1095"/>
      <c r="AC66" s="1095"/>
      <c r="AD66" s="1095"/>
      <c r="AE66" s="1096"/>
      <c r="AF66" s="1100" t="s">
        <v>424</v>
      </c>
      <c r="AG66" s="1101"/>
      <c r="AH66" s="1101"/>
      <c r="AI66" s="1101"/>
      <c r="AJ66" s="1102"/>
      <c r="AK66" s="1094" t="s">
        <v>425</v>
      </c>
      <c r="AL66" s="1089"/>
      <c r="AM66" s="1089"/>
      <c r="AN66" s="1089"/>
      <c r="AO66" s="1090"/>
      <c r="AP66" s="1094" t="s">
        <v>404</v>
      </c>
      <c r="AQ66" s="1095"/>
      <c r="AR66" s="1095"/>
      <c r="AS66" s="1095"/>
      <c r="AT66" s="1096"/>
      <c r="AU66" s="1094" t="s">
        <v>426</v>
      </c>
      <c r="AV66" s="1095"/>
      <c r="AW66" s="1095"/>
      <c r="AX66" s="1095"/>
      <c r="AY66" s="1096"/>
      <c r="AZ66" s="1094" t="s">
        <v>382</v>
      </c>
      <c r="BA66" s="1095"/>
      <c r="BB66" s="1095"/>
      <c r="BC66" s="1095"/>
      <c r="BD66" s="1110"/>
      <c r="BE66" s="266"/>
      <c r="BF66" s="266"/>
      <c r="BG66" s="266"/>
      <c r="BH66" s="266"/>
      <c r="BI66" s="266"/>
      <c r="BJ66" s="266"/>
      <c r="BK66" s="266"/>
      <c r="BL66" s="266"/>
      <c r="BM66" s="266"/>
      <c r="BN66" s="266"/>
      <c r="BO66" s="266"/>
      <c r="BP66" s="266"/>
      <c r="BQ66" s="263">
        <v>60</v>
      </c>
      <c r="BR66" s="268"/>
      <c r="BS66" s="1046"/>
      <c r="BT66" s="1047"/>
      <c r="BU66" s="1047"/>
      <c r="BV66" s="1047"/>
      <c r="BW66" s="1047"/>
      <c r="BX66" s="1047"/>
      <c r="BY66" s="1047"/>
      <c r="BZ66" s="1047"/>
      <c r="CA66" s="1047"/>
      <c r="CB66" s="1047"/>
      <c r="CC66" s="1047"/>
      <c r="CD66" s="1047"/>
      <c r="CE66" s="1047"/>
      <c r="CF66" s="1047"/>
      <c r="CG66" s="1048"/>
      <c r="CH66" s="1049"/>
      <c r="CI66" s="1050"/>
      <c r="CJ66" s="1050"/>
      <c r="CK66" s="1050"/>
      <c r="CL66" s="1051"/>
      <c r="CM66" s="1049"/>
      <c r="CN66" s="1050"/>
      <c r="CO66" s="1050"/>
      <c r="CP66" s="1050"/>
      <c r="CQ66" s="1051"/>
      <c r="CR66" s="1049"/>
      <c r="CS66" s="1050"/>
      <c r="CT66" s="1050"/>
      <c r="CU66" s="1050"/>
      <c r="CV66" s="1051"/>
      <c r="CW66" s="1049"/>
      <c r="CX66" s="1050"/>
      <c r="CY66" s="1050"/>
      <c r="CZ66" s="1050"/>
      <c r="DA66" s="1051"/>
      <c r="DB66" s="1049"/>
      <c r="DC66" s="1050"/>
      <c r="DD66" s="1050"/>
      <c r="DE66" s="1050"/>
      <c r="DF66" s="1051"/>
      <c r="DG66" s="1049"/>
      <c r="DH66" s="1050"/>
      <c r="DI66" s="1050"/>
      <c r="DJ66" s="1050"/>
      <c r="DK66" s="1051"/>
      <c r="DL66" s="1049"/>
      <c r="DM66" s="1050"/>
      <c r="DN66" s="1050"/>
      <c r="DO66" s="1050"/>
      <c r="DP66" s="1051"/>
      <c r="DQ66" s="1049"/>
      <c r="DR66" s="1050"/>
      <c r="DS66" s="1050"/>
      <c r="DT66" s="1050"/>
      <c r="DU66" s="1051"/>
      <c r="DV66" s="1034"/>
      <c r="DW66" s="1035"/>
      <c r="DX66" s="1035"/>
      <c r="DY66" s="1035"/>
      <c r="DZ66" s="1036"/>
      <c r="EA66" s="247"/>
    </row>
    <row r="67" spans="1:131" s="248" customFormat="1" ht="26.25" customHeight="1" thickBot="1" x14ac:dyDescent="0.2">
      <c r="A67" s="1091"/>
      <c r="B67" s="1092"/>
      <c r="C67" s="1092"/>
      <c r="D67" s="1092"/>
      <c r="E67" s="1092"/>
      <c r="F67" s="1092"/>
      <c r="G67" s="1092"/>
      <c r="H67" s="1092"/>
      <c r="I67" s="1092"/>
      <c r="J67" s="1092"/>
      <c r="K67" s="1092"/>
      <c r="L67" s="1092"/>
      <c r="M67" s="1092"/>
      <c r="N67" s="1092"/>
      <c r="O67" s="1092"/>
      <c r="P67" s="1093"/>
      <c r="Q67" s="1097"/>
      <c r="R67" s="1098"/>
      <c r="S67" s="1098"/>
      <c r="T67" s="1098"/>
      <c r="U67" s="1099"/>
      <c r="V67" s="1097"/>
      <c r="W67" s="1098"/>
      <c r="X67" s="1098"/>
      <c r="Y67" s="1098"/>
      <c r="Z67" s="1099"/>
      <c r="AA67" s="1097"/>
      <c r="AB67" s="1098"/>
      <c r="AC67" s="1098"/>
      <c r="AD67" s="1098"/>
      <c r="AE67" s="1099"/>
      <c r="AF67" s="1103"/>
      <c r="AG67" s="1104"/>
      <c r="AH67" s="1104"/>
      <c r="AI67" s="1104"/>
      <c r="AJ67" s="1105"/>
      <c r="AK67" s="1106"/>
      <c r="AL67" s="1092"/>
      <c r="AM67" s="1092"/>
      <c r="AN67" s="1092"/>
      <c r="AO67" s="1093"/>
      <c r="AP67" s="1097"/>
      <c r="AQ67" s="1098"/>
      <c r="AR67" s="1098"/>
      <c r="AS67" s="1098"/>
      <c r="AT67" s="1099"/>
      <c r="AU67" s="1097"/>
      <c r="AV67" s="1098"/>
      <c r="AW67" s="1098"/>
      <c r="AX67" s="1098"/>
      <c r="AY67" s="1099"/>
      <c r="AZ67" s="1097"/>
      <c r="BA67" s="1098"/>
      <c r="BB67" s="1098"/>
      <c r="BC67" s="1098"/>
      <c r="BD67" s="1111"/>
      <c r="BE67" s="266"/>
      <c r="BF67" s="266"/>
      <c r="BG67" s="266"/>
      <c r="BH67" s="266"/>
      <c r="BI67" s="266"/>
      <c r="BJ67" s="266"/>
      <c r="BK67" s="266"/>
      <c r="BL67" s="266"/>
      <c r="BM67" s="266"/>
      <c r="BN67" s="266"/>
      <c r="BO67" s="266"/>
      <c r="BP67" s="266"/>
      <c r="BQ67" s="263">
        <v>61</v>
      </c>
      <c r="BR67" s="268"/>
      <c r="BS67" s="1046"/>
      <c r="BT67" s="1047"/>
      <c r="BU67" s="1047"/>
      <c r="BV67" s="1047"/>
      <c r="BW67" s="1047"/>
      <c r="BX67" s="1047"/>
      <c r="BY67" s="1047"/>
      <c r="BZ67" s="1047"/>
      <c r="CA67" s="1047"/>
      <c r="CB67" s="1047"/>
      <c r="CC67" s="1047"/>
      <c r="CD67" s="1047"/>
      <c r="CE67" s="1047"/>
      <c r="CF67" s="1047"/>
      <c r="CG67" s="1048"/>
      <c r="CH67" s="1049"/>
      <c r="CI67" s="1050"/>
      <c r="CJ67" s="1050"/>
      <c r="CK67" s="1050"/>
      <c r="CL67" s="1051"/>
      <c r="CM67" s="1049"/>
      <c r="CN67" s="1050"/>
      <c r="CO67" s="1050"/>
      <c r="CP67" s="1050"/>
      <c r="CQ67" s="1051"/>
      <c r="CR67" s="1049"/>
      <c r="CS67" s="1050"/>
      <c r="CT67" s="1050"/>
      <c r="CU67" s="1050"/>
      <c r="CV67" s="1051"/>
      <c r="CW67" s="1049"/>
      <c r="CX67" s="1050"/>
      <c r="CY67" s="1050"/>
      <c r="CZ67" s="1050"/>
      <c r="DA67" s="1051"/>
      <c r="DB67" s="1049"/>
      <c r="DC67" s="1050"/>
      <c r="DD67" s="1050"/>
      <c r="DE67" s="1050"/>
      <c r="DF67" s="1051"/>
      <c r="DG67" s="1049"/>
      <c r="DH67" s="1050"/>
      <c r="DI67" s="1050"/>
      <c r="DJ67" s="1050"/>
      <c r="DK67" s="1051"/>
      <c r="DL67" s="1049"/>
      <c r="DM67" s="1050"/>
      <c r="DN67" s="1050"/>
      <c r="DO67" s="1050"/>
      <c r="DP67" s="1051"/>
      <c r="DQ67" s="1049"/>
      <c r="DR67" s="1050"/>
      <c r="DS67" s="1050"/>
      <c r="DT67" s="1050"/>
      <c r="DU67" s="1051"/>
      <c r="DV67" s="1034"/>
      <c r="DW67" s="1035"/>
      <c r="DX67" s="1035"/>
      <c r="DY67" s="1035"/>
      <c r="DZ67" s="1036"/>
      <c r="EA67" s="247"/>
    </row>
    <row r="68" spans="1:131" s="248" customFormat="1" ht="26.25" customHeight="1" thickTop="1" x14ac:dyDescent="0.15">
      <c r="A68" s="259">
        <v>1</v>
      </c>
      <c r="B68" s="1078"/>
      <c r="C68" s="1079"/>
      <c r="D68" s="1079"/>
      <c r="E68" s="1079"/>
      <c r="F68" s="1079"/>
      <c r="G68" s="1079"/>
      <c r="H68" s="1079"/>
      <c r="I68" s="1079"/>
      <c r="J68" s="1079"/>
      <c r="K68" s="1079"/>
      <c r="L68" s="1079"/>
      <c r="M68" s="1079"/>
      <c r="N68" s="1079"/>
      <c r="O68" s="1079"/>
      <c r="P68" s="1080"/>
      <c r="Q68" s="1081"/>
      <c r="R68" s="1075"/>
      <c r="S68" s="1075"/>
      <c r="T68" s="1075"/>
      <c r="U68" s="1075"/>
      <c r="V68" s="1075"/>
      <c r="W68" s="1075"/>
      <c r="X68" s="1075"/>
      <c r="Y68" s="1075"/>
      <c r="Z68" s="1075"/>
      <c r="AA68" s="1075"/>
      <c r="AB68" s="1075"/>
      <c r="AC68" s="1075"/>
      <c r="AD68" s="1075"/>
      <c r="AE68" s="1075"/>
      <c r="AF68" s="1075"/>
      <c r="AG68" s="1075"/>
      <c r="AH68" s="1075"/>
      <c r="AI68" s="1075"/>
      <c r="AJ68" s="1075"/>
      <c r="AK68" s="1075"/>
      <c r="AL68" s="1075"/>
      <c r="AM68" s="1075"/>
      <c r="AN68" s="1075"/>
      <c r="AO68" s="1075"/>
      <c r="AP68" s="1075"/>
      <c r="AQ68" s="1075"/>
      <c r="AR68" s="1075"/>
      <c r="AS68" s="1075"/>
      <c r="AT68" s="1075"/>
      <c r="AU68" s="1075"/>
      <c r="AV68" s="1075"/>
      <c r="AW68" s="1075"/>
      <c r="AX68" s="1075"/>
      <c r="AY68" s="1075"/>
      <c r="AZ68" s="1076"/>
      <c r="BA68" s="1076"/>
      <c r="BB68" s="1076"/>
      <c r="BC68" s="1076"/>
      <c r="BD68" s="1077"/>
      <c r="BE68" s="266"/>
      <c r="BF68" s="266"/>
      <c r="BG68" s="266"/>
      <c r="BH68" s="266"/>
      <c r="BI68" s="266"/>
      <c r="BJ68" s="266"/>
      <c r="BK68" s="266"/>
      <c r="BL68" s="266"/>
      <c r="BM68" s="266"/>
      <c r="BN68" s="266"/>
      <c r="BO68" s="266"/>
      <c r="BP68" s="266"/>
      <c r="BQ68" s="263">
        <v>62</v>
      </c>
      <c r="BR68" s="268"/>
      <c r="BS68" s="1046"/>
      <c r="BT68" s="1047"/>
      <c r="BU68" s="1047"/>
      <c r="BV68" s="1047"/>
      <c r="BW68" s="1047"/>
      <c r="BX68" s="1047"/>
      <c r="BY68" s="1047"/>
      <c r="BZ68" s="1047"/>
      <c r="CA68" s="1047"/>
      <c r="CB68" s="1047"/>
      <c r="CC68" s="1047"/>
      <c r="CD68" s="1047"/>
      <c r="CE68" s="1047"/>
      <c r="CF68" s="1047"/>
      <c r="CG68" s="1048"/>
      <c r="CH68" s="1049"/>
      <c r="CI68" s="1050"/>
      <c r="CJ68" s="1050"/>
      <c r="CK68" s="1050"/>
      <c r="CL68" s="1051"/>
      <c r="CM68" s="1049"/>
      <c r="CN68" s="1050"/>
      <c r="CO68" s="1050"/>
      <c r="CP68" s="1050"/>
      <c r="CQ68" s="1051"/>
      <c r="CR68" s="1049"/>
      <c r="CS68" s="1050"/>
      <c r="CT68" s="1050"/>
      <c r="CU68" s="1050"/>
      <c r="CV68" s="1051"/>
      <c r="CW68" s="1049"/>
      <c r="CX68" s="1050"/>
      <c r="CY68" s="1050"/>
      <c r="CZ68" s="1050"/>
      <c r="DA68" s="1051"/>
      <c r="DB68" s="1049"/>
      <c r="DC68" s="1050"/>
      <c r="DD68" s="1050"/>
      <c r="DE68" s="1050"/>
      <c r="DF68" s="1051"/>
      <c r="DG68" s="1049"/>
      <c r="DH68" s="1050"/>
      <c r="DI68" s="1050"/>
      <c r="DJ68" s="1050"/>
      <c r="DK68" s="1051"/>
      <c r="DL68" s="1049"/>
      <c r="DM68" s="1050"/>
      <c r="DN68" s="1050"/>
      <c r="DO68" s="1050"/>
      <c r="DP68" s="1051"/>
      <c r="DQ68" s="1049"/>
      <c r="DR68" s="1050"/>
      <c r="DS68" s="1050"/>
      <c r="DT68" s="1050"/>
      <c r="DU68" s="1051"/>
      <c r="DV68" s="1034"/>
      <c r="DW68" s="1035"/>
      <c r="DX68" s="1035"/>
      <c r="DY68" s="1035"/>
      <c r="DZ68" s="1036"/>
      <c r="EA68" s="247"/>
    </row>
    <row r="69" spans="1:131" s="248" customFormat="1" ht="26.25" customHeight="1" x14ac:dyDescent="0.15">
      <c r="A69" s="262">
        <v>2</v>
      </c>
      <c r="B69" s="1067"/>
      <c r="C69" s="1068"/>
      <c r="D69" s="1068"/>
      <c r="E69" s="1068"/>
      <c r="F69" s="1068"/>
      <c r="G69" s="1068"/>
      <c r="H69" s="1068"/>
      <c r="I69" s="1068"/>
      <c r="J69" s="1068"/>
      <c r="K69" s="1068"/>
      <c r="L69" s="1068"/>
      <c r="M69" s="1068"/>
      <c r="N69" s="1068"/>
      <c r="O69" s="1068"/>
      <c r="P69" s="1069"/>
      <c r="Q69" s="1070"/>
      <c r="R69" s="1064"/>
      <c r="S69" s="1064"/>
      <c r="T69" s="1064"/>
      <c r="U69" s="1064"/>
      <c r="V69" s="1064"/>
      <c r="W69" s="1064"/>
      <c r="X69" s="1064"/>
      <c r="Y69" s="1064"/>
      <c r="Z69" s="1064"/>
      <c r="AA69" s="1064"/>
      <c r="AB69" s="1064"/>
      <c r="AC69" s="1064"/>
      <c r="AD69" s="1064"/>
      <c r="AE69" s="1064"/>
      <c r="AF69" s="1064"/>
      <c r="AG69" s="1064"/>
      <c r="AH69" s="1064"/>
      <c r="AI69" s="1064"/>
      <c r="AJ69" s="1064"/>
      <c r="AK69" s="1064"/>
      <c r="AL69" s="1064"/>
      <c r="AM69" s="1064"/>
      <c r="AN69" s="1064"/>
      <c r="AO69" s="1064"/>
      <c r="AP69" s="1064"/>
      <c r="AQ69" s="1064"/>
      <c r="AR69" s="1064"/>
      <c r="AS69" s="1064"/>
      <c r="AT69" s="1064"/>
      <c r="AU69" s="1064"/>
      <c r="AV69" s="1064"/>
      <c r="AW69" s="1064"/>
      <c r="AX69" s="1064"/>
      <c r="AY69" s="1064"/>
      <c r="AZ69" s="1065"/>
      <c r="BA69" s="1065"/>
      <c r="BB69" s="1065"/>
      <c r="BC69" s="1065"/>
      <c r="BD69" s="1066"/>
      <c r="BE69" s="266"/>
      <c r="BF69" s="266"/>
      <c r="BG69" s="266"/>
      <c r="BH69" s="266"/>
      <c r="BI69" s="266"/>
      <c r="BJ69" s="266"/>
      <c r="BK69" s="266"/>
      <c r="BL69" s="266"/>
      <c r="BM69" s="266"/>
      <c r="BN69" s="266"/>
      <c r="BO69" s="266"/>
      <c r="BP69" s="266"/>
      <c r="BQ69" s="263">
        <v>63</v>
      </c>
      <c r="BR69" s="268"/>
      <c r="BS69" s="1046"/>
      <c r="BT69" s="1047"/>
      <c r="BU69" s="1047"/>
      <c r="BV69" s="1047"/>
      <c r="BW69" s="1047"/>
      <c r="BX69" s="1047"/>
      <c r="BY69" s="1047"/>
      <c r="BZ69" s="1047"/>
      <c r="CA69" s="1047"/>
      <c r="CB69" s="1047"/>
      <c r="CC69" s="1047"/>
      <c r="CD69" s="1047"/>
      <c r="CE69" s="1047"/>
      <c r="CF69" s="1047"/>
      <c r="CG69" s="1048"/>
      <c r="CH69" s="1049"/>
      <c r="CI69" s="1050"/>
      <c r="CJ69" s="1050"/>
      <c r="CK69" s="1050"/>
      <c r="CL69" s="1051"/>
      <c r="CM69" s="1049"/>
      <c r="CN69" s="1050"/>
      <c r="CO69" s="1050"/>
      <c r="CP69" s="1050"/>
      <c r="CQ69" s="1051"/>
      <c r="CR69" s="1049"/>
      <c r="CS69" s="1050"/>
      <c r="CT69" s="1050"/>
      <c r="CU69" s="1050"/>
      <c r="CV69" s="1051"/>
      <c r="CW69" s="1049"/>
      <c r="CX69" s="1050"/>
      <c r="CY69" s="1050"/>
      <c r="CZ69" s="1050"/>
      <c r="DA69" s="1051"/>
      <c r="DB69" s="1049"/>
      <c r="DC69" s="1050"/>
      <c r="DD69" s="1050"/>
      <c r="DE69" s="1050"/>
      <c r="DF69" s="1051"/>
      <c r="DG69" s="1049"/>
      <c r="DH69" s="1050"/>
      <c r="DI69" s="1050"/>
      <c r="DJ69" s="1050"/>
      <c r="DK69" s="1051"/>
      <c r="DL69" s="1049"/>
      <c r="DM69" s="1050"/>
      <c r="DN69" s="1050"/>
      <c r="DO69" s="1050"/>
      <c r="DP69" s="1051"/>
      <c r="DQ69" s="1049"/>
      <c r="DR69" s="1050"/>
      <c r="DS69" s="1050"/>
      <c r="DT69" s="1050"/>
      <c r="DU69" s="1051"/>
      <c r="DV69" s="1034"/>
      <c r="DW69" s="1035"/>
      <c r="DX69" s="1035"/>
      <c r="DY69" s="1035"/>
      <c r="DZ69" s="1036"/>
      <c r="EA69" s="247"/>
    </row>
    <row r="70" spans="1:131" s="248" customFormat="1" ht="26.25" customHeight="1" x14ac:dyDescent="0.15">
      <c r="A70" s="262">
        <v>3</v>
      </c>
      <c r="B70" s="1067"/>
      <c r="C70" s="1068"/>
      <c r="D70" s="1068"/>
      <c r="E70" s="1068"/>
      <c r="F70" s="1068"/>
      <c r="G70" s="1068"/>
      <c r="H70" s="1068"/>
      <c r="I70" s="1068"/>
      <c r="J70" s="1068"/>
      <c r="K70" s="1068"/>
      <c r="L70" s="1068"/>
      <c r="M70" s="1068"/>
      <c r="N70" s="1068"/>
      <c r="O70" s="1068"/>
      <c r="P70" s="1069"/>
      <c r="Q70" s="1070"/>
      <c r="R70" s="1064"/>
      <c r="S70" s="1064"/>
      <c r="T70" s="1064"/>
      <c r="U70" s="1064"/>
      <c r="V70" s="1064"/>
      <c r="W70" s="1064"/>
      <c r="X70" s="1064"/>
      <c r="Y70" s="1064"/>
      <c r="Z70" s="1064"/>
      <c r="AA70" s="1064"/>
      <c r="AB70" s="1064"/>
      <c r="AC70" s="1064"/>
      <c r="AD70" s="1064"/>
      <c r="AE70" s="1064"/>
      <c r="AF70" s="1064"/>
      <c r="AG70" s="1064"/>
      <c r="AH70" s="1064"/>
      <c r="AI70" s="1064"/>
      <c r="AJ70" s="1064"/>
      <c r="AK70" s="1064"/>
      <c r="AL70" s="1064"/>
      <c r="AM70" s="1064"/>
      <c r="AN70" s="1064"/>
      <c r="AO70" s="1064"/>
      <c r="AP70" s="1064"/>
      <c r="AQ70" s="1064"/>
      <c r="AR70" s="1064"/>
      <c r="AS70" s="1064"/>
      <c r="AT70" s="1064"/>
      <c r="AU70" s="1064"/>
      <c r="AV70" s="1064"/>
      <c r="AW70" s="1064"/>
      <c r="AX70" s="1064"/>
      <c r="AY70" s="1064"/>
      <c r="AZ70" s="1065"/>
      <c r="BA70" s="1065"/>
      <c r="BB70" s="1065"/>
      <c r="BC70" s="1065"/>
      <c r="BD70" s="1066"/>
      <c r="BE70" s="266"/>
      <c r="BF70" s="266"/>
      <c r="BG70" s="266"/>
      <c r="BH70" s="266"/>
      <c r="BI70" s="266"/>
      <c r="BJ70" s="266"/>
      <c r="BK70" s="266"/>
      <c r="BL70" s="266"/>
      <c r="BM70" s="266"/>
      <c r="BN70" s="266"/>
      <c r="BO70" s="266"/>
      <c r="BP70" s="266"/>
      <c r="BQ70" s="263">
        <v>64</v>
      </c>
      <c r="BR70" s="268"/>
      <c r="BS70" s="1046"/>
      <c r="BT70" s="1047"/>
      <c r="BU70" s="1047"/>
      <c r="BV70" s="1047"/>
      <c r="BW70" s="1047"/>
      <c r="BX70" s="1047"/>
      <c r="BY70" s="1047"/>
      <c r="BZ70" s="1047"/>
      <c r="CA70" s="1047"/>
      <c r="CB70" s="1047"/>
      <c r="CC70" s="1047"/>
      <c r="CD70" s="1047"/>
      <c r="CE70" s="1047"/>
      <c r="CF70" s="1047"/>
      <c r="CG70" s="1048"/>
      <c r="CH70" s="1049"/>
      <c r="CI70" s="1050"/>
      <c r="CJ70" s="1050"/>
      <c r="CK70" s="1050"/>
      <c r="CL70" s="1051"/>
      <c r="CM70" s="1049"/>
      <c r="CN70" s="1050"/>
      <c r="CO70" s="1050"/>
      <c r="CP70" s="1050"/>
      <c r="CQ70" s="1051"/>
      <c r="CR70" s="1049"/>
      <c r="CS70" s="1050"/>
      <c r="CT70" s="1050"/>
      <c r="CU70" s="1050"/>
      <c r="CV70" s="1051"/>
      <c r="CW70" s="1049"/>
      <c r="CX70" s="1050"/>
      <c r="CY70" s="1050"/>
      <c r="CZ70" s="1050"/>
      <c r="DA70" s="1051"/>
      <c r="DB70" s="1049"/>
      <c r="DC70" s="1050"/>
      <c r="DD70" s="1050"/>
      <c r="DE70" s="1050"/>
      <c r="DF70" s="1051"/>
      <c r="DG70" s="1049"/>
      <c r="DH70" s="1050"/>
      <c r="DI70" s="1050"/>
      <c r="DJ70" s="1050"/>
      <c r="DK70" s="1051"/>
      <c r="DL70" s="1049"/>
      <c r="DM70" s="1050"/>
      <c r="DN70" s="1050"/>
      <c r="DO70" s="1050"/>
      <c r="DP70" s="1051"/>
      <c r="DQ70" s="1049"/>
      <c r="DR70" s="1050"/>
      <c r="DS70" s="1050"/>
      <c r="DT70" s="1050"/>
      <c r="DU70" s="1051"/>
      <c r="DV70" s="1034"/>
      <c r="DW70" s="1035"/>
      <c r="DX70" s="1035"/>
      <c r="DY70" s="1035"/>
      <c r="DZ70" s="1036"/>
      <c r="EA70" s="247"/>
    </row>
    <row r="71" spans="1:131" s="248" customFormat="1" ht="26.25" customHeight="1" x14ac:dyDescent="0.15">
      <c r="A71" s="262">
        <v>4</v>
      </c>
      <c r="B71" s="1067"/>
      <c r="C71" s="1068"/>
      <c r="D71" s="1068"/>
      <c r="E71" s="1068"/>
      <c r="F71" s="1068"/>
      <c r="G71" s="1068"/>
      <c r="H71" s="1068"/>
      <c r="I71" s="1068"/>
      <c r="J71" s="1068"/>
      <c r="K71" s="1068"/>
      <c r="L71" s="1068"/>
      <c r="M71" s="1068"/>
      <c r="N71" s="1068"/>
      <c r="O71" s="1068"/>
      <c r="P71" s="1069"/>
      <c r="Q71" s="1070"/>
      <c r="R71" s="1064"/>
      <c r="S71" s="1064"/>
      <c r="T71" s="1064"/>
      <c r="U71" s="1064"/>
      <c r="V71" s="1064"/>
      <c r="W71" s="1064"/>
      <c r="X71" s="1064"/>
      <c r="Y71" s="1064"/>
      <c r="Z71" s="1064"/>
      <c r="AA71" s="1064"/>
      <c r="AB71" s="1064"/>
      <c r="AC71" s="1064"/>
      <c r="AD71" s="1064"/>
      <c r="AE71" s="1064"/>
      <c r="AF71" s="1064"/>
      <c r="AG71" s="1064"/>
      <c r="AH71" s="1064"/>
      <c r="AI71" s="1064"/>
      <c r="AJ71" s="1064"/>
      <c r="AK71" s="1064"/>
      <c r="AL71" s="1064"/>
      <c r="AM71" s="1064"/>
      <c r="AN71" s="1064"/>
      <c r="AO71" s="1064"/>
      <c r="AP71" s="1064"/>
      <c r="AQ71" s="1064"/>
      <c r="AR71" s="1064"/>
      <c r="AS71" s="1064"/>
      <c r="AT71" s="1064"/>
      <c r="AU71" s="1064"/>
      <c r="AV71" s="1064"/>
      <c r="AW71" s="1064"/>
      <c r="AX71" s="1064"/>
      <c r="AY71" s="1064"/>
      <c r="AZ71" s="1065"/>
      <c r="BA71" s="1065"/>
      <c r="BB71" s="1065"/>
      <c r="BC71" s="1065"/>
      <c r="BD71" s="1066"/>
      <c r="BE71" s="266"/>
      <c r="BF71" s="266"/>
      <c r="BG71" s="266"/>
      <c r="BH71" s="266"/>
      <c r="BI71" s="266"/>
      <c r="BJ71" s="266"/>
      <c r="BK71" s="266"/>
      <c r="BL71" s="266"/>
      <c r="BM71" s="266"/>
      <c r="BN71" s="266"/>
      <c r="BO71" s="266"/>
      <c r="BP71" s="266"/>
      <c r="BQ71" s="263">
        <v>65</v>
      </c>
      <c r="BR71" s="268"/>
      <c r="BS71" s="1046"/>
      <c r="BT71" s="1047"/>
      <c r="BU71" s="1047"/>
      <c r="BV71" s="1047"/>
      <c r="BW71" s="1047"/>
      <c r="BX71" s="1047"/>
      <c r="BY71" s="1047"/>
      <c r="BZ71" s="1047"/>
      <c r="CA71" s="1047"/>
      <c r="CB71" s="1047"/>
      <c r="CC71" s="1047"/>
      <c r="CD71" s="1047"/>
      <c r="CE71" s="1047"/>
      <c r="CF71" s="1047"/>
      <c r="CG71" s="1048"/>
      <c r="CH71" s="1049"/>
      <c r="CI71" s="1050"/>
      <c r="CJ71" s="1050"/>
      <c r="CK71" s="1050"/>
      <c r="CL71" s="1051"/>
      <c r="CM71" s="1049"/>
      <c r="CN71" s="1050"/>
      <c r="CO71" s="1050"/>
      <c r="CP71" s="1050"/>
      <c r="CQ71" s="1051"/>
      <c r="CR71" s="1049"/>
      <c r="CS71" s="1050"/>
      <c r="CT71" s="1050"/>
      <c r="CU71" s="1050"/>
      <c r="CV71" s="1051"/>
      <c r="CW71" s="1049"/>
      <c r="CX71" s="1050"/>
      <c r="CY71" s="1050"/>
      <c r="CZ71" s="1050"/>
      <c r="DA71" s="1051"/>
      <c r="DB71" s="1049"/>
      <c r="DC71" s="1050"/>
      <c r="DD71" s="1050"/>
      <c r="DE71" s="1050"/>
      <c r="DF71" s="1051"/>
      <c r="DG71" s="1049"/>
      <c r="DH71" s="1050"/>
      <c r="DI71" s="1050"/>
      <c r="DJ71" s="1050"/>
      <c r="DK71" s="1051"/>
      <c r="DL71" s="1049"/>
      <c r="DM71" s="1050"/>
      <c r="DN71" s="1050"/>
      <c r="DO71" s="1050"/>
      <c r="DP71" s="1051"/>
      <c r="DQ71" s="1049"/>
      <c r="DR71" s="1050"/>
      <c r="DS71" s="1050"/>
      <c r="DT71" s="1050"/>
      <c r="DU71" s="1051"/>
      <c r="DV71" s="1034"/>
      <c r="DW71" s="1035"/>
      <c r="DX71" s="1035"/>
      <c r="DY71" s="1035"/>
      <c r="DZ71" s="1036"/>
      <c r="EA71" s="247"/>
    </row>
    <row r="72" spans="1:131" s="248" customFormat="1" ht="26.25" customHeight="1" x14ac:dyDescent="0.15">
      <c r="A72" s="262">
        <v>5</v>
      </c>
      <c r="B72" s="1067"/>
      <c r="C72" s="1068"/>
      <c r="D72" s="1068"/>
      <c r="E72" s="1068"/>
      <c r="F72" s="1068"/>
      <c r="G72" s="1068"/>
      <c r="H72" s="1068"/>
      <c r="I72" s="1068"/>
      <c r="J72" s="1068"/>
      <c r="K72" s="1068"/>
      <c r="L72" s="1068"/>
      <c r="M72" s="1068"/>
      <c r="N72" s="1068"/>
      <c r="O72" s="1068"/>
      <c r="P72" s="1069"/>
      <c r="Q72" s="1070"/>
      <c r="R72" s="1064"/>
      <c r="S72" s="1064"/>
      <c r="T72" s="1064"/>
      <c r="U72" s="1064"/>
      <c r="V72" s="1064"/>
      <c r="W72" s="1064"/>
      <c r="X72" s="1064"/>
      <c r="Y72" s="1064"/>
      <c r="Z72" s="1064"/>
      <c r="AA72" s="1064"/>
      <c r="AB72" s="1064"/>
      <c r="AC72" s="1064"/>
      <c r="AD72" s="1064"/>
      <c r="AE72" s="1064"/>
      <c r="AF72" s="1064"/>
      <c r="AG72" s="1064"/>
      <c r="AH72" s="1064"/>
      <c r="AI72" s="1064"/>
      <c r="AJ72" s="1064"/>
      <c r="AK72" s="1064"/>
      <c r="AL72" s="1064"/>
      <c r="AM72" s="1064"/>
      <c r="AN72" s="1064"/>
      <c r="AO72" s="1064"/>
      <c r="AP72" s="1064"/>
      <c r="AQ72" s="1064"/>
      <c r="AR72" s="1064"/>
      <c r="AS72" s="1064"/>
      <c r="AT72" s="1064"/>
      <c r="AU72" s="1064"/>
      <c r="AV72" s="1064"/>
      <c r="AW72" s="1064"/>
      <c r="AX72" s="1064"/>
      <c r="AY72" s="1064"/>
      <c r="AZ72" s="1065"/>
      <c r="BA72" s="1065"/>
      <c r="BB72" s="1065"/>
      <c r="BC72" s="1065"/>
      <c r="BD72" s="1066"/>
      <c r="BE72" s="266"/>
      <c r="BF72" s="266"/>
      <c r="BG72" s="266"/>
      <c r="BH72" s="266"/>
      <c r="BI72" s="266"/>
      <c r="BJ72" s="266"/>
      <c r="BK72" s="266"/>
      <c r="BL72" s="266"/>
      <c r="BM72" s="266"/>
      <c r="BN72" s="266"/>
      <c r="BO72" s="266"/>
      <c r="BP72" s="266"/>
      <c r="BQ72" s="263">
        <v>66</v>
      </c>
      <c r="BR72" s="268"/>
      <c r="BS72" s="1046"/>
      <c r="BT72" s="1047"/>
      <c r="BU72" s="1047"/>
      <c r="BV72" s="1047"/>
      <c r="BW72" s="1047"/>
      <c r="BX72" s="1047"/>
      <c r="BY72" s="1047"/>
      <c r="BZ72" s="1047"/>
      <c r="CA72" s="1047"/>
      <c r="CB72" s="1047"/>
      <c r="CC72" s="1047"/>
      <c r="CD72" s="1047"/>
      <c r="CE72" s="1047"/>
      <c r="CF72" s="1047"/>
      <c r="CG72" s="1048"/>
      <c r="CH72" s="1049"/>
      <c r="CI72" s="1050"/>
      <c r="CJ72" s="1050"/>
      <c r="CK72" s="1050"/>
      <c r="CL72" s="1051"/>
      <c r="CM72" s="1049"/>
      <c r="CN72" s="1050"/>
      <c r="CO72" s="1050"/>
      <c r="CP72" s="1050"/>
      <c r="CQ72" s="1051"/>
      <c r="CR72" s="1049"/>
      <c r="CS72" s="1050"/>
      <c r="CT72" s="1050"/>
      <c r="CU72" s="1050"/>
      <c r="CV72" s="1051"/>
      <c r="CW72" s="1049"/>
      <c r="CX72" s="1050"/>
      <c r="CY72" s="1050"/>
      <c r="CZ72" s="1050"/>
      <c r="DA72" s="1051"/>
      <c r="DB72" s="1049"/>
      <c r="DC72" s="1050"/>
      <c r="DD72" s="1050"/>
      <c r="DE72" s="1050"/>
      <c r="DF72" s="1051"/>
      <c r="DG72" s="1049"/>
      <c r="DH72" s="1050"/>
      <c r="DI72" s="1050"/>
      <c r="DJ72" s="1050"/>
      <c r="DK72" s="1051"/>
      <c r="DL72" s="1049"/>
      <c r="DM72" s="1050"/>
      <c r="DN72" s="1050"/>
      <c r="DO72" s="1050"/>
      <c r="DP72" s="1051"/>
      <c r="DQ72" s="1049"/>
      <c r="DR72" s="1050"/>
      <c r="DS72" s="1050"/>
      <c r="DT72" s="1050"/>
      <c r="DU72" s="1051"/>
      <c r="DV72" s="1034"/>
      <c r="DW72" s="1035"/>
      <c r="DX72" s="1035"/>
      <c r="DY72" s="1035"/>
      <c r="DZ72" s="1036"/>
      <c r="EA72" s="247"/>
    </row>
    <row r="73" spans="1:131" s="248" customFormat="1" ht="26.25" customHeight="1" x14ac:dyDescent="0.15">
      <c r="A73" s="262">
        <v>6</v>
      </c>
      <c r="B73" s="1067"/>
      <c r="C73" s="1068"/>
      <c r="D73" s="1068"/>
      <c r="E73" s="1068"/>
      <c r="F73" s="1068"/>
      <c r="G73" s="1068"/>
      <c r="H73" s="1068"/>
      <c r="I73" s="1068"/>
      <c r="J73" s="1068"/>
      <c r="K73" s="1068"/>
      <c r="L73" s="1068"/>
      <c r="M73" s="1068"/>
      <c r="N73" s="1068"/>
      <c r="O73" s="1068"/>
      <c r="P73" s="1069"/>
      <c r="Q73" s="1070"/>
      <c r="R73" s="1064"/>
      <c r="S73" s="1064"/>
      <c r="T73" s="1064"/>
      <c r="U73" s="1064"/>
      <c r="V73" s="1064"/>
      <c r="W73" s="1064"/>
      <c r="X73" s="1064"/>
      <c r="Y73" s="1064"/>
      <c r="Z73" s="1064"/>
      <c r="AA73" s="1064"/>
      <c r="AB73" s="1064"/>
      <c r="AC73" s="1064"/>
      <c r="AD73" s="1064"/>
      <c r="AE73" s="1064"/>
      <c r="AF73" s="1064"/>
      <c r="AG73" s="1064"/>
      <c r="AH73" s="1064"/>
      <c r="AI73" s="1064"/>
      <c r="AJ73" s="1064"/>
      <c r="AK73" s="1064"/>
      <c r="AL73" s="1064"/>
      <c r="AM73" s="1064"/>
      <c r="AN73" s="1064"/>
      <c r="AO73" s="1064"/>
      <c r="AP73" s="1064"/>
      <c r="AQ73" s="1064"/>
      <c r="AR73" s="1064"/>
      <c r="AS73" s="1064"/>
      <c r="AT73" s="1064"/>
      <c r="AU73" s="1064"/>
      <c r="AV73" s="1064"/>
      <c r="AW73" s="1064"/>
      <c r="AX73" s="1064"/>
      <c r="AY73" s="1064"/>
      <c r="AZ73" s="1065"/>
      <c r="BA73" s="1065"/>
      <c r="BB73" s="1065"/>
      <c r="BC73" s="1065"/>
      <c r="BD73" s="1066"/>
      <c r="BE73" s="266"/>
      <c r="BF73" s="266"/>
      <c r="BG73" s="266"/>
      <c r="BH73" s="266"/>
      <c r="BI73" s="266"/>
      <c r="BJ73" s="266"/>
      <c r="BK73" s="266"/>
      <c r="BL73" s="266"/>
      <c r="BM73" s="266"/>
      <c r="BN73" s="266"/>
      <c r="BO73" s="266"/>
      <c r="BP73" s="266"/>
      <c r="BQ73" s="263">
        <v>67</v>
      </c>
      <c r="BR73" s="268"/>
      <c r="BS73" s="1046"/>
      <c r="BT73" s="1047"/>
      <c r="BU73" s="1047"/>
      <c r="BV73" s="1047"/>
      <c r="BW73" s="1047"/>
      <c r="BX73" s="1047"/>
      <c r="BY73" s="1047"/>
      <c r="BZ73" s="1047"/>
      <c r="CA73" s="1047"/>
      <c r="CB73" s="1047"/>
      <c r="CC73" s="1047"/>
      <c r="CD73" s="1047"/>
      <c r="CE73" s="1047"/>
      <c r="CF73" s="1047"/>
      <c r="CG73" s="1048"/>
      <c r="CH73" s="1049"/>
      <c r="CI73" s="1050"/>
      <c r="CJ73" s="1050"/>
      <c r="CK73" s="1050"/>
      <c r="CL73" s="1051"/>
      <c r="CM73" s="1049"/>
      <c r="CN73" s="1050"/>
      <c r="CO73" s="1050"/>
      <c r="CP73" s="1050"/>
      <c r="CQ73" s="1051"/>
      <c r="CR73" s="1049"/>
      <c r="CS73" s="1050"/>
      <c r="CT73" s="1050"/>
      <c r="CU73" s="1050"/>
      <c r="CV73" s="1051"/>
      <c r="CW73" s="1049"/>
      <c r="CX73" s="1050"/>
      <c r="CY73" s="1050"/>
      <c r="CZ73" s="1050"/>
      <c r="DA73" s="1051"/>
      <c r="DB73" s="1049"/>
      <c r="DC73" s="1050"/>
      <c r="DD73" s="1050"/>
      <c r="DE73" s="1050"/>
      <c r="DF73" s="1051"/>
      <c r="DG73" s="1049"/>
      <c r="DH73" s="1050"/>
      <c r="DI73" s="1050"/>
      <c r="DJ73" s="1050"/>
      <c r="DK73" s="1051"/>
      <c r="DL73" s="1049"/>
      <c r="DM73" s="1050"/>
      <c r="DN73" s="1050"/>
      <c r="DO73" s="1050"/>
      <c r="DP73" s="1051"/>
      <c r="DQ73" s="1049"/>
      <c r="DR73" s="1050"/>
      <c r="DS73" s="1050"/>
      <c r="DT73" s="1050"/>
      <c r="DU73" s="1051"/>
      <c r="DV73" s="1034"/>
      <c r="DW73" s="1035"/>
      <c r="DX73" s="1035"/>
      <c r="DY73" s="1035"/>
      <c r="DZ73" s="1036"/>
      <c r="EA73" s="247"/>
    </row>
    <row r="74" spans="1:131" s="248" customFormat="1" ht="26.25" customHeight="1" x14ac:dyDescent="0.15">
      <c r="A74" s="262">
        <v>7</v>
      </c>
      <c r="B74" s="1067"/>
      <c r="C74" s="1068"/>
      <c r="D74" s="1068"/>
      <c r="E74" s="1068"/>
      <c r="F74" s="1068"/>
      <c r="G74" s="1068"/>
      <c r="H74" s="1068"/>
      <c r="I74" s="1068"/>
      <c r="J74" s="1068"/>
      <c r="K74" s="1068"/>
      <c r="L74" s="1068"/>
      <c r="M74" s="1068"/>
      <c r="N74" s="1068"/>
      <c r="O74" s="1068"/>
      <c r="P74" s="1069"/>
      <c r="Q74" s="1070"/>
      <c r="R74" s="1064"/>
      <c r="S74" s="1064"/>
      <c r="T74" s="1064"/>
      <c r="U74" s="1064"/>
      <c r="V74" s="1064"/>
      <c r="W74" s="1064"/>
      <c r="X74" s="1064"/>
      <c r="Y74" s="1064"/>
      <c r="Z74" s="1064"/>
      <c r="AA74" s="1064"/>
      <c r="AB74" s="1064"/>
      <c r="AC74" s="1064"/>
      <c r="AD74" s="1064"/>
      <c r="AE74" s="1064"/>
      <c r="AF74" s="1064"/>
      <c r="AG74" s="1064"/>
      <c r="AH74" s="1064"/>
      <c r="AI74" s="1064"/>
      <c r="AJ74" s="1064"/>
      <c r="AK74" s="1064"/>
      <c r="AL74" s="1064"/>
      <c r="AM74" s="1064"/>
      <c r="AN74" s="1064"/>
      <c r="AO74" s="1064"/>
      <c r="AP74" s="1064"/>
      <c r="AQ74" s="1064"/>
      <c r="AR74" s="1064"/>
      <c r="AS74" s="1064"/>
      <c r="AT74" s="1064"/>
      <c r="AU74" s="1064"/>
      <c r="AV74" s="1064"/>
      <c r="AW74" s="1064"/>
      <c r="AX74" s="1064"/>
      <c r="AY74" s="1064"/>
      <c r="AZ74" s="1065"/>
      <c r="BA74" s="1065"/>
      <c r="BB74" s="1065"/>
      <c r="BC74" s="1065"/>
      <c r="BD74" s="1066"/>
      <c r="BE74" s="266"/>
      <c r="BF74" s="266"/>
      <c r="BG74" s="266"/>
      <c r="BH74" s="266"/>
      <c r="BI74" s="266"/>
      <c r="BJ74" s="266"/>
      <c r="BK74" s="266"/>
      <c r="BL74" s="266"/>
      <c r="BM74" s="266"/>
      <c r="BN74" s="266"/>
      <c r="BO74" s="266"/>
      <c r="BP74" s="266"/>
      <c r="BQ74" s="263">
        <v>68</v>
      </c>
      <c r="BR74" s="268"/>
      <c r="BS74" s="1046"/>
      <c r="BT74" s="1047"/>
      <c r="BU74" s="1047"/>
      <c r="BV74" s="1047"/>
      <c r="BW74" s="1047"/>
      <c r="BX74" s="1047"/>
      <c r="BY74" s="1047"/>
      <c r="BZ74" s="1047"/>
      <c r="CA74" s="1047"/>
      <c r="CB74" s="1047"/>
      <c r="CC74" s="1047"/>
      <c r="CD74" s="1047"/>
      <c r="CE74" s="1047"/>
      <c r="CF74" s="1047"/>
      <c r="CG74" s="1048"/>
      <c r="CH74" s="1049"/>
      <c r="CI74" s="1050"/>
      <c r="CJ74" s="1050"/>
      <c r="CK74" s="1050"/>
      <c r="CL74" s="1051"/>
      <c r="CM74" s="1049"/>
      <c r="CN74" s="1050"/>
      <c r="CO74" s="1050"/>
      <c r="CP74" s="1050"/>
      <c r="CQ74" s="1051"/>
      <c r="CR74" s="1049"/>
      <c r="CS74" s="1050"/>
      <c r="CT74" s="1050"/>
      <c r="CU74" s="1050"/>
      <c r="CV74" s="1051"/>
      <c r="CW74" s="1049"/>
      <c r="CX74" s="1050"/>
      <c r="CY74" s="1050"/>
      <c r="CZ74" s="1050"/>
      <c r="DA74" s="1051"/>
      <c r="DB74" s="1049"/>
      <c r="DC74" s="1050"/>
      <c r="DD74" s="1050"/>
      <c r="DE74" s="1050"/>
      <c r="DF74" s="1051"/>
      <c r="DG74" s="1049"/>
      <c r="DH74" s="1050"/>
      <c r="DI74" s="1050"/>
      <c r="DJ74" s="1050"/>
      <c r="DK74" s="1051"/>
      <c r="DL74" s="1049"/>
      <c r="DM74" s="1050"/>
      <c r="DN74" s="1050"/>
      <c r="DO74" s="1050"/>
      <c r="DP74" s="1051"/>
      <c r="DQ74" s="1049"/>
      <c r="DR74" s="1050"/>
      <c r="DS74" s="1050"/>
      <c r="DT74" s="1050"/>
      <c r="DU74" s="1051"/>
      <c r="DV74" s="1034"/>
      <c r="DW74" s="1035"/>
      <c r="DX74" s="1035"/>
      <c r="DY74" s="1035"/>
      <c r="DZ74" s="1036"/>
      <c r="EA74" s="247"/>
    </row>
    <row r="75" spans="1:131" s="248" customFormat="1" ht="26.25" customHeight="1" x14ac:dyDescent="0.15">
      <c r="A75" s="262">
        <v>8</v>
      </c>
      <c r="B75" s="1067"/>
      <c r="C75" s="1068"/>
      <c r="D75" s="1068"/>
      <c r="E75" s="1068"/>
      <c r="F75" s="1068"/>
      <c r="G75" s="1068"/>
      <c r="H75" s="1068"/>
      <c r="I75" s="1068"/>
      <c r="J75" s="1068"/>
      <c r="K75" s="1068"/>
      <c r="L75" s="1068"/>
      <c r="M75" s="1068"/>
      <c r="N75" s="1068"/>
      <c r="O75" s="1068"/>
      <c r="P75" s="1069"/>
      <c r="Q75" s="1071"/>
      <c r="R75" s="1072"/>
      <c r="S75" s="1072"/>
      <c r="T75" s="1072"/>
      <c r="U75" s="1073"/>
      <c r="V75" s="1074"/>
      <c r="W75" s="1072"/>
      <c r="X75" s="1072"/>
      <c r="Y75" s="1072"/>
      <c r="Z75" s="1073"/>
      <c r="AA75" s="1074"/>
      <c r="AB75" s="1072"/>
      <c r="AC75" s="1072"/>
      <c r="AD75" s="1072"/>
      <c r="AE75" s="1073"/>
      <c r="AF75" s="1074"/>
      <c r="AG75" s="1072"/>
      <c r="AH75" s="1072"/>
      <c r="AI75" s="1072"/>
      <c r="AJ75" s="1073"/>
      <c r="AK75" s="1074"/>
      <c r="AL75" s="1072"/>
      <c r="AM75" s="1072"/>
      <c r="AN75" s="1072"/>
      <c r="AO75" s="1073"/>
      <c r="AP75" s="1074"/>
      <c r="AQ75" s="1072"/>
      <c r="AR75" s="1072"/>
      <c r="AS75" s="1072"/>
      <c r="AT75" s="1073"/>
      <c r="AU75" s="1074"/>
      <c r="AV75" s="1072"/>
      <c r="AW75" s="1072"/>
      <c r="AX75" s="1072"/>
      <c r="AY75" s="1073"/>
      <c r="AZ75" s="1065"/>
      <c r="BA75" s="1065"/>
      <c r="BB75" s="1065"/>
      <c r="BC75" s="1065"/>
      <c r="BD75" s="1066"/>
      <c r="BE75" s="266"/>
      <c r="BF75" s="266"/>
      <c r="BG75" s="266"/>
      <c r="BH75" s="266"/>
      <c r="BI75" s="266"/>
      <c r="BJ75" s="266"/>
      <c r="BK75" s="266"/>
      <c r="BL75" s="266"/>
      <c r="BM75" s="266"/>
      <c r="BN75" s="266"/>
      <c r="BO75" s="266"/>
      <c r="BP75" s="266"/>
      <c r="BQ75" s="263">
        <v>69</v>
      </c>
      <c r="BR75" s="268"/>
      <c r="BS75" s="1046"/>
      <c r="BT75" s="1047"/>
      <c r="BU75" s="1047"/>
      <c r="BV75" s="1047"/>
      <c r="BW75" s="1047"/>
      <c r="BX75" s="1047"/>
      <c r="BY75" s="1047"/>
      <c r="BZ75" s="1047"/>
      <c r="CA75" s="1047"/>
      <c r="CB75" s="1047"/>
      <c r="CC75" s="1047"/>
      <c r="CD75" s="1047"/>
      <c r="CE75" s="1047"/>
      <c r="CF75" s="1047"/>
      <c r="CG75" s="1048"/>
      <c r="CH75" s="1049"/>
      <c r="CI75" s="1050"/>
      <c r="CJ75" s="1050"/>
      <c r="CK75" s="1050"/>
      <c r="CL75" s="1051"/>
      <c r="CM75" s="1049"/>
      <c r="CN75" s="1050"/>
      <c r="CO75" s="1050"/>
      <c r="CP75" s="1050"/>
      <c r="CQ75" s="1051"/>
      <c r="CR75" s="1049"/>
      <c r="CS75" s="1050"/>
      <c r="CT75" s="1050"/>
      <c r="CU75" s="1050"/>
      <c r="CV75" s="1051"/>
      <c r="CW75" s="1049"/>
      <c r="CX75" s="1050"/>
      <c r="CY75" s="1050"/>
      <c r="CZ75" s="1050"/>
      <c r="DA75" s="1051"/>
      <c r="DB75" s="1049"/>
      <c r="DC75" s="1050"/>
      <c r="DD75" s="1050"/>
      <c r="DE75" s="1050"/>
      <c r="DF75" s="1051"/>
      <c r="DG75" s="1049"/>
      <c r="DH75" s="1050"/>
      <c r="DI75" s="1050"/>
      <c r="DJ75" s="1050"/>
      <c r="DK75" s="1051"/>
      <c r="DL75" s="1049"/>
      <c r="DM75" s="1050"/>
      <c r="DN75" s="1050"/>
      <c r="DO75" s="1050"/>
      <c r="DP75" s="1051"/>
      <c r="DQ75" s="1049"/>
      <c r="DR75" s="1050"/>
      <c r="DS75" s="1050"/>
      <c r="DT75" s="1050"/>
      <c r="DU75" s="1051"/>
      <c r="DV75" s="1034"/>
      <c r="DW75" s="1035"/>
      <c r="DX75" s="1035"/>
      <c r="DY75" s="1035"/>
      <c r="DZ75" s="1036"/>
      <c r="EA75" s="247"/>
    </row>
    <row r="76" spans="1:131" s="248" customFormat="1" ht="26.25" customHeight="1" x14ac:dyDescent="0.15">
      <c r="A76" s="262">
        <v>9</v>
      </c>
      <c r="B76" s="1067"/>
      <c r="C76" s="1068"/>
      <c r="D76" s="1068"/>
      <c r="E76" s="1068"/>
      <c r="F76" s="1068"/>
      <c r="G76" s="1068"/>
      <c r="H76" s="1068"/>
      <c r="I76" s="1068"/>
      <c r="J76" s="1068"/>
      <c r="K76" s="1068"/>
      <c r="L76" s="1068"/>
      <c r="M76" s="1068"/>
      <c r="N76" s="1068"/>
      <c r="O76" s="1068"/>
      <c r="P76" s="1069"/>
      <c r="Q76" s="1071"/>
      <c r="R76" s="1072"/>
      <c r="S76" s="1072"/>
      <c r="T76" s="1072"/>
      <c r="U76" s="1073"/>
      <c r="V76" s="1074"/>
      <c r="W76" s="1072"/>
      <c r="X76" s="1072"/>
      <c r="Y76" s="1072"/>
      <c r="Z76" s="1073"/>
      <c r="AA76" s="1074"/>
      <c r="AB76" s="1072"/>
      <c r="AC76" s="1072"/>
      <c r="AD76" s="1072"/>
      <c r="AE76" s="1073"/>
      <c r="AF76" s="1074"/>
      <c r="AG76" s="1072"/>
      <c r="AH76" s="1072"/>
      <c r="AI76" s="1072"/>
      <c r="AJ76" s="1073"/>
      <c r="AK76" s="1074"/>
      <c r="AL76" s="1072"/>
      <c r="AM76" s="1072"/>
      <c r="AN76" s="1072"/>
      <c r="AO76" s="1073"/>
      <c r="AP76" s="1074"/>
      <c r="AQ76" s="1072"/>
      <c r="AR76" s="1072"/>
      <c r="AS76" s="1072"/>
      <c r="AT76" s="1073"/>
      <c r="AU76" s="1074"/>
      <c r="AV76" s="1072"/>
      <c r="AW76" s="1072"/>
      <c r="AX76" s="1072"/>
      <c r="AY76" s="1073"/>
      <c r="AZ76" s="1065"/>
      <c r="BA76" s="1065"/>
      <c r="BB76" s="1065"/>
      <c r="BC76" s="1065"/>
      <c r="BD76" s="1066"/>
      <c r="BE76" s="266"/>
      <c r="BF76" s="266"/>
      <c r="BG76" s="266"/>
      <c r="BH76" s="266"/>
      <c r="BI76" s="266"/>
      <c r="BJ76" s="266"/>
      <c r="BK76" s="266"/>
      <c r="BL76" s="266"/>
      <c r="BM76" s="266"/>
      <c r="BN76" s="266"/>
      <c r="BO76" s="266"/>
      <c r="BP76" s="266"/>
      <c r="BQ76" s="263">
        <v>70</v>
      </c>
      <c r="BR76" s="268"/>
      <c r="BS76" s="1046"/>
      <c r="BT76" s="1047"/>
      <c r="BU76" s="1047"/>
      <c r="BV76" s="1047"/>
      <c r="BW76" s="1047"/>
      <c r="BX76" s="1047"/>
      <c r="BY76" s="1047"/>
      <c r="BZ76" s="1047"/>
      <c r="CA76" s="1047"/>
      <c r="CB76" s="1047"/>
      <c r="CC76" s="1047"/>
      <c r="CD76" s="1047"/>
      <c r="CE76" s="1047"/>
      <c r="CF76" s="1047"/>
      <c r="CG76" s="1048"/>
      <c r="CH76" s="1049"/>
      <c r="CI76" s="1050"/>
      <c r="CJ76" s="1050"/>
      <c r="CK76" s="1050"/>
      <c r="CL76" s="1051"/>
      <c r="CM76" s="1049"/>
      <c r="CN76" s="1050"/>
      <c r="CO76" s="1050"/>
      <c r="CP76" s="1050"/>
      <c r="CQ76" s="1051"/>
      <c r="CR76" s="1049"/>
      <c r="CS76" s="1050"/>
      <c r="CT76" s="1050"/>
      <c r="CU76" s="1050"/>
      <c r="CV76" s="1051"/>
      <c r="CW76" s="1049"/>
      <c r="CX76" s="1050"/>
      <c r="CY76" s="1050"/>
      <c r="CZ76" s="1050"/>
      <c r="DA76" s="1051"/>
      <c r="DB76" s="1049"/>
      <c r="DC76" s="1050"/>
      <c r="DD76" s="1050"/>
      <c r="DE76" s="1050"/>
      <c r="DF76" s="1051"/>
      <c r="DG76" s="1049"/>
      <c r="DH76" s="1050"/>
      <c r="DI76" s="1050"/>
      <c r="DJ76" s="1050"/>
      <c r="DK76" s="1051"/>
      <c r="DL76" s="1049"/>
      <c r="DM76" s="1050"/>
      <c r="DN76" s="1050"/>
      <c r="DO76" s="1050"/>
      <c r="DP76" s="1051"/>
      <c r="DQ76" s="1049"/>
      <c r="DR76" s="1050"/>
      <c r="DS76" s="1050"/>
      <c r="DT76" s="1050"/>
      <c r="DU76" s="1051"/>
      <c r="DV76" s="1034"/>
      <c r="DW76" s="1035"/>
      <c r="DX76" s="1035"/>
      <c r="DY76" s="1035"/>
      <c r="DZ76" s="1036"/>
      <c r="EA76" s="247"/>
    </row>
    <row r="77" spans="1:131" s="248" customFormat="1" ht="26.25" customHeight="1" x14ac:dyDescent="0.15">
      <c r="A77" s="262">
        <v>10</v>
      </c>
      <c r="B77" s="1067"/>
      <c r="C77" s="1068"/>
      <c r="D77" s="1068"/>
      <c r="E77" s="1068"/>
      <c r="F77" s="1068"/>
      <c r="G77" s="1068"/>
      <c r="H77" s="1068"/>
      <c r="I77" s="1068"/>
      <c r="J77" s="1068"/>
      <c r="K77" s="1068"/>
      <c r="L77" s="1068"/>
      <c r="M77" s="1068"/>
      <c r="N77" s="1068"/>
      <c r="O77" s="1068"/>
      <c r="P77" s="1069"/>
      <c r="Q77" s="1071"/>
      <c r="R77" s="1072"/>
      <c r="S77" s="1072"/>
      <c r="T77" s="1072"/>
      <c r="U77" s="1073"/>
      <c r="V77" s="1074"/>
      <c r="W77" s="1072"/>
      <c r="X77" s="1072"/>
      <c r="Y77" s="1072"/>
      <c r="Z77" s="1073"/>
      <c r="AA77" s="1074"/>
      <c r="AB77" s="1072"/>
      <c r="AC77" s="1072"/>
      <c r="AD77" s="1072"/>
      <c r="AE77" s="1073"/>
      <c r="AF77" s="1074"/>
      <c r="AG77" s="1072"/>
      <c r="AH77" s="1072"/>
      <c r="AI77" s="1072"/>
      <c r="AJ77" s="1073"/>
      <c r="AK77" s="1074"/>
      <c r="AL77" s="1072"/>
      <c r="AM77" s="1072"/>
      <c r="AN77" s="1072"/>
      <c r="AO77" s="1073"/>
      <c r="AP77" s="1074"/>
      <c r="AQ77" s="1072"/>
      <c r="AR77" s="1072"/>
      <c r="AS77" s="1072"/>
      <c r="AT77" s="1073"/>
      <c r="AU77" s="1074"/>
      <c r="AV77" s="1072"/>
      <c r="AW77" s="1072"/>
      <c r="AX77" s="1072"/>
      <c r="AY77" s="1073"/>
      <c r="AZ77" s="1065"/>
      <c r="BA77" s="1065"/>
      <c r="BB77" s="1065"/>
      <c r="BC77" s="1065"/>
      <c r="BD77" s="1066"/>
      <c r="BE77" s="266"/>
      <c r="BF77" s="266"/>
      <c r="BG77" s="266"/>
      <c r="BH77" s="266"/>
      <c r="BI77" s="266"/>
      <c r="BJ77" s="266"/>
      <c r="BK77" s="266"/>
      <c r="BL77" s="266"/>
      <c r="BM77" s="266"/>
      <c r="BN77" s="266"/>
      <c r="BO77" s="266"/>
      <c r="BP77" s="266"/>
      <c r="BQ77" s="263">
        <v>71</v>
      </c>
      <c r="BR77" s="268"/>
      <c r="BS77" s="1046"/>
      <c r="BT77" s="1047"/>
      <c r="BU77" s="1047"/>
      <c r="BV77" s="1047"/>
      <c r="BW77" s="1047"/>
      <c r="BX77" s="1047"/>
      <c r="BY77" s="1047"/>
      <c r="BZ77" s="1047"/>
      <c r="CA77" s="1047"/>
      <c r="CB77" s="1047"/>
      <c r="CC77" s="1047"/>
      <c r="CD77" s="1047"/>
      <c r="CE77" s="1047"/>
      <c r="CF77" s="1047"/>
      <c r="CG77" s="1048"/>
      <c r="CH77" s="1049"/>
      <c r="CI77" s="1050"/>
      <c r="CJ77" s="1050"/>
      <c r="CK77" s="1050"/>
      <c r="CL77" s="1051"/>
      <c r="CM77" s="1049"/>
      <c r="CN77" s="1050"/>
      <c r="CO77" s="1050"/>
      <c r="CP77" s="1050"/>
      <c r="CQ77" s="1051"/>
      <c r="CR77" s="1049"/>
      <c r="CS77" s="1050"/>
      <c r="CT77" s="1050"/>
      <c r="CU77" s="1050"/>
      <c r="CV77" s="1051"/>
      <c r="CW77" s="1049"/>
      <c r="CX77" s="1050"/>
      <c r="CY77" s="1050"/>
      <c r="CZ77" s="1050"/>
      <c r="DA77" s="1051"/>
      <c r="DB77" s="1049"/>
      <c r="DC77" s="1050"/>
      <c r="DD77" s="1050"/>
      <c r="DE77" s="1050"/>
      <c r="DF77" s="1051"/>
      <c r="DG77" s="1049"/>
      <c r="DH77" s="1050"/>
      <c r="DI77" s="1050"/>
      <c r="DJ77" s="1050"/>
      <c r="DK77" s="1051"/>
      <c r="DL77" s="1049"/>
      <c r="DM77" s="1050"/>
      <c r="DN77" s="1050"/>
      <c r="DO77" s="1050"/>
      <c r="DP77" s="1051"/>
      <c r="DQ77" s="1049"/>
      <c r="DR77" s="1050"/>
      <c r="DS77" s="1050"/>
      <c r="DT77" s="1050"/>
      <c r="DU77" s="1051"/>
      <c r="DV77" s="1034"/>
      <c r="DW77" s="1035"/>
      <c r="DX77" s="1035"/>
      <c r="DY77" s="1035"/>
      <c r="DZ77" s="1036"/>
      <c r="EA77" s="247"/>
    </row>
    <row r="78" spans="1:131" s="248" customFormat="1" ht="26.25" customHeight="1" x14ac:dyDescent="0.15">
      <c r="A78" s="262">
        <v>11</v>
      </c>
      <c r="B78" s="1067"/>
      <c r="C78" s="1068"/>
      <c r="D78" s="1068"/>
      <c r="E78" s="1068"/>
      <c r="F78" s="1068"/>
      <c r="G78" s="1068"/>
      <c r="H78" s="1068"/>
      <c r="I78" s="1068"/>
      <c r="J78" s="1068"/>
      <c r="K78" s="1068"/>
      <c r="L78" s="1068"/>
      <c r="M78" s="1068"/>
      <c r="N78" s="1068"/>
      <c r="O78" s="1068"/>
      <c r="P78" s="1069"/>
      <c r="Q78" s="1070"/>
      <c r="R78" s="1064"/>
      <c r="S78" s="1064"/>
      <c r="T78" s="1064"/>
      <c r="U78" s="1064"/>
      <c r="V78" s="1064"/>
      <c r="W78" s="1064"/>
      <c r="X78" s="1064"/>
      <c r="Y78" s="1064"/>
      <c r="Z78" s="1064"/>
      <c r="AA78" s="1064"/>
      <c r="AB78" s="1064"/>
      <c r="AC78" s="1064"/>
      <c r="AD78" s="1064"/>
      <c r="AE78" s="1064"/>
      <c r="AF78" s="1064"/>
      <c r="AG78" s="1064"/>
      <c r="AH78" s="1064"/>
      <c r="AI78" s="1064"/>
      <c r="AJ78" s="1064"/>
      <c r="AK78" s="1064"/>
      <c r="AL78" s="1064"/>
      <c r="AM78" s="1064"/>
      <c r="AN78" s="1064"/>
      <c r="AO78" s="1064"/>
      <c r="AP78" s="1064"/>
      <c r="AQ78" s="1064"/>
      <c r="AR78" s="1064"/>
      <c r="AS78" s="1064"/>
      <c r="AT78" s="1064"/>
      <c r="AU78" s="1064"/>
      <c r="AV78" s="1064"/>
      <c r="AW78" s="1064"/>
      <c r="AX78" s="1064"/>
      <c r="AY78" s="1064"/>
      <c r="AZ78" s="1065"/>
      <c r="BA78" s="1065"/>
      <c r="BB78" s="1065"/>
      <c r="BC78" s="1065"/>
      <c r="BD78" s="1066"/>
      <c r="BE78" s="266"/>
      <c r="BF78" s="266"/>
      <c r="BG78" s="266"/>
      <c r="BH78" s="266"/>
      <c r="BI78" s="266"/>
      <c r="BJ78" s="269"/>
      <c r="BK78" s="269"/>
      <c r="BL78" s="269"/>
      <c r="BM78" s="269"/>
      <c r="BN78" s="269"/>
      <c r="BO78" s="266"/>
      <c r="BP78" s="266"/>
      <c r="BQ78" s="263">
        <v>72</v>
      </c>
      <c r="BR78" s="268"/>
      <c r="BS78" s="1046"/>
      <c r="BT78" s="1047"/>
      <c r="BU78" s="1047"/>
      <c r="BV78" s="1047"/>
      <c r="BW78" s="1047"/>
      <c r="BX78" s="1047"/>
      <c r="BY78" s="1047"/>
      <c r="BZ78" s="1047"/>
      <c r="CA78" s="1047"/>
      <c r="CB78" s="1047"/>
      <c r="CC78" s="1047"/>
      <c r="CD78" s="1047"/>
      <c r="CE78" s="1047"/>
      <c r="CF78" s="1047"/>
      <c r="CG78" s="1048"/>
      <c r="CH78" s="1049"/>
      <c r="CI78" s="1050"/>
      <c r="CJ78" s="1050"/>
      <c r="CK78" s="1050"/>
      <c r="CL78" s="1051"/>
      <c r="CM78" s="1049"/>
      <c r="CN78" s="1050"/>
      <c r="CO78" s="1050"/>
      <c r="CP78" s="1050"/>
      <c r="CQ78" s="1051"/>
      <c r="CR78" s="1049"/>
      <c r="CS78" s="1050"/>
      <c r="CT78" s="1050"/>
      <c r="CU78" s="1050"/>
      <c r="CV78" s="1051"/>
      <c r="CW78" s="1049"/>
      <c r="CX78" s="1050"/>
      <c r="CY78" s="1050"/>
      <c r="CZ78" s="1050"/>
      <c r="DA78" s="1051"/>
      <c r="DB78" s="1049"/>
      <c r="DC78" s="1050"/>
      <c r="DD78" s="1050"/>
      <c r="DE78" s="1050"/>
      <c r="DF78" s="1051"/>
      <c r="DG78" s="1049"/>
      <c r="DH78" s="1050"/>
      <c r="DI78" s="1050"/>
      <c r="DJ78" s="1050"/>
      <c r="DK78" s="1051"/>
      <c r="DL78" s="1049"/>
      <c r="DM78" s="1050"/>
      <c r="DN78" s="1050"/>
      <c r="DO78" s="1050"/>
      <c r="DP78" s="1051"/>
      <c r="DQ78" s="1049"/>
      <c r="DR78" s="1050"/>
      <c r="DS78" s="1050"/>
      <c r="DT78" s="1050"/>
      <c r="DU78" s="1051"/>
      <c r="DV78" s="1034"/>
      <c r="DW78" s="1035"/>
      <c r="DX78" s="1035"/>
      <c r="DY78" s="1035"/>
      <c r="DZ78" s="1036"/>
      <c r="EA78" s="247"/>
    </row>
    <row r="79" spans="1:131" s="248" customFormat="1" ht="26.25" customHeight="1" x14ac:dyDescent="0.15">
      <c r="A79" s="262">
        <v>12</v>
      </c>
      <c r="B79" s="1067"/>
      <c r="C79" s="1068"/>
      <c r="D79" s="1068"/>
      <c r="E79" s="1068"/>
      <c r="F79" s="1068"/>
      <c r="G79" s="1068"/>
      <c r="H79" s="1068"/>
      <c r="I79" s="1068"/>
      <c r="J79" s="1068"/>
      <c r="K79" s="1068"/>
      <c r="L79" s="1068"/>
      <c r="M79" s="1068"/>
      <c r="N79" s="1068"/>
      <c r="O79" s="1068"/>
      <c r="P79" s="1069"/>
      <c r="Q79" s="1070"/>
      <c r="R79" s="1064"/>
      <c r="S79" s="1064"/>
      <c r="T79" s="1064"/>
      <c r="U79" s="1064"/>
      <c r="V79" s="1064"/>
      <c r="W79" s="1064"/>
      <c r="X79" s="1064"/>
      <c r="Y79" s="1064"/>
      <c r="Z79" s="1064"/>
      <c r="AA79" s="1064"/>
      <c r="AB79" s="1064"/>
      <c r="AC79" s="1064"/>
      <c r="AD79" s="1064"/>
      <c r="AE79" s="1064"/>
      <c r="AF79" s="1064"/>
      <c r="AG79" s="1064"/>
      <c r="AH79" s="1064"/>
      <c r="AI79" s="1064"/>
      <c r="AJ79" s="1064"/>
      <c r="AK79" s="1064"/>
      <c r="AL79" s="1064"/>
      <c r="AM79" s="1064"/>
      <c r="AN79" s="1064"/>
      <c r="AO79" s="1064"/>
      <c r="AP79" s="1064"/>
      <c r="AQ79" s="1064"/>
      <c r="AR79" s="1064"/>
      <c r="AS79" s="1064"/>
      <c r="AT79" s="1064"/>
      <c r="AU79" s="1064"/>
      <c r="AV79" s="1064"/>
      <c r="AW79" s="1064"/>
      <c r="AX79" s="1064"/>
      <c r="AY79" s="1064"/>
      <c r="AZ79" s="1065"/>
      <c r="BA79" s="1065"/>
      <c r="BB79" s="1065"/>
      <c r="BC79" s="1065"/>
      <c r="BD79" s="1066"/>
      <c r="BE79" s="266"/>
      <c r="BF79" s="266"/>
      <c r="BG79" s="266"/>
      <c r="BH79" s="266"/>
      <c r="BI79" s="266"/>
      <c r="BJ79" s="269"/>
      <c r="BK79" s="269"/>
      <c r="BL79" s="269"/>
      <c r="BM79" s="269"/>
      <c r="BN79" s="269"/>
      <c r="BO79" s="266"/>
      <c r="BP79" s="266"/>
      <c r="BQ79" s="263">
        <v>73</v>
      </c>
      <c r="BR79" s="268"/>
      <c r="BS79" s="1046"/>
      <c r="BT79" s="1047"/>
      <c r="BU79" s="1047"/>
      <c r="BV79" s="1047"/>
      <c r="BW79" s="1047"/>
      <c r="BX79" s="1047"/>
      <c r="BY79" s="1047"/>
      <c r="BZ79" s="1047"/>
      <c r="CA79" s="1047"/>
      <c r="CB79" s="1047"/>
      <c r="CC79" s="1047"/>
      <c r="CD79" s="1047"/>
      <c r="CE79" s="1047"/>
      <c r="CF79" s="1047"/>
      <c r="CG79" s="1048"/>
      <c r="CH79" s="1049"/>
      <c r="CI79" s="1050"/>
      <c r="CJ79" s="1050"/>
      <c r="CK79" s="1050"/>
      <c r="CL79" s="1051"/>
      <c r="CM79" s="1049"/>
      <c r="CN79" s="1050"/>
      <c r="CO79" s="1050"/>
      <c r="CP79" s="1050"/>
      <c r="CQ79" s="1051"/>
      <c r="CR79" s="1049"/>
      <c r="CS79" s="1050"/>
      <c r="CT79" s="1050"/>
      <c r="CU79" s="1050"/>
      <c r="CV79" s="1051"/>
      <c r="CW79" s="1049"/>
      <c r="CX79" s="1050"/>
      <c r="CY79" s="1050"/>
      <c r="CZ79" s="1050"/>
      <c r="DA79" s="1051"/>
      <c r="DB79" s="1049"/>
      <c r="DC79" s="1050"/>
      <c r="DD79" s="1050"/>
      <c r="DE79" s="1050"/>
      <c r="DF79" s="1051"/>
      <c r="DG79" s="1049"/>
      <c r="DH79" s="1050"/>
      <c r="DI79" s="1050"/>
      <c r="DJ79" s="1050"/>
      <c r="DK79" s="1051"/>
      <c r="DL79" s="1049"/>
      <c r="DM79" s="1050"/>
      <c r="DN79" s="1050"/>
      <c r="DO79" s="1050"/>
      <c r="DP79" s="1051"/>
      <c r="DQ79" s="1049"/>
      <c r="DR79" s="1050"/>
      <c r="DS79" s="1050"/>
      <c r="DT79" s="1050"/>
      <c r="DU79" s="1051"/>
      <c r="DV79" s="1034"/>
      <c r="DW79" s="1035"/>
      <c r="DX79" s="1035"/>
      <c r="DY79" s="1035"/>
      <c r="DZ79" s="1036"/>
      <c r="EA79" s="247"/>
    </row>
    <row r="80" spans="1:131" s="248" customFormat="1" ht="26.25" customHeight="1" x14ac:dyDescent="0.15">
      <c r="A80" s="262">
        <v>13</v>
      </c>
      <c r="B80" s="1067"/>
      <c r="C80" s="1068"/>
      <c r="D80" s="1068"/>
      <c r="E80" s="1068"/>
      <c r="F80" s="1068"/>
      <c r="G80" s="1068"/>
      <c r="H80" s="1068"/>
      <c r="I80" s="1068"/>
      <c r="J80" s="1068"/>
      <c r="K80" s="1068"/>
      <c r="L80" s="1068"/>
      <c r="M80" s="1068"/>
      <c r="N80" s="1068"/>
      <c r="O80" s="1068"/>
      <c r="P80" s="1069"/>
      <c r="Q80" s="1070"/>
      <c r="R80" s="1064"/>
      <c r="S80" s="1064"/>
      <c r="T80" s="1064"/>
      <c r="U80" s="1064"/>
      <c r="V80" s="1064"/>
      <c r="W80" s="1064"/>
      <c r="X80" s="1064"/>
      <c r="Y80" s="1064"/>
      <c r="Z80" s="1064"/>
      <c r="AA80" s="1064"/>
      <c r="AB80" s="1064"/>
      <c r="AC80" s="1064"/>
      <c r="AD80" s="1064"/>
      <c r="AE80" s="1064"/>
      <c r="AF80" s="1064"/>
      <c r="AG80" s="1064"/>
      <c r="AH80" s="1064"/>
      <c r="AI80" s="1064"/>
      <c r="AJ80" s="1064"/>
      <c r="AK80" s="1064"/>
      <c r="AL80" s="1064"/>
      <c r="AM80" s="1064"/>
      <c r="AN80" s="1064"/>
      <c r="AO80" s="1064"/>
      <c r="AP80" s="1064"/>
      <c r="AQ80" s="1064"/>
      <c r="AR80" s="1064"/>
      <c r="AS80" s="1064"/>
      <c r="AT80" s="1064"/>
      <c r="AU80" s="1064"/>
      <c r="AV80" s="1064"/>
      <c r="AW80" s="1064"/>
      <c r="AX80" s="1064"/>
      <c r="AY80" s="1064"/>
      <c r="AZ80" s="1065"/>
      <c r="BA80" s="1065"/>
      <c r="BB80" s="1065"/>
      <c r="BC80" s="1065"/>
      <c r="BD80" s="1066"/>
      <c r="BE80" s="266"/>
      <c r="BF80" s="266"/>
      <c r="BG80" s="266"/>
      <c r="BH80" s="266"/>
      <c r="BI80" s="266"/>
      <c r="BJ80" s="266"/>
      <c r="BK80" s="266"/>
      <c r="BL80" s="266"/>
      <c r="BM80" s="266"/>
      <c r="BN80" s="266"/>
      <c r="BO80" s="266"/>
      <c r="BP80" s="266"/>
      <c r="BQ80" s="263">
        <v>74</v>
      </c>
      <c r="BR80" s="268"/>
      <c r="BS80" s="1046"/>
      <c r="BT80" s="1047"/>
      <c r="BU80" s="1047"/>
      <c r="BV80" s="1047"/>
      <c r="BW80" s="1047"/>
      <c r="BX80" s="1047"/>
      <c r="BY80" s="1047"/>
      <c r="BZ80" s="1047"/>
      <c r="CA80" s="1047"/>
      <c r="CB80" s="1047"/>
      <c r="CC80" s="1047"/>
      <c r="CD80" s="1047"/>
      <c r="CE80" s="1047"/>
      <c r="CF80" s="1047"/>
      <c r="CG80" s="1048"/>
      <c r="CH80" s="1049"/>
      <c r="CI80" s="1050"/>
      <c r="CJ80" s="1050"/>
      <c r="CK80" s="1050"/>
      <c r="CL80" s="1051"/>
      <c r="CM80" s="1049"/>
      <c r="CN80" s="1050"/>
      <c r="CO80" s="1050"/>
      <c r="CP80" s="1050"/>
      <c r="CQ80" s="1051"/>
      <c r="CR80" s="1049"/>
      <c r="CS80" s="1050"/>
      <c r="CT80" s="1050"/>
      <c r="CU80" s="1050"/>
      <c r="CV80" s="1051"/>
      <c r="CW80" s="1049"/>
      <c r="CX80" s="1050"/>
      <c r="CY80" s="1050"/>
      <c r="CZ80" s="1050"/>
      <c r="DA80" s="1051"/>
      <c r="DB80" s="1049"/>
      <c r="DC80" s="1050"/>
      <c r="DD80" s="1050"/>
      <c r="DE80" s="1050"/>
      <c r="DF80" s="1051"/>
      <c r="DG80" s="1049"/>
      <c r="DH80" s="1050"/>
      <c r="DI80" s="1050"/>
      <c r="DJ80" s="1050"/>
      <c r="DK80" s="1051"/>
      <c r="DL80" s="1049"/>
      <c r="DM80" s="1050"/>
      <c r="DN80" s="1050"/>
      <c r="DO80" s="1050"/>
      <c r="DP80" s="1051"/>
      <c r="DQ80" s="1049"/>
      <c r="DR80" s="1050"/>
      <c r="DS80" s="1050"/>
      <c r="DT80" s="1050"/>
      <c r="DU80" s="1051"/>
      <c r="DV80" s="1034"/>
      <c r="DW80" s="1035"/>
      <c r="DX80" s="1035"/>
      <c r="DY80" s="1035"/>
      <c r="DZ80" s="1036"/>
      <c r="EA80" s="247"/>
    </row>
    <row r="81" spans="1:131" s="248" customFormat="1" ht="26.25" customHeight="1" x14ac:dyDescent="0.15">
      <c r="A81" s="262">
        <v>14</v>
      </c>
      <c r="B81" s="1067"/>
      <c r="C81" s="1068"/>
      <c r="D81" s="1068"/>
      <c r="E81" s="1068"/>
      <c r="F81" s="1068"/>
      <c r="G81" s="1068"/>
      <c r="H81" s="1068"/>
      <c r="I81" s="1068"/>
      <c r="J81" s="1068"/>
      <c r="K81" s="1068"/>
      <c r="L81" s="1068"/>
      <c r="M81" s="1068"/>
      <c r="N81" s="1068"/>
      <c r="O81" s="1068"/>
      <c r="P81" s="1069"/>
      <c r="Q81" s="1070"/>
      <c r="R81" s="1064"/>
      <c r="S81" s="1064"/>
      <c r="T81" s="1064"/>
      <c r="U81" s="1064"/>
      <c r="V81" s="1064"/>
      <c r="W81" s="1064"/>
      <c r="X81" s="1064"/>
      <c r="Y81" s="1064"/>
      <c r="Z81" s="1064"/>
      <c r="AA81" s="1064"/>
      <c r="AB81" s="1064"/>
      <c r="AC81" s="1064"/>
      <c r="AD81" s="1064"/>
      <c r="AE81" s="1064"/>
      <c r="AF81" s="1064"/>
      <c r="AG81" s="1064"/>
      <c r="AH81" s="1064"/>
      <c r="AI81" s="1064"/>
      <c r="AJ81" s="1064"/>
      <c r="AK81" s="1064"/>
      <c r="AL81" s="1064"/>
      <c r="AM81" s="1064"/>
      <c r="AN81" s="1064"/>
      <c r="AO81" s="1064"/>
      <c r="AP81" s="1064"/>
      <c r="AQ81" s="1064"/>
      <c r="AR81" s="1064"/>
      <c r="AS81" s="1064"/>
      <c r="AT81" s="1064"/>
      <c r="AU81" s="1064"/>
      <c r="AV81" s="1064"/>
      <c r="AW81" s="1064"/>
      <c r="AX81" s="1064"/>
      <c r="AY81" s="1064"/>
      <c r="AZ81" s="1065"/>
      <c r="BA81" s="1065"/>
      <c r="BB81" s="1065"/>
      <c r="BC81" s="1065"/>
      <c r="BD81" s="1066"/>
      <c r="BE81" s="266"/>
      <c r="BF81" s="266"/>
      <c r="BG81" s="266"/>
      <c r="BH81" s="266"/>
      <c r="BI81" s="266"/>
      <c r="BJ81" s="266"/>
      <c r="BK81" s="266"/>
      <c r="BL81" s="266"/>
      <c r="BM81" s="266"/>
      <c r="BN81" s="266"/>
      <c r="BO81" s="266"/>
      <c r="BP81" s="266"/>
      <c r="BQ81" s="263">
        <v>75</v>
      </c>
      <c r="BR81" s="268"/>
      <c r="BS81" s="1046"/>
      <c r="BT81" s="1047"/>
      <c r="BU81" s="1047"/>
      <c r="BV81" s="1047"/>
      <c r="BW81" s="1047"/>
      <c r="BX81" s="1047"/>
      <c r="BY81" s="1047"/>
      <c r="BZ81" s="1047"/>
      <c r="CA81" s="1047"/>
      <c r="CB81" s="1047"/>
      <c r="CC81" s="1047"/>
      <c r="CD81" s="1047"/>
      <c r="CE81" s="1047"/>
      <c r="CF81" s="1047"/>
      <c r="CG81" s="1048"/>
      <c r="CH81" s="1049"/>
      <c r="CI81" s="1050"/>
      <c r="CJ81" s="1050"/>
      <c r="CK81" s="1050"/>
      <c r="CL81" s="1051"/>
      <c r="CM81" s="1049"/>
      <c r="CN81" s="1050"/>
      <c r="CO81" s="1050"/>
      <c r="CP81" s="1050"/>
      <c r="CQ81" s="1051"/>
      <c r="CR81" s="1049"/>
      <c r="CS81" s="1050"/>
      <c r="CT81" s="1050"/>
      <c r="CU81" s="1050"/>
      <c r="CV81" s="1051"/>
      <c r="CW81" s="1049"/>
      <c r="CX81" s="1050"/>
      <c r="CY81" s="1050"/>
      <c r="CZ81" s="1050"/>
      <c r="DA81" s="1051"/>
      <c r="DB81" s="1049"/>
      <c r="DC81" s="1050"/>
      <c r="DD81" s="1050"/>
      <c r="DE81" s="1050"/>
      <c r="DF81" s="1051"/>
      <c r="DG81" s="1049"/>
      <c r="DH81" s="1050"/>
      <c r="DI81" s="1050"/>
      <c r="DJ81" s="1050"/>
      <c r="DK81" s="1051"/>
      <c r="DL81" s="1049"/>
      <c r="DM81" s="1050"/>
      <c r="DN81" s="1050"/>
      <c r="DO81" s="1050"/>
      <c r="DP81" s="1051"/>
      <c r="DQ81" s="1049"/>
      <c r="DR81" s="1050"/>
      <c r="DS81" s="1050"/>
      <c r="DT81" s="1050"/>
      <c r="DU81" s="1051"/>
      <c r="DV81" s="1034"/>
      <c r="DW81" s="1035"/>
      <c r="DX81" s="1035"/>
      <c r="DY81" s="1035"/>
      <c r="DZ81" s="1036"/>
      <c r="EA81" s="247"/>
    </row>
    <row r="82" spans="1:131" s="248" customFormat="1" ht="26.25" customHeight="1" x14ac:dyDescent="0.15">
      <c r="A82" s="262">
        <v>15</v>
      </c>
      <c r="B82" s="1067"/>
      <c r="C82" s="1068"/>
      <c r="D82" s="1068"/>
      <c r="E82" s="1068"/>
      <c r="F82" s="1068"/>
      <c r="G82" s="1068"/>
      <c r="H82" s="1068"/>
      <c r="I82" s="1068"/>
      <c r="J82" s="1068"/>
      <c r="K82" s="1068"/>
      <c r="L82" s="1068"/>
      <c r="M82" s="1068"/>
      <c r="N82" s="1068"/>
      <c r="O82" s="1068"/>
      <c r="P82" s="1069"/>
      <c r="Q82" s="1070"/>
      <c r="R82" s="1064"/>
      <c r="S82" s="1064"/>
      <c r="T82" s="1064"/>
      <c r="U82" s="1064"/>
      <c r="V82" s="1064"/>
      <c r="W82" s="1064"/>
      <c r="X82" s="1064"/>
      <c r="Y82" s="1064"/>
      <c r="Z82" s="1064"/>
      <c r="AA82" s="1064"/>
      <c r="AB82" s="1064"/>
      <c r="AC82" s="1064"/>
      <c r="AD82" s="1064"/>
      <c r="AE82" s="1064"/>
      <c r="AF82" s="1064"/>
      <c r="AG82" s="1064"/>
      <c r="AH82" s="1064"/>
      <c r="AI82" s="1064"/>
      <c r="AJ82" s="1064"/>
      <c r="AK82" s="1064"/>
      <c r="AL82" s="1064"/>
      <c r="AM82" s="1064"/>
      <c r="AN82" s="1064"/>
      <c r="AO82" s="1064"/>
      <c r="AP82" s="1064"/>
      <c r="AQ82" s="1064"/>
      <c r="AR82" s="1064"/>
      <c r="AS82" s="1064"/>
      <c r="AT82" s="1064"/>
      <c r="AU82" s="1064"/>
      <c r="AV82" s="1064"/>
      <c r="AW82" s="1064"/>
      <c r="AX82" s="1064"/>
      <c r="AY82" s="1064"/>
      <c r="AZ82" s="1065"/>
      <c r="BA82" s="1065"/>
      <c r="BB82" s="1065"/>
      <c r="BC82" s="1065"/>
      <c r="BD82" s="1066"/>
      <c r="BE82" s="266"/>
      <c r="BF82" s="266"/>
      <c r="BG82" s="266"/>
      <c r="BH82" s="266"/>
      <c r="BI82" s="266"/>
      <c r="BJ82" s="266"/>
      <c r="BK82" s="266"/>
      <c r="BL82" s="266"/>
      <c r="BM82" s="266"/>
      <c r="BN82" s="266"/>
      <c r="BO82" s="266"/>
      <c r="BP82" s="266"/>
      <c r="BQ82" s="263">
        <v>76</v>
      </c>
      <c r="BR82" s="268"/>
      <c r="BS82" s="1046"/>
      <c r="BT82" s="1047"/>
      <c r="BU82" s="1047"/>
      <c r="BV82" s="1047"/>
      <c r="BW82" s="1047"/>
      <c r="BX82" s="1047"/>
      <c r="BY82" s="1047"/>
      <c r="BZ82" s="1047"/>
      <c r="CA82" s="1047"/>
      <c r="CB82" s="1047"/>
      <c r="CC82" s="1047"/>
      <c r="CD82" s="1047"/>
      <c r="CE82" s="1047"/>
      <c r="CF82" s="1047"/>
      <c r="CG82" s="1048"/>
      <c r="CH82" s="1049"/>
      <c r="CI82" s="1050"/>
      <c r="CJ82" s="1050"/>
      <c r="CK82" s="1050"/>
      <c r="CL82" s="1051"/>
      <c r="CM82" s="1049"/>
      <c r="CN82" s="1050"/>
      <c r="CO82" s="1050"/>
      <c r="CP82" s="1050"/>
      <c r="CQ82" s="1051"/>
      <c r="CR82" s="1049"/>
      <c r="CS82" s="1050"/>
      <c r="CT82" s="1050"/>
      <c r="CU82" s="1050"/>
      <c r="CV82" s="1051"/>
      <c r="CW82" s="1049"/>
      <c r="CX82" s="1050"/>
      <c r="CY82" s="1050"/>
      <c r="CZ82" s="1050"/>
      <c r="DA82" s="1051"/>
      <c r="DB82" s="1049"/>
      <c r="DC82" s="1050"/>
      <c r="DD82" s="1050"/>
      <c r="DE82" s="1050"/>
      <c r="DF82" s="1051"/>
      <c r="DG82" s="1049"/>
      <c r="DH82" s="1050"/>
      <c r="DI82" s="1050"/>
      <c r="DJ82" s="1050"/>
      <c r="DK82" s="1051"/>
      <c r="DL82" s="1049"/>
      <c r="DM82" s="1050"/>
      <c r="DN82" s="1050"/>
      <c r="DO82" s="1050"/>
      <c r="DP82" s="1051"/>
      <c r="DQ82" s="1049"/>
      <c r="DR82" s="1050"/>
      <c r="DS82" s="1050"/>
      <c r="DT82" s="1050"/>
      <c r="DU82" s="1051"/>
      <c r="DV82" s="1034"/>
      <c r="DW82" s="1035"/>
      <c r="DX82" s="1035"/>
      <c r="DY82" s="1035"/>
      <c r="DZ82" s="1036"/>
      <c r="EA82" s="247"/>
    </row>
    <row r="83" spans="1:131" s="248" customFormat="1" ht="26.25" customHeight="1" x14ac:dyDescent="0.15">
      <c r="A83" s="262">
        <v>16</v>
      </c>
      <c r="B83" s="1067"/>
      <c r="C83" s="1068"/>
      <c r="D83" s="1068"/>
      <c r="E83" s="1068"/>
      <c r="F83" s="1068"/>
      <c r="G83" s="1068"/>
      <c r="H83" s="1068"/>
      <c r="I83" s="1068"/>
      <c r="J83" s="1068"/>
      <c r="K83" s="1068"/>
      <c r="L83" s="1068"/>
      <c r="M83" s="1068"/>
      <c r="N83" s="1068"/>
      <c r="O83" s="1068"/>
      <c r="P83" s="1069"/>
      <c r="Q83" s="1070"/>
      <c r="R83" s="1064"/>
      <c r="S83" s="1064"/>
      <c r="T83" s="1064"/>
      <c r="U83" s="1064"/>
      <c r="V83" s="1064"/>
      <c r="W83" s="1064"/>
      <c r="X83" s="1064"/>
      <c r="Y83" s="1064"/>
      <c r="Z83" s="1064"/>
      <c r="AA83" s="1064"/>
      <c r="AB83" s="1064"/>
      <c r="AC83" s="1064"/>
      <c r="AD83" s="1064"/>
      <c r="AE83" s="1064"/>
      <c r="AF83" s="1064"/>
      <c r="AG83" s="1064"/>
      <c r="AH83" s="1064"/>
      <c r="AI83" s="1064"/>
      <c r="AJ83" s="1064"/>
      <c r="AK83" s="1064"/>
      <c r="AL83" s="1064"/>
      <c r="AM83" s="1064"/>
      <c r="AN83" s="1064"/>
      <c r="AO83" s="1064"/>
      <c r="AP83" s="1064"/>
      <c r="AQ83" s="1064"/>
      <c r="AR83" s="1064"/>
      <c r="AS83" s="1064"/>
      <c r="AT83" s="1064"/>
      <c r="AU83" s="1064"/>
      <c r="AV83" s="1064"/>
      <c r="AW83" s="1064"/>
      <c r="AX83" s="1064"/>
      <c r="AY83" s="1064"/>
      <c r="AZ83" s="1065"/>
      <c r="BA83" s="1065"/>
      <c r="BB83" s="1065"/>
      <c r="BC83" s="1065"/>
      <c r="BD83" s="1066"/>
      <c r="BE83" s="266"/>
      <c r="BF83" s="266"/>
      <c r="BG83" s="266"/>
      <c r="BH83" s="266"/>
      <c r="BI83" s="266"/>
      <c r="BJ83" s="266"/>
      <c r="BK83" s="266"/>
      <c r="BL83" s="266"/>
      <c r="BM83" s="266"/>
      <c r="BN83" s="266"/>
      <c r="BO83" s="266"/>
      <c r="BP83" s="266"/>
      <c r="BQ83" s="263">
        <v>77</v>
      </c>
      <c r="BR83" s="268"/>
      <c r="BS83" s="1046"/>
      <c r="BT83" s="1047"/>
      <c r="BU83" s="1047"/>
      <c r="BV83" s="1047"/>
      <c r="BW83" s="1047"/>
      <c r="BX83" s="1047"/>
      <c r="BY83" s="1047"/>
      <c r="BZ83" s="1047"/>
      <c r="CA83" s="1047"/>
      <c r="CB83" s="1047"/>
      <c r="CC83" s="1047"/>
      <c r="CD83" s="1047"/>
      <c r="CE83" s="1047"/>
      <c r="CF83" s="1047"/>
      <c r="CG83" s="1048"/>
      <c r="CH83" s="1049"/>
      <c r="CI83" s="1050"/>
      <c r="CJ83" s="1050"/>
      <c r="CK83" s="1050"/>
      <c r="CL83" s="1051"/>
      <c r="CM83" s="1049"/>
      <c r="CN83" s="1050"/>
      <c r="CO83" s="1050"/>
      <c r="CP83" s="1050"/>
      <c r="CQ83" s="1051"/>
      <c r="CR83" s="1049"/>
      <c r="CS83" s="1050"/>
      <c r="CT83" s="1050"/>
      <c r="CU83" s="1050"/>
      <c r="CV83" s="1051"/>
      <c r="CW83" s="1049"/>
      <c r="CX83" s="1050"/>
      <c r="CY83" s="1050"/>
      <c r="CZ83" s="1050"/>
      <c r="DA83" s="1051"/>
      <c r="DB83" s="1049"/>
      <c r="DC83" s="1050"/>
      <c r="DD83" s="1050"/>
      <c r="DE83" s="1050"/>
      <c r="DF83" s="1051"/>
      <c r="DG83" s="1049"/>
      <c r="DH83" s="1050"/>
      <c r="DI83" s="1050"/>
      <c r="DJ83" s="1050"/>
      <c r="DK83" s="1051"/>
      <c r="DL83" s="1049"/>
      <c r="DM83" s="1050"/>
      <c r="DN83" s="1050"/>
      <c r="DO83" s="1050"/>
      <c r="DP83" s="1051"/>
      <c r="DQ83" s="1049"/>
      <c r="DR83" s="1050"/>
      <c r="DS83" s="1050"/>
      <c r="DT83" s="1050"/>
      <c r="DU83" s="1051"/>
      <c r="DV83" s="1034"/>
      <c r="DW83" s="1035"/>
      <c r="DX83" s="1035"/>
      <c r="DY83" s="1035"/>
      <c r="DZ83" s="1036"/>
      <c r="EA83" s="247"/>
    </row>
    <row r="84" spans="1:131" s="248" customFormat="1" ht="26.25" customHeight="1" x14ac:dyDescent="0.15">
      <c r="A84" s="262">
        <v>17</v>
      </c>
      <c r="B84" s="1067"/>
      <c r="C84" s="1068"/>
      <c r="D84" s="1068"/>
      <c r="E84" s="1068"/>
      <c r="F84" s="1068"/>
      <c r="G84" s="1068"/>
      <c r="H84" s="1068"/>
      <c r="I84" s="1068"/>
      <c r="J84" s="1068"/>
      <c r="K84" s="1068"/>
      <c r="L84" s="1068"/>
      <c r="M84" s="1068"/>
      <c r="N84" s="1068"/>
      <c r="O84" s="1068"/>
      <c r="P84" s="1069"/>
      <c r="Q84" s="1070"/>
      <c r="R84" s="1064"/>
      <c r="S84" s="1064"/>
      <c r="T84" s="1064"/>
      <c r="U84" s="1064"/>
      <c r="V84" s="1064"/>
      <c r="W84" s="1064"/>
      <c r="X84" s="1064"/>
      <c r="Y84" s="1064"/>
      <c r="Z84" s="1064"/>
      <c r="AA84" s="1064"/>
      <c r="AB84" s="1064"/>
      <c r="AC84" s="1064"/>
      <c r="AD84" s="1064"/>
      <c r="AE84" s="1064"/>
      <c r="AF84" s="1064"/>
      <c r="AG84" s="1064"/>
      <c r="AH84" s="1064"/>
      <c r="AI84" s="1064"/>
      <c r="AJ84" s="1064"/>
      <c r="AK84" s="1064"/>
      <c r="AL84" s="1064"/>
      <c r="AM84" s="1064"/>
      <c r="AN84" s="1064"/>
      <c r="AO84" s="1064"/>
      <c r="AP84" s="1064"/>
      <c r="AQ84" s="1064"/>
      <c r="AR84" s="1064"/>
      <c r="AS84" s="1064"/>
      <c r="AT84" s="1064"/>
      <c r="AU84" s="1064"/>
      <c r="AV84" s="1064"/>
      <c r="AW84" s="1064"/>
      <c r="AX84" s="1064"/>
      <c r="AY84" s="1064"/>
      <c r="AZ84" s="1065"/>
      <c r="BA84" s="1065"/>
      <c r="BB84" s="1065"/>
      <c r="BC84" s="1065"/>
      <c r="BD84" s="1066"/>
      <c r="BE84" s="266"/>
      <c r="BF84" s="266"/>
      <c r="BG84" s="266"/>
      <c r="BH84" s="266"/>
      <c r="BI84" s="266"/>
      <c r="BJ84" s="266"/>
      <c r="BK84" s="266"/>
      <c r="BL84" s="266"/>
      <c r="BM84" s="266"/>
      <c r="BN84" s="266"/>
      <c r="BO84" s="266"/>
      <c r="BP84" s="266"/>
      <c r="BQ84" s="263">
        <v>78</v>
      </c>
      <c r="BR84" s="268"/>
      <c r="BS84" s="1046"/>
      <c r="BT84" s="1047"/>
      <c r="BU84" s="1047"/>
      <c r="BV84" s="1047"/>
      <c r="BW84" s="1047"/>
      <c r="BX84" s="1047"/>
      <c r="BY84" s="1047"/>
      <c r="BZ84" s="1047"/>
      <c r="CA84" s="1047"/>
      <c r="CB84" s="1047"/>
      <c r="CC84" s="1047"/>
      <c r="CD84" s="1047"/>
      <c r="CE84" s="1047"/>
      <c r="CF84" s="1047"/>
      <c r="CG84" s="1048"/>
      <c r="CH84" s="1049"/>
      <c r="CI84" s="1050"/>
      <c r="CJ84" s="1050"/>
      <c r="CK84" s="1050"/>
      <c r="CL84" s="1051"/>
      <c r="CM84" s="1049"/>
      <c r="CN84" s="1050"/>
      <c r="CO84" s="1050"/>
      <c r="CP84" s="1050"/>
      <c r="CQ84" s="1051"/>
      <c r="CR84" s="1049"/>
      <c r="CS84" s="1050"/>
      <c r="CT84" s="1050"/>
      <c r="CU84" s="1050"/>
      <c r="CV84" s="1051"/>
      <c r="CW84" s="1049"/>
      <c r="CX84" s="1050"/>
      <c r="CY84" s="1050"/>
      <c r="CZ84" s="1050"/>
      <c r="DA84" s="1051"/>
      <c r="DB84" s="1049"/>
      <c r="DC84" s="1050"/>
      <c r="DD84" s="1050"/>
      <c r="DE84" s="1050"/>
      <c r="DF84" s="1051"/>
      <c r="DG84" s="1049"/>
      <c r="DH84" s="1050"/>
      <c r="DI84" s="1050"/>
      <c r="DJ84" s="1050"/>
      <c r="DK84" s="1051"/>
      <c r="DL84" s="1049"/>
      <c r="DM84" s="1050"/>
      <c r="DN84" s="1050"/>
      <c r="DO84" s="1050"/>
      <c r="DP84" s="1051"/>
      <c r="DQ84" s="1049"/>
      <c r="DR84" s="1050"/>
      <c r="DS84" s="1050"/>
      <c r="DT84" s="1050"/>
      <c r="DU84" s="1051"/>
      <c r="DV84" s="1034"/>
      <c r="DW84" s="1035"/>
      <c r="DX84" s="1035"/>
      <c r="DY84" s="1035"/>
      <c r="DZ84" s="1036"/>
      <c r="EA84" s="247"/>
    </row>
    <row r="85" spans="1:131" s="248" customFormat="1" ht="26.25" customHeight="1" x14ac:dyDescent="0.15">
      <c r="A85" s="262">
        <v>18</v>
      </c>
      <c r="B85" s="1067"/>
      <c r="C85" s="1068"/>
      <c r="D85" s="1068"/>
      <c r="E85" s="1068"/>
      <c r="F85" s="1068"/>
      <c r="G85" s="1068"/>
      <c r="H85" s="1068"/>
      <c r="I85" s="1068"/>
      <c r="J85" s="1068"/>
      <c r="K85" s="1068"/>
      <c r="L85" s="1068"/>
      <c r="M85" s="1068"/>
      <c r="N85" s="1068"/>
      <c r="O85" s="1068"/>
      <c r="P85" s="1069"/>
      <c r="Q85" s="1070"/>
      <c r="R85" s="1064"/>
      <c r="S85" s="1064"/>
      <c r="T85" s="1064"/>
      <c r="U85" s="1064"/>
      <c r="V85" s="1064"/>
      <c r="W85" s="1064"/>
      <c r="X85" s="1064"/>
      <c r="Y85" s="1064"/>
      <c r="Z85" s="1064"/>
      <c r="AA85" s="1064"/>
      <c r="AB85" s="1064"/>
      <c r="AC85" s="1064"/>
      <c r="AD85" s="1064"/>
      <c r="AE85" s="1064"/>
      <c r="AF85" s="1064"/>
      <c r="AG85" s="1064"/>
      <c r="AH85" s="1064"/>
      <c r="AI85" s="1064"/>
      <c r="AJ85" s="1064"/>
      <c r="AK85" s="1064"/>
      <c r="AL85" s="1064"/>
      <c r="AM85" s="1064"/>
      <c r="AN85" s="1064"/>
      <c r="AO85" s="1064"/>
      <c r="AP85" s="1064"/>
      <c r="AQ85" s="1064"/>
      <c r="AR85" s="1064"/>
      <c r="AS85" s="1064"/>
      <c r="AT85" s="1064"/>
      <c r="AU85" s="1064"/>
      <c r="AV85" s="1064"/>
      <c r="AW85" s="1064"/>
      <c r="AX85" s="1064"/>
      <c r="AY85" s="1064"/>
      <c r="AZ85" s="1065"/>
      <c r="BA85" s="1065"/>
      <c r="BB85" s="1065"/>
      <c r="BC85" s="1065"/>
      <c r="BD85" s="1066"/>
      <c r="BE85" s="266"/>
      <c r="BF85" s="266"/>
      <c r="BG85" s="266"/>
      <c r="BH85" s="266"/>
      <c r="BI85" s="266"/>
      <c r="BJ85" s="266"/>
      <c r="BK85" s="266"/>
      <c r="BL85" s="266"/>
      <c r="BM85" s="266"/>
      <c r="BN85" s="266"/>
      <c r="BO85" s="266"/>
      <c r="BP85" s="266"/>
      <c r="BQ85" s="263">
        <v>79</v>
      </c>
      <c r="BR85" s="268"/>
      <c r="BS85" s="1046"/>
      <c r="BT85" s="1047"/>
      <c r="BU85" s="1047"/>
      <c r="BV85" s="1047"/>
      <c r="BW85" s="1047"/>
      <c r="BX85" s="1047"/>
      <c r="BY85" s="1047"/>
      <c r="BZ85" s="1047"/>
      <c r="CA85" s="1047"/>
      <c r="CB85" s="1047"/>
      <c r="CC85" s="1047"/>
      <c r="CD85" s="1047"/>
      <c r="CE85" s="1047"/>
      <c r="CF85" s="1047"/>
      <c r="CG85" s="1048"/>
      <c r="CH85" s="1049"/>
      <c r="CI85" s="1050"/>
      <c r="CJ85" s="1050"/>
      <c r="CK85" s="1050"/>
      <c r="CL85" s="1051"/>
      <c r="CM85" s="1049"/>
      <c r="CN85" s="1050"/>
      <c r="CO85" s="1050"/>
      <c r="CP85" s="1050"/>
      <c r="CQ85" s="1051"/>
      <c r="CR85" s="1049"/>
      <c r="CS85" s="1050"/>
      <c r="CT85" s="1050"/>
      <c r="CU85" s="1050"/>
      <c r="CV85" s="1051"/>
      <c r="CW85" s="1049"/>
      <c r="CX85" s="1050"/>
      <c r="CY85" s="1050"/>
      <c r="CZ85" s="1050"/>
      <c r="DA85" s="1051"/>
      <c r="DB85" s="1049"/>
      <c r="DC85" s="1050"/>
      <c r="DD85" s="1050"/>
      <c r="DE85" s="1050"/>
      <c r="DF85" s="1051"/>
      <c r="DG85" s="1049"/>
      <c r="DH85" s="1050"/>
      <c r="DI85" s="1050"/>
      <c r="DJ85" s="1050"/>
      <c r="DK85" s="1051"/>
      <c r="DL85" s="1049"/>
      <c r="DM85" s="1050"/>
      <c r="DN85" s="1050"/>
      <c r="DO85" s="1050"/>
      <c r="DP85" s="1051"/>
      <c r="DQ85" s="1049"/>
      <c r="DR85" s="1050"/>
      <c r="DS85" s="1050"/>
      <c r="DT85" s="1050"/>
      <c r="DU85" s="1051"/>
      <c r="DV85" s="1034"/>
      <c r="DW85" s="1035"/>
      <c r="DX85" s="1035"/>
      <c r="DY85" s="1035"/>
      <c r="DZ85" s="1036"/>
      <c r="EA85" s="247"/>
    </row>
    <row r="86" spans="1:131" s="248" customFormat="1" ht="26.25" customHeight="1" x14ac:dyDescent="0.15">
      <c r="A86" s="262">
        <v>19</v>
      </c>
      <c r="B86" s="1067"/>
      <c r="C86" s="1068"/>
      <c r="D86" s="1068"/>
      <c r="E86" s="1068"/>
      <c r="F86" s="1068"/>
      <c r="G86" s="1068"/>
      <c r="H86" s="1068"/>
      <c r="I86" s="1068"/>
      <c r="J86" s="1068"/>
      <c r="K86" s="1068"/>
      <c r="L86" s="1068"/>
      <c r="M86" s="1068"/>
      <c r="N86" s="1068"/>
      <c r="O86" s="1068"/>
      <c r="P86" s="1069"/>
      <c r="Q86" s="1070"/>
      <c r="R86" s="1064"/>
      <c r="S86" s="1064"/>
      <c r="T86" s="1064"/>
      <c r="U86" s="1064"/>
      <c r="V86" s="1064"/>
      <c r="W86" s="1064"/>
      <c r="X86" s="1064"/>
      <c r="Y86" s="1064"/>
      <c r="Z86" s="1064"/>
      <c r="AA86" s="1064"/>
      <c r="AB86" s="1064"/>
      <c r="AC86" s="1064"/>
      <c r="AD86" s="1064"/>
      <c r="AE86" s="1064"/>
      <c r="AF86" s="1064"/>
      <c r="AG86" s="1064"/>
      <c r="AH86" s="1064"/>
      <c r="AI86" s="1064"/>
      <c r="AJ86" s="1064"/>
      <c r="AK86" s="1064"/>
      <c r="AL86" s="1064"/>
      <c r="AM86" s="1064"/>
      <c r="AN86" s="1064"/>
      <c r="AO86" s="1064"/>
      <c r="AP86" s="1064"/>
      <c r="AQ86" s="1064"/>
      <c r="AR86" s="1064"/>
      <c r="AS86" s="1064"/>
      <c r="AT86" s="1064"/>
      <c r="AU86" s="1064"/>
      <c r="AV86" s="1064"/>
      <c r="AW86" s="1064"/>
      <c r="AX86" s="1064"/>
      <c r="AY86" s="1064"/>
      <c r="AZ86" s="1065"/>
      <c r="BA86" s="1065"/>
      <c r="BB86" s="1065"/>
      <c r="BC86" s="1065"/>
      <c r="BD86" s="1066"/>
      <c r="BE86" s="266"/>
      <c r="BF86" s="266"/>
      <c r="BG86" s="266"/>
      <c r="BH86" s="266"/>
      <c r="BI86" s="266"/>
      <c r="BJ86" s="266"/>
      <c r="BK86" s="266"/>
      <c r="BL86" s="266"/>
      <c r="BM86" s="266"/>
      <c r="BN86" s="266"/>
      <c r="BO86" s="266"/>
      <c r="BP86" s="266"/>
      <c r="BQ86" s="263">
        <v>80</v>
      </c>
      <c r="BR86" s="268"/>
      <c r="BS86" s="1046"/>
      <c r="BT86" s="1047"/>
      <c r="BU86" s="1047"/>
      <c r="BV86" s="1047"/>
      <c r="BW86" s="1047"/>
      <c r="BX86" s="1047"/>
      <c r="BY86" s="1047"/>
      <c r="BZ86" s="1047"/>
      <c r="CA86" s="1047"/>
      <c r="CB86" s="1047"/>
      <c r="CC86" s="1047"/>
      <c r="CD86" s="1047"/>
      <c r="CE86" s="1047"/>
      <c r="CF86" s="1047"/>
      <c r="CG86" s="1048"/>
      <c r="CH86" s="1049"/>
      <c r="CI86" s="1050"/>
      <c r="CJ86" s="1050"/>
      <c r="CK86" s="1050"/>
      <c r="CL86" s="1051"/>
      <c r="CM86" s="1049"/>
      <c r="CN86" s="1050"/>
      <c r="CO86" s="1050"/>
      <c r="CP86" s="1050"/>
      <c r="CQ86" s="1051"/>
      <c r="CR86" s="1049"/>
      <c r="CS86" s="1050"/>
      <c r="CT86" s="1050"/>
      <c r="CU86" s="1050"/>
      <c r="CV86" s="1051"/>
      <c r="CW86" s="1049"/>
      <c r="CX86" s="1050"/>
      <c r="CY86" s="1050"/>
      <c r="CZ86" s="1050"/>
      <c r="DA86" s="1051"/>
      <c r="DB86" s="1049"/>
      <c r="DC86" s="1050"/>
      <c r="DD86" s="1050"/>
      <c r="DE86" s="1050"/>
      <c r="DF86" s="1051"/>
      <c r="DG86" s="1049"/>
      <c r="DH86" s="1050"/>
      <c r="DI86" s="1050"/>
      <c r="DJ86" s="1050"/>
      <c r="DK86" s="1051"/>
      <c r="DL86" s="1049"/>
      <c r="DM86" s="1050"/>
      <c r="DN86" s="1050"/>
      <c r="DO86" s="1050"/>
      <c r="DP86" s="1051"/>
      <c r="DQ86" s="1049"/>
      <c r="DR86" s="1050"/>
      <c r="DS86" s="1050"/>
      <c r="DT86" s="1050"/>
      <c r="DU86" s="1051"/>
      <c r="DV86" s="1034"/>
      <c r="DW86" s="1035"/>
      <c r="DX86" s="1035"/>
      <c r="DY86" s="1035"/>
      <c r="DZ86" s="1036"/>
      <c r="EA86" s="247"/>
    </row>
    <row r="87" spans="1:131" s="248" customFormat="1" ht="26.25" customHeight="1" x14ac:dyDescent="0.15">
      <c r="A87" s="270">
        <v>20</v>
      </c>
      <c r="B87" s="1057"/>
      <c r="C87" s="1058"/>
      <c r="D87" s="1058"/>
      <c r="E87" s="1058"/>
      <c r="F87" s="1058"/>
      <c r="G87" s="1058"/>
      <c r="H87" s="1058"/>
      <c r="I87" s="1058"/>
      <c r="J87" s="1058"/>
      <c r="K87" s="1058"/>
      <c r="L87" s="1058"/>
      <c r="M87" s="1058"/>
      <c r="N87" s="1058"/>
      <c r="O87" s="1058"/>
      <c r="P87" s="1059"/>
      <c r="Q87" s="1060"/>
      <c r="R87" s="1061"/>
      <c r="S87" s="1061"/>
      <c r="T87" s="1061"/>
      <c r="U87" s="1061"/>
      <c r="V87" s="1061"/>
      <c r="W87" s="1061"/>
      <c r="X87" s="1061"/>
      <c r="Y87" s="1061"/>
      <c r="Z87" s="1061"/>
      <c r="AA87" s="1061"/>
      <c r="AB87" s="1061"/>
      <c r="AC87" s="1061"/>
      <c r="AD87" s="1061"/>
      <c r="AE87" s="1061"/>
      <c r="AF87" s="1061"/>
      <c r="AG87" s="1061"/>
      <c r="AH87" s="1061"/>
      <c r="AI87" s="1061"/>
      <c r="AJ87" s="1061"/>
      <c r="AK87" s="1061"/>
      <c r="AL87" s="1061"/>
      <c r="AM87" s="1061"/>
      <c r="AN87" s="1061"/>
      <c r="AO87" s="1061"/>
      <c r="AP87" s="1061"/>
      <c r="AQ87" s="1061"/>
      <c r="AR87" s="1061"/>
      <c r="AS87" s="1061"/>
      <c r="AT87" s="1061"/>
      <c r="AU87" s="1061"/>
      <c r="AV87" s="1061"/>
      <c r="AW87" s="1061"/>
      <c r="AX87" s="1061"/>
      <c r="AY87" s="1061"/>
      <c r="AZ87" s="1062"/>
      <c r="BA87" s="1062"/>
      <c r="BB87" s="1062"/>
      <c r="BC87" s="1062"/>
      <c r="BD87" s="1063"/>
      <c r="BE87" s="266"/>
      <c r="BF87" s="266"/>
      <c r="BG87" s="266"/>
      <c r="BH87" s="266"/>
      <c r="BI87" s="266"/>
      <c r="BJ87" s="266"/>
      <c r="BK87" s="266"/>
      <c r="BL87" s="266"/>
      <c r="BM87" s="266"/>
      <c r="BN87" s="266"/>
      <c r="BO87" s="266"/>
      <c r="BP87" s="266"/>
      <c r="BQ87" s="263">
        <v>81</v>
      </c>
      <c r="BR87" s="268"/>
      <c r="BS87" s="1046"/>
      <c r="BT87" s="1047"/>
      <c r="BU87" s="1047"/>
      <c r="BV87" s="1047"/>
      <c r="BW87" s="1047"/>
      <c r="BX87" s="1047"/>
      <c r="BY87" s="1047"/>
      <c r="BZ87" s="1047"/>
      <c r="CA87" s="1047"/>
      <c r="CB87" s="1047"/>
      <c r="CC87" s="1047"/>
      <c r="CD87" s="1047"/>
      <c r="CE87" s="1047"/>
      <c r="CF87" s="1047"/>
      <c r="CG87" s="1048"/>
      <c r="CH87" s="1049"/>
      <c r="CI87" s="1050"/>
      <c r="CJ87" s="1050"/>
      <c r="CK87" s="1050"/>
      <c r="CL87" s="1051"/>
      <c r="CM87" s="1049"/>
      <c r="CN87" s="1050"/>
      <c r="CO87" s="1050"/>
      <c r="CP87" s="1050"/>
      <c r="CQ87" s="1051"/>
      <c r="CR87" s="1049"/>
      <c r="CS87" s="1050"/>
      <c r="CT87" s="1050"/>
      <c r="CU87" s="1050"/>
      <c r="CV87" s="1051"/>
      <c r="CW87" s="1049"/>
      <c r="CX87" s="1050"/>
      <c r="CY87" s="1050"/>
      <c r="CZ87" s="1050"/>
      <c r="DA87" s="1051"/>
      <c r="DB87" s="1049"/>
      <c r="DC87" s="1050"/>
      <c r="DD87" s="1050"/>
      <c r="DE87" s="1050"/>
      <c r="DF87" s="1051"/>
      <c r="DG87" s="1049"/>
      <c r="DH87" s="1050"/>
      <c r="DI87" s="1050"/>
      <c r="DJ87" s="1050"/>
      <c r="DK87" s="1051"/>
      <c r="DL87" s="1049"/>
      <c r="DM87" s="1050"/>
      <c r="DN87" s="1050"/>
      <c r="DO87" s="1050"/>
      <c r="DP87" s="1051"/>
      <c r="DQ87" s="1049"/>
      <c r="DR87" s="1050"/>
      <c r="DS87" s="1050"/>
      <c r="DT87" s="1050"/>
      <c r="DU87" s="1051"/>
      <c r="DV87" s="1034"/>
      <c r="DW87" s="1035"/>
      <c r="DX87" s="1035"/>
      <c r="DY87" s="1035"/>
      <c r="DZ87" s="1036"/>
      <c r="EA87" s="247"/>
    </row>
    <row r="88" spans="1:131" s="248" customFormat="1" ht="26.25" customHeight="1" thickBot="1" x14ac:dyDescent="0.2">
      <c r="A88" s="265" t="s">
        <v>394</v>
      </c>
      <c r="B88" s="1037" t="s">
        <v>427</v>
      </c>
      <c r="C88" s="1038"/>
      <c r="D88" s="1038"/>
      <c r="E88" s="1038"/>
      <c r="F88" s="1038"/>
      <c r="G88" s="1038"/>
      <c r="H88" s="1038"/>
      <c r="I88" s="1038"/>
      <c r="J88" s="1038"/>
      <c r="K88" s="1038"/>
      <c r="L88" s="1038"/>
      <c r="M88" s="1038"/>
      <c r="N88" s="1038"/>
      <c r="O88" s="1038"/>
      <c r="P88" s="1039"/>
      <c r="Q88" s="1055"/>
      <c r="R88" s="1056"/>
      <c r="S88" s="1056"/>
      <c r="T88" s="1056"/>
      <c r="U88" s="1056"/>
      <c r="V88" s="1056"/>
      <c r="W88" s="1056"/>
      <c r="X88" s="1056"/>
      <c r="Y88" s="1056"/>
      <c r="Z88" s="1056"/>
      <c r="AA88" s="1056"/>
      <c r="AB88" s="1056"/>
      <c r="AC88" s="1056"/>
      <c r="AD88" s="1056"/>
      <c r="AE88" s="1056"/>
      <c r="AF88" s="1052"/>
      <c r="AG88" s="1052"/>
      <c r="AH88" s="1052"/>
      <c r="AI88" s="1052"/>
      <c r="AJ88" s="1052"/>
      <c r="AK88" s="1056"/>
      <c r="AL88" s="1056"/>
      <c r="AM88" s="1056"/>
      <c r="AN88" s="1056"/>
      <c r="AO88" s="1056"/>
      <c r="AP88" s="1052"/>
      <c r="AQ88" s="1052"/>
      <c r="AR88" s="1052"/>
      <c r="AS88" s="1052"/>
      <c r="AT88" s="1052"/>
      <c r="AU88" s="1052"/>
      <c r="AV88" s="1052"/>
      <c r="AW88" s="1052"/>
      <c r="AX88" s="1052"/>
      <c r="AY88" s="1052"/>
      <c r="AZ88" s="1053"/>
      <c r="BA88" s="1053"/>
      <c r="BB88" s="1053"/>
      <c r="BC88" s="1053"/>
      <c r="BD88" s="1054"/>
      <c r="BE88" s="266"/>
      <c r="BF88" s="266"/>
      <c r="BG88" s="266"/>
      <c r="BH88" s="266"/>
      <c r="BI88" s="266"/>
      <c r="BJ88" s="266"/>
      <c r="BK88" s="266"/>
      <c r="BL88" s="266"/>
      <c r="BM88" s="266"/>
      <c r="BN88" s="266"/>
      <c r="BO88" s="266"/>
      <c r="BP88" s="266"/>
      <c r="BQ88" s="263">
        <v>82</v>
      </c>
      <c r="BR88" s="268"/>
      <c r="BS88" s="1046"/>
      <c r="BT88" s="1047"/>
      <c r="BU88" s="1047"/>
      <c r="BV88" s="1047"/>
      <c r="BW88" s="1047"/>
      <c r="BX88" s="1047"/>
      <c r="BY88" s="1047"/>
      <c r="BZ88" s="1047"/>
      <c r="CA88" s="1047"/>
      <c r="CB88" s="1047"/>
      <c r="CC88" s="1047"/>
      <c r="CD88" s="1047"/>
      <c r="CE88" s="1047"/>
      <c r="CF88" s="1047"/>
      <c r="CG88" s="1048"/>
      <c r="CH88" s="1049"/>
      <c r="CI88" s="1050"/>
      <c r="CJ88" s="1050"/>
      <c r="CK88" s="1050"/>
      <c r="CL88" s="1051"/>
      <c r="CM88" s="1049"/>
      <c r="CN88" s="1050"/>
      <c r="CO88" s="1050"/>
      <c r="CP88" s="1050"/>
      <c r="CQ88" s="1051"/>
      <c r="CR88" s="1049"/>
      <c r="CS88" s="1050"/>
      <c r="CT88" s="1050"/>
      <c r="CU88" s="1050"/>
      <c r="CV88" s="1051"/>
      <c r="CW88" s="1049"/>
      <c r="CX88" s="1050"/>
      <c r="CY88" s="1050"/>
      <c r="CZ88" s="1050"/>
      <c r="DA88" s="1051"/>
      <c r="DB88" s="1049"/>
      <c r="DC88" s="1050"/>
      <c r="DD88" s="1050"/>
      <c r="DE88" s="1050"/>
      <c r="DF88" s="1051"/>
      <c r="DG88" s="1049"/>
      <c r="DH88" s="1050"/>
      <c r="DI88" s="1050"/>
      <c r="DJ88" s="1050"/>
      <c r="DK88" s="1051"/>
      <c r="DL88" s="1049"/>
      <c r="DM88" s="1050"/>
      <c r="DN88" s="1050"/>
      <c r="DO88" s="1050"/>
      <c r="DP88" s="1051"/>
      <c r="DQ88" s="1049"/>
      <c r="DR88" s="1050"/>
      <c r="DS88" s="1050"/>
      <c r="DT88" s="1050"/>
      <c r="DU88" s="1051"/>
      <c r="DV88" s="1034"/>
      <c r="DW88" s="1035"/>
      <c r="DX88" s="1035"/>
      <c r="DY88" s="1035"/>
      <c r="DZ88" s="1036"/>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1046"/>
      <c r="BT89" s="1047"/>
      <c r="BU89" s="1047"/>
      <c r="BV89" s="1047"/>
      <c r="BW89" s="1047"/>
      <c r="BX89" s="1047"/>
      <c r="BY89" s="1047"/>
      <c r="BZ89" s="1047"/>
      <c r="CA89" s="1047"/>
      <c r="CB89" s="1047"/>
      <c r="CC89" s="1047"/>
      <c r="CD89" s="1047"/>
      <c r="CE89" s="1047"/>
      <c r="CF89" s="1047"/>
      <c r="CG89" s="1048"/>
      <c r="CH89" s="1049"/>
      <c r="CI89" s="1050"/>
      <c r="CJ89" s="1050"/>
      <c r="CK89" s="1050"/>
      <c r="CL89" s="1051"/>
      <c r="CM89" s="1049"/>
      <c r="CN89" s="1050"/>
      <c r="CO89" s="1050"/>
      <c r="CP89" s="1050"/>
      <c r="CQ89" s="1051"/>
      <c r="CR89" s="1049"/>
      <c r="CS89" s="1050"/>
      <c r="CT89" s="1050"/>
      <c r="CU89" s="1050"/>
      <c r="CV89" s="1051"/>
      <c r="CW89" s="1049"/>
      <c r="CX89" s="1050"/>
      <c r="CY89" s="1050"/>
      <c r="CZ89" s="1050"/>
      <c r="DA89" s="1051"/>
      <c r="DB89" s="1049"/>
      <c r="DC89" s="1050"/>
      <c r="DD89" s="1050"/>
      <c r="DE89" s="1050"/>
      <c r="DF89" s="1051"/>
      <c r="DG89" s="1049"/>
      <c r="DH89" s="1050"/>
      <c r="DI89" s="1050"/>
      <c r="DJ89" s="1050"/>
      <c r="DK89" s="1051"/>
      <c r="DL89" s="1049"/>
      <c r="DM89" s="1050"/>
      <c r="DN89" s="1050"/>
      <c r="DO89" s="1050"/>
      <c r="DP89" s="1051"/>
      <c r="DQ89" s="1049"/>
      <c r="DR89" s="1050"/>
      <c r="DS89" s="1050"/>
      <c r="DT89" s="1050"/>
      <c r="DU89" s="1051"/>
      <c r="DV89" s="1034"/>
      <c r="DW89" s="1035"/>
      <c r="DX89" s="1035"/>
      <c r="DY89" s="1035"/>
      <c r="DZ89" s="1036"/>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1046"/>
      <c r="BT90" s="1047"/>
      <c r="BU90" s="1047"/>
      <c r="BV90" s="1047"/>
      <c r="BW90" s="1047"/>
      <c r="BX90" s="1047"/>
      <c r="BY90" s="1047"/>
      <c r="BZ90" s="1047"/>
      <c r="CA90" s="1047"/>
      <c r="CB90" s="1047"/>
      <c r="CC90" s="1047"/>
      <c r="CD90" s="1047"/>
      <c r="CE90" s="1047"/>
      <c r="CF90" s="1047"/>
      <c r="CG90" s="1048"/>
      <c r="CH90" s="1049"/>
      <c r="CI90" s="1050"/>
      <c r="CJ90" s="1050"/>
      <c r="CK90" s="1050"/>
      <c r="CL90" s="1051"/>
      <c r="CM90" s="1049"/>
      <c r="CN90" s="1050"/>
      <c r="CO90" s="1050"/>
      <c r="CP90" s="1050"/>
      <c r="CQ90" s="1051"/>
      <c r="CR90" s="1049"/>
      <c r="CS90" s="1050"/>
      <c r="CT90" s="1050"/>
      <c r="CU90" s="1050"/>
      <c r="CV90" s="1051"/>
      <c r="CW90" s="1049"/>
      <c r="CX90" s="1050"/>
      <c r="CY90" s="1050"/>
      <c r="CZ90" s="1050"/>
      <c r="DA90" s="1051"/>
      <c r="DB90" s="1049"/>
      <c r="DC90" s="1050"/>
      <c r="DD90" s="1050"/>
      <c r="DE90" s="1050"/>
      <c r="DF90" s="1051"/>
      <c r="DG90" s="1049"/>
      <c r="DH90" s="1050"/>
      <c r="DI90" s="1050"/>
      <c r="DJ90" s="1050"/>
      <c r="DK90" s="1051"/>
      <c r="DL90" s="1049"/>
      <c r="DM90" s="1050"/>
      <c r="DN90" s="1050"/>
      <c r="DO90" s="1050"/>
      <c r="DP90" s="1051"/>
      <c r="DQ90" s="1049"/>
      <c r="DR90" s="1050"/>
      <c r="DS90" s="1050"/>
      <c r="DT90" s="1050"/>
      <c r="DU90" s="1051"/>
      <c r="DV90" s="1034"/>
      <c r="DW90" s="1035"/>
      <c r="DX90" s="1035"/>
      <c r="DY90" s="1035"/>
      <c r="DZ90" s="1036"/>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1046"/>
      <c r="BT91" s="1047"/>
      <c r="BU91" s="1047"/>
      <c r="BV91" s="1047"/>
      <c r="BW91" s="1047"/>
      <c r="BX91" s="1047"/>
      <c r="BY91" s="1047"/>
      <c r="BZ91" s="1047"/>
      <c r="CA91" s="1047"/>
      <c r="CB91" s="1047"/>
      <c r="CC91" s="1047"/>
      <c r="CD91" s="1047"/>
      <c r="CE91" s="1047"/>
      <c r="CF91" s="1047"/>
      <c r="CG91" s="1048"/>
      <c r="CH91" s="1049"/>
      <c r="CI91" s="1050"/>
      <c r="CJ91" s="1050"/>
      <c r="CK91" s="1050"/>
      <c r="CL91" s="1051"/>
      <c r="CM91" s="1049"/>
      <c r="CN91" s="1050"/>
      <c r="CO91" s="1050"/>
      <c r="CP91" s="1050"/>
      <c r="CQ91" s="1051"/>
      <c r="CR91" s="1049"/>
      <c r="CS91" s="1050"/>
      <c r="CT91" s="1050"/>
      <c r="CU91" s="1050"/>
      <c r="CV91" s="1051"/>
      <c r="CW91" s="1049"/>
      <c r="CX91" s="1050"/>
      <c r="CY91" s="1050"/>
      <c r="CZ91" s="1050"/>
      <c r="DA91" s="1051"/>
      <c r="DB91" s="1049"/>
      <c r="DC91" s="1050"/>
      <c r="DD91" s="1050"/>
      <c r="DE91" s="1050"/>
      <c r="DF91" s="1051"/>
      <c r="DG91" s="1049"/>
      <c r="DH91" s="1050"/>
      <c r="DI91" s="1050"/>
      <c r="DJ91" s="1050"/>
      <c r="DK91" s="1051"/>
      <c r="DL91" s="1049"/>
      <c r="DM91" s="1050"/>
      <c r="DN91" s="1050"/>
      <c r="DO91" s="1050"/>
      <c r="DP91" s="1051"/>
      <c r="DQ91" s="1049"/>
      <c r="DR91" s="1050"/>
      <c r="DS91" s="1050"/>
      <c r="DT91" s="1050"/>
      <c r="DU91" s="1051"/>
      <c r="DV91" s="1034"/>
      <c r="DW91" s="1035"/>
      <c r="DX91" s="1035"/>
      <c r="DY91" s="1035"/>
      <c r="DZ91" s="1036"/>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1046"/>
      <c r="BT92" s="1047"/>
      <c r="BU92" s="1047"/>
      <c r="BV92" s="1047"/>
      <c r="BW92" s="1047"/>
      <c r="BX92" s="1047"/>
      <c r="BY92" s="1047"/>
      <c r="BZ92" s="1047"/>
      <c r="CA92" s="1047"/>
      <c r="CB92" s="1047"/>
      <c r="CC92" s="1047"/>
      <c r="CD92" s="1047"/>
      <c r="CE92" s="1047"/>
      <c r="CF92" s="1047"/>
      <c r="CG92" s="1048"/>
      <c r="CH92" s="1049"/>
      <c r="CI92" s="1050"/>
      <c r="CJ92" s="1050"/>
      <c r="CK92" s="1050"/>
      <c r="CL92" s="1051"/>
      <c r="CM92" s="1049"/>
      <c r="CN92" s="1050"/>
      <c r="CO92" s="1050"/>
      <c r="CP92" s="1050"/>
      <c r="CQ92" s="1051"/>
      <c r="CR92" s="1049"/>
      <c r="CS92" s="1050"/>
      <c r="CT92" s="1050"/>
      <c r="CU92" s="1050"/>
      <c r="CV92" s="1051"/>
      <c r="CW92" s="1049"/>
      <c r="CX92" s="1050"/>
      <c r="CY92" s="1050"/>
      <c r="CZ92" s="1050"/>
      <c r="DA92" s="1051"/>
      <c r="DB92" s="1049"/>
      <c r="DC92" s="1050"/>
      <c r="DD92" s="1050"/>
      <c r="DE92" s="1050"/>
      <c r="DF92" s="1051"/>
      <c r="DG92" s="1049"/>
      <c r="DH92" s="1050"/>
      <c r="DI92" s="1050"/>
      <c r="DJ92" s="1050"/>
      <c r="DK92" s="1051"/>
      <c r="DL92" s="1049"/>
      <c r="DM92" s="1050"/>
      <c r="DN92" s="1050"/>
      <c r="DO92" s="1050"/>
      <c r="DP92" s="1051"/>
      <c r="DQ92" s="1049"/>
      <c r="DR92" s="1050"/>
      <c r="DS92" s="1050"/>
      <c r="DT92" s="1050"/>
      <c r="DU92" s="1051"/>
      <c r="DV92" s="1034"/>
      <c r="DW92" s="1035"/>
      <c r="DX92" s="1035"/>
      <c r="DY92" s="1035"/>
      <c r="DZ92" s="1036"/>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1046"/>
      <c r="BT93" s="1047"/>
      <c r="BU93" s="1047"/>
      <c r="BV93" s="1047"/>
      <c r="BW93" s="1047"/>
      <c r="BX93" s="1047"/>
      <c r="BY93" s="1047"/>
      <c r="BZ93" s="1047"/>
      <c r="CA93" s="1047"/>
      <c r="CB93" s="1047"/>
      <c r="CC93" s="1047"/>
      <c r="CD93" s="1047"/>
      <c r="CE93" s="1047"/>
      <c r="CF93" s="1047"/>
      <c r="CG93" s="1048"/>
      <c r="CH93" s="1049"/>
      <c r="CI93" s="1050"/>
      <c r="CJ93" s="1050"/>
      <c r="CK93" s="1050"/>
      <c r="CL93" s="1051"/>
      <c r="CM93" s="1049"/>
      <c r="CN93" s="1050"/>
      <c r="CO93" s="1050"/>
      <c r="CP93" s="1050"/>
      <c r="CQ93" s="1051"/>
      <c r="CR93" s="1049"/>
      <c r="CS93" s="1050"/>
      <c r="CT93" s="1050"/>
      <c r="CU93" s="1050"/>
      <c r="CV93" s="1051"/>
      <c r="CW93" s="1049"/>
      <c r="CX93" s="1050"/>
      <c r="CY93" s="1050"/>
      <c r="CZ93" s="1050"/>
      <c r="DA93" s="1051"/>
      <c r="DB93" s="1049"/>
      <c r="DC93" s="1050"/>
      <c r="DD93" s="1050"/>
      <c r="DE93" s="1050"/>
      <c r="DF93" s="1051"/>
      <c r="DG93" s="1049"/>
      <c r="DH93" s="1050"/>
      <c r="DI93" s="1050"/>
      <c r="DJ93" s="1050"/>
      <c r="DK93" s="1051"/>
      <c r="DL93" s="1049"/>
      <c r="DM93" s="1050"/>
      <c r="DN93" s="1050"/>
      <c r="DO93" s="1050"/>
      <c r="DP93" s="1051"/>
      <c r="DQ93" s="1049"/>
      <c r="DR93" s="1050"/>
      <c r="DS93" s="1050"/>
      <c r="DT93" s="1050"/>
      <c r="DU93" s="1051"/>
      <c r="DV93" s="1034"/>
      <c r="DW93" s="1035"/>
      <c r="DX93" s="1035"/>
      <c r="DY93" s="1035"/>
      <c r="DZ93" s="1036"/>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1046"/>
      <c r="BT94" s="1047"/>
      <c r="BU94" s="1047"/>
      <c r="BV94" s="1047"/>
      <c r="BW94" s="1047"/>
      <c r="BX94" s="1047"/>
      <c r="BY94" s="1047"/>
      <c r="BZ94" s="1047"/>
      <c r="CA94" s="1047"/>
      <c r="CB94" s="1047"/>
      <c r="CC94" s="1047"/>
      <c r="CD94" s="1047"/>
      <c r="CE94" s="1047"/>
      <c r="CF94" s="1047"/>
      <c r="CG94" s="1048"/>
      <c r="CH94" s="1049"/>
      <c r="CI94" s="1050"/>
      <c r="CJ94" s="1050"/>
      <c r="CK94" s="1050"/>
      <c r="CL94" s="1051"/>
      <c r="CM94" s="1049"/>
      <c r="CN94" s="1050"/>
      <c r="CO94" s="1050"/>
      <c r="CP94" s="1050"/>
      <c r="CQ94" s="1051"/>
      <c r="CR94" s="1049"/>
      <c r="CS94" s="1050"/>
      <c r="CT94" s="1050"/>
      <c r="CU94" s="1050"/>
      <c r="CV94" s="1051"/>
      <c r="CW94" s="1049"/>
      <c r="CX94" s="1050"/>
      <c r="CY94" s="1050"/>
      <c r="CZ94" s="1050"/>
      <c r="DA94" s="1051"/>
      <c r="DB94" s="1049"/>
      <c r="DC94" s="1050"/>
      <c r="DD94" s="1050"/>
      <c r="DE94" s="1050"/>
      <c r="DF94" s="1051"/>
      <c r="DG94" s="1049"/>
      <c r="DH94" s="1050"/>
      <c r="DI94" s="1050"/>
      <c r="DJ94" s="1050"/>
      <c r="DK94" s="1051"/>
      <c r="DL94" s="1049"/>
      <c r="DM94" s="1050"/>
      <c r="DN94" s="1050"/>
      <c r="DO94" s="1050"/>
      <c r="DP94" s="1051"/>
      <c r="DQ94" s="1049"/>
      <c r="DR94" s="1050"/>
      <c r="DS94" s="1050"/>
      <c r="DT94" s="1050"/>
      <c r="DU94" s="1051"/>
      <c r="DV94" s="1034"/>
      <c r="DW94" s="1035"/>
      <c r="DX94" s="1035"/>
      <c r="DY94" s="1035"/>
      <c r="DZ94" s="1036"/>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1046"/>
      <c r="BT95" s="1047"/>
      <c r="BU95" s="1047"/>
      <c r="BV95" s="1047"/>
      <c r="BW95" s="1047"/>
      <c r="BX95" s="1047"/>
      <c r="BY95" s="1047"/>
      <c r="BZ95" s="1047"/>
      <c r="CA95" s="1047"/>
      <c r="CB95" s="1047"/>
      <c r="CC95" s="1047"/>
      <c r="CD95" s="1047"/>
      <c r="CE95" s="1047"/>
      <c r="CF95" s="1047"/>
      <c r="CG95" s="1048"/>
      <c r="CH95" s="1049"/>
      <c r="CI95" s="1050"/>
      <c r="CJ95" s="1050"/>
      <c r="CK95" s="1050"/>
      <c r="CL95" s="1051"/>
      <c r="CM95" s="1049"/>
      <c r="CN95" s="1050"/>
      <c r="CO95" s="1050"/>
      <c r="CP95" s="1050"/>
      <c r="CQ95" s="1051"/>
      <c r="CR95" s="1049"/>
      <c r="CS95" s="1050"/>
      <c r="CT95" s="1050"/>
      <c r="CU95" s="1050"/>
      <c r="CV95" s="1051"/>
      <c r="CW95" s="1049"/>
      <c r="CX95" s="1050"/>
      <c r="CY95" s="1050"/>
      <c r="CZ95" s="1050"/>
      <c r="DA95" s="1051"/>
      <c r="DB95" s="1049"/>
      <c r="DC95" s="1050"/>
      <c r="DD95" s="1050"/>
      <c r="DE95" s="1050"/>
      <c r="DF95" s="1051"/>
      <c r="DG95" s="1049"/>
      <c r="DH95" s="1050"/>
      <c r="DI95" s="1050"/>
      <c r="DJ95" s="1050"/>
      <c r="DK95" s="1051"/>
      <c r="DL95" s="1049"/>
      <c r="DM95" s="1050"/>
      <c r="DN95" s="1050"/>
      <c r="DO95" s="1050"/>
      <c r="DP95" s="1051"/>
      <c r="DQ95" s="1049"/>
      <c r="DR95" s="1050"/>
      <c r="DS95" s="1050"/>
      <c r="DT95" s="1050"/>
      <c r="DU95" s="1051"/>
      <c r="DV95" s="1034"/>
      <c r="DW95" s="1035"/>
      <c r="DX95" s="1035"/>
      <c r="DY95" s="1035"/>
      <c r="DZ95" s="1036"/>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1046"/>
      <c r="BT96" s="1047"/>
      <c r="BU96" s="1047"/>
      <c r="BV96" s="1047"/>
      <c r="BW96" s="1047"/>
      <c r="BX96" s="1047"/>
      <c r="BY96" s="1047"/>
      <c r="BZ96" s="1047"/>
      <c r="CA96" s="1047"/>
      <c r="CB96" s="1047"/>
      <c r="CC96" s="1047"/>
      <c r="CD96" s="1047"/>
      <c r="CE96" s="1047"/>
      <c r="CF96" s="1047"/>
      <c r="CG96" s="1048"/>
      <c r="CH96" s="1049"/>
      <c r="CI96" s="1050"/>
      <c r="CJ96" s="1050"/>
      <c r="CK96" s="1050"/>
      <c r="CL96" s="1051"/>
      <c r="CM96" s="1049"/>
      <c r="CN96" s="1050"/>
      <c r="CO96" s="1050"/>
      <c r="CP96" s="1050"/>
      <c r="CQ96" s="1051"/>
      <c r="CR96" s="1049"/>
      <c r="CS96" s="1050"/>
      <c r="CT96" s="1050"/>
      <c r="CU96" s="1050"/>
      <c r="CV96" s="1051"/>
      <c r="CW96" s="1049"/>
      <c r="CX96" s="1050"/>
      <c r="CY96" s="1050"/>
      <c r="CZ96" s="1050"/>
      <c r="DA96" s="1051"/>
      <c r="DB96" s="1049"/>
      <c r="DC96" s="1050"/>
      <c r="DD96" s="1050"/>
      <c r="DE96" s="1050"/>
      <c r="DF96" s="1051"/>
      <c r="DG96" s="1049"/>
      <c r="DH96" s="1050"/>
      <c r="DI96" s="1050"/>
      <c r="DJ96" s="1050"/>
      <c r="DK96" s="1051"/>
      <c r="DL96" s="1049"/>
      <c r="DM96" s="1050"/>
      <c r="DN96" s="1050"/>
      <c r="DO96" s="1050"/>
      <c r="DP96" s="1051"/>
      <c r="DQ96" s="1049"/>
      <c r="DR96" s="1050"/>
      <c r="DS96" s="1050"/>
      <c r="DT96" s="1050"/>
      <c r="DU96" s="1051"/>
      <c r="DV96" s="1034"/>
      <c r="DW96" s="1035"/>
      <c r="DX96" s="1035"/>
      <c r="DY96" s="1035"/>
      <c r="DZ96" s="1036"/>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1046"/>
      <c r="BT97" s="1047"/>
      <c r="BU97" s="1047"/>
      <c r="BV97" s="1047"/>
      <c r="BW97" s="1047"/>
      <c r="BX97" s="1047"/>
      <c r="BY97" s="1047"/>
      <c r="BZ97" s="1047"/>
      <c r="CA97" s="1047"/>
      <c r="CB97" s="1047"/>
      <c r="CC97" s="1047"/>
      <c r="CD97" s="1047"/>
      <c r="CE97" s="1047"/>
      <c r="CF97" s="1047"/>
      <c r="CG97" s="1048"/>
      <c r="CH97" s="1049"/>
      <c r="CI97" s="1050"/>
      <c r="CJ97" s="1050"/>
      <c r="CK97" s="1050"/>
      <c r="CL97" s="1051"/>
      <c r="CM97" s="1049"/>
      <c r="CN97" s="1050"/>
      <c r="CO97" s="1050"/>
      <c r="CP97" s="1050"/>
      <c r="CQ97" s="1051"/>
      <c r="CR97" s="1049"/>
      <c r="CS97" s="1050"/>
      <c r="CT97" s="1050"/>
      <c r="CU97" s="1050"/>
      <c r="CV97" s="1051"/>
      <c r="CW97" s="1049"/>
      <c r="CX97" s="1050"/>
      <c r="CY97" s="1050"/>
      <c r="CZ97" s="1050"/>
      <c r="DA97" s="1051"/>
      <c r="DB97" s="1049"/>
      <c r="DC97" s="1050"/>
      <c r="DD97" s="1050"/>
      <c r="DE97" s="1050"/>
      <c r="DF97" s="1051"/>
      <c r="DG97" s="1049"/>
      <c r="DH97" s="1050"/>
      <c r="DI97" s="1050"/>
      <c r="DJ97" s="1050"/>
      <c r="DK97" s="1051"/>
      <c r="DL97" s="1049"/>
      <c r="DM97" s="1050"/>
      <c r="DN97" s="1050"/>
      <c r="DO97" s="1050"/>
      <c r="DP97" s="1051"/>
      <c r="DQ97" s="1049"/>
      <c r="DR97" s="1050"/>
      <c r="DS97" s="1050"/>
      <c r="DT97" s="1050"/>
      <c r="DU97" s="1051"/>
      <c r="DV97" s="1034"/>
      <c r="DW97" s="1035"/>
      <c r="DX97" s="1035"/>
      <c r="DY97" s="1035"/>
      <c r="DZ97" s="1036"/>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1046"/>
      <c r="BT98" s="1047"/>
      <c r="BU98" s="1047"/>
      <c r="BV98" s="1047"/>
      <c r="BW98" s="1047"/>
      <c r="BX98" s="1047"/>
      <c r="BY98" s="1047"/>
      <c r="BZ98" s="1047"/>
      <c r="CA98" s="1047"/>
      <c r="CB98" s="1047"/>
      <c r="CC98" s="1047"/>
      <c r="CD98" s="1047"/>
      <c r="CE98" s="1047"/>
      <c r="CF98" s="1047"/>
      <c r="CG98" s="1048"/>
      <c r="CH98" s="1049"/>
      <c r="CI98" s="1050"/>
      <c r="CJ98" s="1050"/>
      <c r="CK98" s="1050"/>
      <c r="CL98" s="1051"/>
      <c r="CM98" s="1049"/>
      <c r="CN98" s="1050"/>
      <c r="CO98" s="1050"/>
      <c r="CP98" s="1050"/>
      <c r="CQ98" s="1051"/>
      <c r="CR98" s="1049"/>
      <c r="CS98" s="1050"/>
      <c r="CT98" s="1050"/>
      <c r="CU98" s="1050"/>
      <c r="CV98" s="1051"/>
      <c r="CW98" s="1049"/>
      <c r="CX98" s="1050"/>
      <c r="CY98" s="1050"/>
      <c r="CZ98" s="1050"/>
      <c r="DA98" s="1051"/>
      <c r="DB98" s="1049"/>
      <c r="DC98" s="1050"/>
      <c r="DD98" s="1050"/>
      <c r="DE98" s="1050"/>
      <c r="DF98" s="1051"/>
      <c r="DG98" s="1049"/>
      <c r="DH98" s="1050"/>
      <c r="DI98" s="1050"/>
      <c r="DJ98" s="1050"/>
      <c r="DK98" s="1051"/>
      <c r="DL98" s="1049"/>
      <c r="DM98" s="1050"/>
      <c r="DN98" s="1050"/>
      <c r="DO98" s="1050"/>
      <c r="DP98" s="1051"/>
      <c r="DQ98" s="1049"/>
      <c r="DR98" s="1050"/>
      <c r="DS98" s="1050"/>
      <c r="DT98" s="1050"/>
      <c r="DU98" s="1051"/>
      <c r="DV98" s="1034"/>
      <c r="DW98" s="1035"/>
      <c r="DX98" s="1035"/>
      <c r="DY98" s="1035"/>
      <c r="DZ98" s="1036"/>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1046"/>
      <c r="BT99" s="1047"/>
      <c r="BU99" s="1047"/>
      <c r="BV99" s="1047"/>
      <c r="BW99" s="1047"/>
      <c r="BX99" s="1047"/>
      <c r="BY99" s="1047"/>
      <c r="BZ99" s="1047"/>
      <c r="CA99" s="1047"/>
      <c r="CB99" s="1047"/>
      <c r="CC99" s="1047"/>
      <c r="CD99" s="1047"/>
      <c r="CE99" s="1047"/>
      <c r="CF99" s="1047"/>
      <c r="CG99" s="1048"/>
      <c r="CH99" s="1049"/>
      <c r="CI99" s="1050"/>
      <c r="CJ99" s="1050"/>
      <c r="CK99" s="1050"/>
      <c r="CL99" s="1051"/>
      <c r="CM99" s="1049"/>
      <c r="CN99" s="1050"/>
      <c r="CO99" s="1050"/>
      <c r="CP99" s="1050"/>
      <c r="CQ99" s="1051"/>
      <c r="CR99" s="1049"/>
      <c r="CS99" s="1050"/>
      <c r="CT99" s="1050"/>
      <c r="CU99" s="1050"/>
      <c r="CV99" s="1051"/>
      <c r="CW99" s="1049"/>
      <c r="CX99" s="1050"/>
      <c r="CY99" s="1050"/>
      <c r="CZ99" s="1050"/>
      <c r="DA99" s="1051"/>
      <c r="DB99" s="1049"/>
      <c r="DC99" s="1050"/>
      <c r="DD99" s="1050"/>
      <c r="DE99" s="1050"/>
      <c r="DF99" s="1051"/>
      <c r="DG99" s="1049"/>
      <c r="DH99" s="1050"/>
      <c r="DI99" s="1050"/>
      <c r="DJ99" s="1050"/>
      <c r="DK99" s="1051"/>
      <c r="DL99" s="1049"/>
      <c r="DM99" s="1050"/>
      <c r="DN99" s="1050"/>
      <c r="DO99" s="1050"/>
      <c r="DP99" s="1051"/>
      <c r="DQ99" s="1049"/>
      <c r="DR99" s="1050"/>
      <c r="DS99" s="1050"/>
      <c r="DT99" s="1050"/>
      <c r="DU99" s="1051"/>
      <c r="DV99" s="1034"/>
      <c r="DW99" s="1035"/>
      <c r="DX99" s="1035"/>
      <c r="DY99" s="1035"/>
      <c r="DZ99" s="1036"/>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1046"/>
      <c r="BT100" s="1047"/>
      <c r="BU100" s="1047"/>
      <c r="BV100" s="1047"/>
      <c r="BW100" s="1047"/>
      <c r="BX100" s="1047"/>
      <c r="BY100" s="1047"/>
      <c r="BZ100" s="1047"/>
      <c r="CA100" s="1047"/>
      <c r="CB100" s="1047"/>
      <c r="CC100" s="1047"/>
      <c r="CD100" s="1047"/>
      <c r="CE100" s="1047"/>
      <c r="CF100" s="1047"/>
      <c r="CG100" s="1048"/>
      <c r="CH100" s="1049"/>
      <c r="CI100" s="1050"/>
      <c r="CJ100" s="1050"/>
      <c r="CK100" s="1050"/>
      <c r="CL100" s="1051"/>
      <c r="CM100" s="1049"/>
      <c r="CN100" s="1050"/>
      <c r="CO100" s="1050"/>
      <c r="CP100" s="1050"/>
      <c r="CQ100" s="1051"/>
      <c r="CR100" s="1049"/>
      <c r="CS100" s="1050"/>
      <c r="CT100" s="1050"/>
      <c r="CU100" s="1050"/>
      <c r="CV100" s="1051"/>
      <c r="CW100" s="1049"/>
      <c r="CX100" s="1050"/>
      <c r="CY100" s="1050"/>
      <c r="CZ100" s="1050"/>
      <c r="DA100" s="1051"/>
      <c r="DB100" s="1049"/>
      <c r="DC100" s="1050"/>
      <c r="DD100" s="1050"/>
      <c r="DE100" s="1050"/>
      <c r="DF100" s="1051"/>
      <c r="DG100" s="1049"/>
      <c r="DH100" s="1050"/>
      <c r="DI100" s="1050"/>
      <c r="DJ100" s="1050"/>
      <c r="DK100" s="1051"/>
      <c r="DL100" s="1049"/>
      <c r="DM100" s="1050"/>
      <c r="DN100" s="1050"/>
      <c r="DO100" s="1050"/>
      <c r="DP100" s="1051"/>
      <c r="DQ100" s="1049"/>
      <c r="DR100" s="1050"/>
      <c r="DS100" s="1050"/>
      <c r="DT100" s="1050"/>
      <c r="DU100" s="1051"/>
      <c r="DV100" s="1034"/>
      <c r="DW100" s="1035"/>
      <c r="DX100" s="1035"/>
      <c r="DY100" s="1035"/>
      <c r="DZ100" s="1036"/>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1046"/>
      <c r="BT101" s="1047"/>
      <c r="BU101" s="1047"/>
      <c r="BV101" s="1047"/>
      <c r="BW101" s="1047"/>
      <c r="BX101" s="1047"/>
      <c r="BY101" s="1047"/>
      <c r="BZ101" s="1047"/>
      <c r="CA101" s="1047"/>
      <c r="CB101" s="1047"/>
      <c r="CC101" s="1047"/>
      <c r="CD101" s="1047"/>
      <c r="CE101" s="1047"/>
      <c r="CF101" s="1047"/>
      <c r="CG101" s="1048"/>
      <c r="CH101" s="1049"/>
      <c r="CI101" s="1050"/>
      <c r="CJ101" s="1050"/>
      <c r="CK101" s="1050"/>
      <c r="CL101" s="1051"/>
      <c r="CM101" s="1049"/>
      <c r="CN101" s="1050"/>
      <c r="CO101" s="1050"/>
      <c r="CP101" s="1050"/>
      <c r="CQ101" s="1051"/>
      <c r="CR101" s="1049"/>
      <c r="CS101" s="1050"/>
      <c r="CT101" s="1050"/>
      <c r="CU101" s="1050"/>
      <c r="CV101" s="1051"/>
      <c r="CW101" s="1049"/>
      <c r="CX101" s="1050"/>
      <c r="CY101" s="1050"/>
      <c r="CZ101" s="1050"/>
      <c r="DA101" s="1051"/>
      <c r="DB101" s="1049"/>
      <c r="DC101" s="1050"/>
      <c r="DD101" s="1050"/>
      <c r="DE101" s="1050"/>
      <c r="DF101" s="1051"/>
      <c r="DG101" s="1049"/>
      <c r="DH101" s="1050"/>
      <c r="DI101" s="1050"/>
      <c r="DJ101" s="1050"/>
      <c r="DK101" s="1051"/>
      <c r="DL101" s="1049"/>
      <c r="DM101" s="1050"/>
      <c r="DN101" s="1050"/>
      <c r="DO101" s="1050"/>
      <c r="DP101" s="1051"/>
      <c r="DQ101" s="1049"/>
      <c r="DR101" s="1050"/>
      <c r="DS101" s="1050"/>
      <c r="DT101" s="1050"/>
      <c r="DU101" s="1051"/>
      <c r="DV101" s="1034"/>
      <c r="DW101" s="1035"/>
      <c r="DX101" s="1035"/>
      <c r="DY101" s="1035"/>
      <c r="DZ101" s="1036"/>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394</v>
      </c>
      <c r="BR102" s="1037" t="s">
        <v>428</v>
      </c>
      <c r="BS102" s="1038"/>
      <c r="BT102" s="1038"/>
      <c r="BU102" s="1038"/>
      <c r="BV102" s="1038"/>
      <c r="BW102" s="1038"/>
      <c r="BX102" s="1038"/>
      <c r="BY102" s="1038"/>
      <c r="BZ102" s="1038"/>
      <c r="CA102" s="1038"/>
      <c r="CB102" s="1038"/>
      <c r="CC102" s="1038"/>
      <c r="CD102" s="1038"/>
      <c r="CE102" s="1038"/>
      <c r="CF102" s="1038"/>
      <c r="CG102" s="1039"/>
      <c r="CH102" s="1040"/>
      <c r="CI102" s="1041"/>
      <c r="CJ102" s="1041"/>
      <c r="CK102" s="1041"/>
      <c r="CL102" s="1042"/>
      <c r="CM102" s="1040"/>
      <c r="CN102" s="1041"/>
      <c r="CO102" s="1041"/>
      <c r="CP102" s="1041"/>
      <c r="CQ102" s="1042"/>
      <c r="CR102" s="1043"/>
      <c r="CS102" s="1044"/>
      <c r="CT102" s="1044"/>
      <c r="CU102" s="1044"/>
      <c r="CV102" s="1045"/>
      <c r="CW102" s="1043"/>
      <c r="CX102" s="1044"/>
      <c r="CY102" s="1044"/>
      <c r="CZ102" s="1044"/>
      <c r="DA102" s="1045"/>
      <c r="DB102" s="1043"/>
      <c r="DC102" s="1044"/>
      <c r="DD102" s="1044"/>
      <c r="DE102" s="1044"/>
      <c r="DF102" s="1045"/>
      <c r="DG102" s="1043"/>
      <c r="DH102" s="1044"/>
      <c r="DI102" s="1044"/>
      <c r="DJ102" s="1044"/>
      <c r="DK102" s="1045"/>
      <c r="DL102" s="1043"/>
      <c r="DM102" s="1044"/>
      <c r="DN102" s="1044"/>
      <c r="DO102" s="1044"/>
      <c r="DP102" s="1045"/>
      <c r="DQ102" s="1043"/>
      <c r="DR102" s="1044"/>
      <c r="DS102" s="1044"/>
      <c r="DT102" s="1044"/>
      <c r="DU102" s="1045"/>
      <c r="DV102" s="1026"/>
      <c r="DW102" s="1027"/>
      <c r="DX102" s="1027"/>
      <c r="DY102" s="1027"/>
      <c r="DZ102" s="1028"/>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29" t="s">
        <v>429</v>
      </c>
      <c r="BR103" s="1029"/>
      <c r="BS103" s="1029"/>
      <c r="BT103" s="1029"/>
      <c r="BU103" s="1029"/>
      <c r="BV103" s="1029"/>
      <c r="BW103" s="1029"/>
      <c r="BX103" s="1029"/>
      <c r="BY103" s="1029"/>
      <c r="BZ103" s="1029"/>
      <c r="CA103" s="1029"/>
      <c r="CB103" s="1029"/>
      <c r="CC103" s="1029"/>
      <c r="CD103" s="1029"/>
      <c r="CE103" s="1029"/>
      <c r="CF103" s="1029"/>
      <c r="CG103" s="1029"/>
      <c r="CH103" s="1029"/>
      <c r="CI103" s="1029"/>
      <c r="CJ103" s="1029"/>
      <c r="CK103" s="1029"/>
      <c r="CL103" s="1029"/>
      <c r="CM103" s="1029"/>
      <c r="CN103" s="1029"/>
      <c r="CO103" s="1029"/>
      <c r="CP103" s="1029"/>
      <c r="CQ103" s="1029"/>
      <c r="CR103" s="1029"/>
      <c r="CS103" s="1029"/>
      <c r="CT103" s="1029"/>
      <c r="CU103" s="1029"/>
      <c r="CV103" s="1029"/>
      <c r="CW103" s="1029"/>
      <c r="CX103" s="1029"/>
      <c r="CY103" s="1029"/>
      <c r="CZ103" s="1029"/>
      <c r="DA103" s="1029"/>
      <c r="DB103" s="1029"/>
      <c r="DC103" s="1029"/>
      <c r="DD103" s="1029"/>
      <c r="DE103" s="1029"/>
      <c r="DF103" s="1029"/>
      <c r="DG103" s="1029"/>
      <c r="DH103" s="1029"/>
      <c r="DI103" s="1029"/>
      <c r="DJ103" s="1029"/>
      <c r="DK103" s="1029"/>
      <c r="DL103" s="1029"/>
      <c r="DM103" s="1029"/>
      <c r="DN103" s="1029"/>
      <c r="DO103" s="1029"/>
      <c r="DP103" s="1029"/>
      <c r="DQ103" s="1029"/>
      <c r="DR103" s="1029"/>
      <c r="DS103" s="1029"/>
      <c r="DT103" s="1029"/>
      <c r="DU103" s="1029"/>
      <c r="DV103" s="1029"/>
      <c r="DW103" s="1029"/>
      <c r="DX103" s="1029"/>
      <c r="DY103" s="1029"/>
      <c r="DZ103" s="1029"/>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30" t="s">
        <v>430</v>
      </c>
      <c r="BR104" s="1030"/>
      <c r="BS104" s="1030"/>
      <c r="BT104" s="1030"/>
      <c r="BU104" s="1030"/>
      <c r="BV104" s="1030"/>
      <c r="BW104" s="1030"/>
      <c r="BX104" s="1030"/>
      <c r="BY104" s="1030"/>
      <c r="BZ104" s="1030"/>
      <c r="CA104" s="1030"/>
      <c r="CB104" s="1030"/>
      <c r="CC104" s="1030"/>
      <c r="CD104" s="1030"/>
      <c r="CE104" s="1030"/>
      <c r="CF104" s="1030"/>
      <c r="CG104" s="1030"/>
      <c r="CH104" s="1030"/>
      <c r="CI104" s="1030"/>
      <c r="CJ104" s="1030"/>
      <c r="CK104" s="1030"/>
      <c r="CL104" s="1030"/>
      <c r="CM104" s="1030"/>
      <c r="CN104" s="1030"/>
      <c r="CO104" s="1030"/>
      <c r="CP104" s="1030"/>
      <c r="CQ104" s="1030"/>
      <c r="CR104" s="1030"/>
      <c r="CS104" s="1030"/>
      <c r="CT104" s="1030"/>
      <c r="CU104" s="1030"/>
      <c r="CV104" s="1030"/>
      <c r="CW104" s="1030"/>
      <c r="CX104" s="1030"/>
      <c r="CY104" s="1030"/>
      <c r="CZ104" s="1030"/>
      <c r="DA104" s="1030"/>
      <c r="DB104" s="1030"/>
      <c r="DC104" s="1030"/>
      <c r="DD104" s="1030"/>
      <c r="DE104" s="1030"/>
      <c r="DF104" s="1030"/>
      <c r="DG104" s="1030"/>
      <c r="DH104" s="1030"/>
      <c r="DI104" s="1030"/>
      <c r="DJ104" s="1030"/>
      <c r="DK104" s="1030"/>
      <c r="DL104" s="1030"/>
      <c r="DM104" s="1030"/>
      <c r="DN104" s="1030"/>
      <c r="DO104" s="1030"/>
      <c r="DP104" s="1030"/>
      <c r="DQ104" s="1030"/>
      <c r="DR104" s="1030"/>
      <c r="DS104" s="1030"/>
      <c r="DT104" s="1030"/>
      <c r="DU104" s="1030"/>
      <c r="DV104" s="1030"/>
      <c r="DW104" s="1030"/>
      <c r="DX104" s="1030"/>
      <c r="DY104" s="1030"/>
      <c r="DZ104" s="1030"/>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431</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432</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1031" t="s">
        <v>433</v>
      </c>
      <c r="B108" s="1032"/>
      <c r="C108" s="1032"/>
      <c r="D108" s="1032"/>
      <c r="E108" s="1032"/>
      <c r="F108" s="1032"/>
      <c r="G108" s="1032"/>
      <c r="H108" s="1032"/>
      <c r="I108" s="1032"/>
      <c r="J108" s="1032"/>
      <c r="K108" s="1032"/>
      <c r="L108" s="1032"/>
      <c r="M108" s="1032"/>
      <c r="N108" s="1032"/>
      <c r="O108" s="1032"/>
      <c r="P108" s="1032"/>
      <c r="Q108" s="1032"/>
      <c r="R108" s="1032"/>
      <c r="S108" s="1032"/>
      <c r="T108" s="1032"/>
      <c r="U108" s="1032"/>
      <c r="V108" s="1032"/>
      <c r="W108" s="1032"/>
      <c r="X108" s="1032"/>
      <c r="Y108" s="1032"/>
      <c r="Z108" s="1032"/>
      <c r="AA108" s="1032"/>
      <c r="AB108" s="1032"/>
      <c r="AC108" s="1032"/>
      <c r="AD108" s="1032"/>
      <c r="AE108" s="1032"/>
      <c r="AF108" s="1032"/>
      <c r="AG108" s="1032"/>
      <c r="AH108" s="1032"/>
      <c r="AI108" s="1032"/>
      <c r="AJ108" s="1032"/>
      <c r="AK108" s="1032"/>
      <c r="AL108" s="1032"/>
      <c r="AM108" s="1032"/>
      <c r="AN108" s="1032"/>
      <c r="AO108" s="1032"/>
      <c r="AP108" s="1032"/>
      <c r="AQ108" s="1032"/>
      <c r="AR108" s="1032"/>
      <c r="AS108" s="1032"/>
      <c r="AT108" s="1033"/>
      <c r="AU108" s="1031" t="s">
        <v>434</v>
      </c>
      <c r="AV108" s="1032"/>
      <c r="AW108" s="1032"/>
      <c r="AX108" s="1032"/>
      <c r="AY108" s="1032"/>
      <c r="AZ108" s="1032"/>
      <c r="BA108" s="1032"/>
      <c r="BB108" s="1032"/>
      <c r="BC108" s="1032"/>
      <c r="BD108" s="1032"/>
      <c r="BE108" s="1032"/>
      <c r="BF108" s="1032"/>
      <c r="BG108" s="1032"/>
      <c r="BH108" s="1032"/>
      <c r="BI108" s="1032"/>
      <c r="BJ108" s="1032"/>
      <c r="BK108" s="1032"/>
      <c r="BL108" s="1032"/>
      <c r="BM108" s="1032"/>
      <c r="BN108" s="1032"/>
      <c r="BO108" s="1032"/>
      <c r="BP108" s="1032"/>
      <c r="BQ108" s="1032"/>
      <c r="BR108" s="1032"/>
      <c r="BS108" s="1032"/>
      <c r="BT108" s="1032"/>
      <c r="BU108" s="1032"/>
      <c r="BV108" s="1032"/>
      <c r="BW108" s="1032"/>
      <c r="BX108" s="1032"/>
      <c r="BY108" s="1032"/>
      <c r="BZ108" s="1032"/>
      <c r="CA108" s="1032"/>
      <c r="CB108" s="1032"/>
      <c r="CC108" s="1032"/>
      <c r="CD108" s="1032"/>
      <c r="CE108" s="1032"/>
      <c r="CF108" s="1032"/>
      <c r="CG108" s="1032"/>
      <c r="CH108" s="1032"/>
      <c r="CI108" s="1032"/>
      <c r="CJ108" s="1032"/>
      <c r="CK108" s="1032"/>
      <c r="CL108" s="1032"/>
      <c r="CM108" s="1032"/>
      <c r="CN108" s="1032"/>
      <c r="CO108" s="1032"/>
      <c r="CP108" s="1032"/>
      <c r="CQ108" s="1032"/>
      <c r="CR108" s="1032"/>
      <c r="CS108" s="1032"/>
      <c r="CT108" s="1032"/>
      <c r="CU108" s="1032"/>
      <c r="CV108" s="1032"/>
      <c r="CW108" s="1032"/>
      <c r="CX108" s="1032"/>
      <c r="CY108" s="1032"/>
      <c r="CZ108" s="1032"/>
      <c r="DA108" s="1032"/>
      <c r="DB108" s="1032"/>
      <c r="DC108" s="1032"/>
      <c r="DD108" s="1032"/>
      <c r="DE108" s="1032"/>
      <c r="DF108" s="1032"/>
      <c r="DG108" s="1032"/>
      <c r="DH108" s="1032"/>
      <c r="DI108" s="1032"/>
      <c r="DJ108" s="1032"/>
      <c r="DK108" s="1032"/>
      <c r="DL108" s="1032"/>
      <c r="DM108" s="1032"/>
      <c r="DN108" s="1032"/>
      <c r="DO108" s="1032"/>
      <c r="DP108" s="1032"/>
      <c r="DQ108" s="1032"/>
      <c r="DR108" s="1032"/>
      <c r="DS108" s="1032"/>
      <c r="DT108" s="1032"/>
      <c r="DU108" s="1032"/>
      <c r="DV108" s="1032"/>
      <c r="DW108" s="1032"/>
      <c r="DX108" s="1032"/>
      <c r="DY108" s="1032"/>
      <c r="DZ108" s="1033"/>
    </row>
    <row r="109" spans="1:131" s="247" customFormat="1" ht="26.25" customHeight="1" x14ac:dyDescent="0.15">
      <c r="A109" s="986" t="s">
        <v>435</v>
      </c>
      <c r="B109" s="987"/>
      <c r="C109" s="987"/>
      <c r="D109" s="987"/>
      <c r="E109" s="987"/>
      <c r="F109" s="987"/>
      <c r="G109" s="987"/>
      <c r="H109" s="987"/>
      <c r="I109" s="987"/>
      <c r="J109" s="987"/>
      <c r="K109" s="987"/>
      <c r="L109" s="987"/>
      <c r="M109" s="987"/>
      <c r="N109" s="987"/>
      <c r="O109" s="987"/>
      <c r="P109" s="987"/>
      <c r="Q109" s="987"/>
      <c r="R109" s="987"/>
      <c r="S109" s="987"/>
      <c r="T109" s="987"/>
      <c r="U109" s="987"/>
      <c r="V109" s="987"/>
      <c r="W109" s="987"/>
      <c r="X109" s="987"/>
      <c r="Y109" s="987"/>
      <c r="Z109" s="988"/>
      <c r="AA109" s="989" t="s">
        <v>436</v>
      </c>
      <c r="AB109" s="987"/>
      <c r="AC109" s="987"/>
      <c r="AD109" s="987"/>
      <c r="AE109" s="988"/>
      <c r="AF109" s="989" t="s">
        <v>312</v>
      </c>
      <c r="AG109" s="987"/>
      <c r="AH109" s="987"/>
      <c r="AI109" s="987"/>
      <c r="AJ109" s="988"/>
      <c r="AK109" s="989" t="s">
        <v>311</v>
      </c>
      <c r="AL109" s="987"/>
      <c r="AM109" s="987"/>
      <c r="AN109" s="987"/>
      <c r="AO109" s="988"/>
      <c r="AP109" s="989" t="s">
        <v>437</v>
      </c>
      <c r="AQ109" s="987"/>
      <c r="AR109" s="987"/>
      <c r="AS109" s="987"/>
      <c r="AT109" s="1018"/>
      <c r="AU109" s="986" t="s">
        <v>435</v>
      </c>
      <c r="AV109" s="987"/>
      <c r="AW109" s="987"/>
      <c r="AX109" s="987"/>
      <c r="AY109" s="987"/>
      <c r="AZ109" s="987"/>
      <c r="BA109" s="987"/>
      <c r="BB109" s="987"/>
      <c r="BC109" s="987"/>
      <c r="BD109" s="987"/>
      <c r="BE109" s="987"/>
      <c r="BF109" s="987"/>
      <c r="BG109" s="987"/>
      <c r="BH109" s="987"/>
      <c r="BI109" s="987"/>
      <c r="BJ109" s="987"/>
      <c r="BK109" s="987"/>
      <c r="BL109" s="987"/>
      <c r="BM109" s="987"/>
      <c r="BN109" s="987"/>
      <c r="BO109" s="987"/>
      <c r="BP109" s="988"/>
      <c r="BQ109" s="989" t="s">
        <v>436</v>
      </c>
      <c r="BR109" s="987"/>
      <c r="BS109" s="987"/>
      <c r="BT109" s="987"/>
      <c r="BU109" s="988"/>
      <c r="BV109" s="989" t="s">
        <v>312</v>
      </c>
      <c r="BW109" s="987"/>
      <c r="BX109" s="987"/>
      <c r="BY109" s="987"/>
      <c r="BZ109" s="988"/>
      <c r="CA109" s="989" t="s">
        <v>311</v>
      </c>
      <c r="CB109" s="987"/>
      <c r="CC109" s="987"/>
      <c r="CD109" s="987"/>
      <c r="CE109" s="988"/>
      <c r="CF109" s="1025" t="s">
        <v>437</v>
      </c>
      <c r="CG109" s="1025"/>
      <c r="CH109" s="1025"/>
      <c r="CI109" s="1025"/>
      <c r="CJ109" s="1025"/>
      <c r="CK109" s="989" t="s">
        <v>438</v>
      </c>
      <c r="CL109" s="987"/>
      <c r="CM109" s="987"/>
      <c r="CN109" s="987"/>
      <c r="CO109" s="987"/>
      <c r="CP109" s="987"/>
      <c r="CQ109" s="987"/>
      <c r="CR109" s="987"/>
      <c r="CS109" s="987"/>
      <c r="CT109" s="987"/>
      <c r="CU109" s="987"/>
      <c r="CV109" s="987"/>
      <c r="CW109" s="987"/>
      <c r="CX109" s="987"/>
      <c r="CY109" s="987"/>
      <c r="CZ109" s="987"/>
      <c r="DA109" s="987"/>
      <c r="DB109" s="987"/>
      <c r="DC109" s="987"/>
      <c r="DD109" s="987"/>
      <c r="DE109" s="987"/>
      <c r="DF109" s="988"/>
      <c r="DG109" s="989" t="s">
        <v>436</v>
      </c>
      <c r="DH109" s="987"/>
      <c r="DI109" s="987"/>
      <c r="DJ109" s="987"/>
      <c r="DK109" s="988"/>
      <c r="DL109" s="989" t="s">
        <v>312</v>
      </c>
      <c r="DM109" s="987"/>
      <c r="DN109" s="987"/>
      <c r="DO109" s="987"/>
      <c r="DP109" s="988"/>
      <c r="DQ109" s="989" t="s">
        <v>311</v>
      </c>
      <c r="DR109" s="987"/>
      <c r="DS109" s="987"/>
      <c r="DT109" s="987"/>
      <c r="DU109" s="988"/>
      <c r="DV109" s="989" t="s">
        <v>437</v>
      </c>
      <c r="DW109" s="987"/>
      <c r="DX109" s="987"/>
      <c r="DY109" s="987"/>
      <c r="DZ109" s="1018"/>
    </row>
    <row r="110" spans="1:131" s="247" customFormat="1" ht="26.25" customHeight="1" x14ac:dyDescent="0.15">
      <c r="A110" s="889" t="s">
        <v>439</v>
      </c>
      <c r="B110" s="890"/>
      <c r="C110" s="890"/>
      <c r="D110" s="890"/>
      <c r="E110" s="890"/>
      <c r="F110" s="890"/>
      <c r="G110" s="890"/>
      <c r="H110" s="890"/>
      <c r="I110" s="890"/>
      <c r="J110" s="890"/>
      <c r="K110" s="890"/>
      <c r="L110" s="890"/>
      <c r="M110" s="890"/>
      <c r="N110" s="890"/>
      <c r="O110" s="890"/>
      <c r="P110" s="890"/>
      <c r="Q110" s="890"/>
      <c r="R110" s="890"/>
      <c r="S110" s="890"/>
      <c r="T110" s="890"/>
      <c r="U110" s="890"/>
      <c r="V110" s="890"/>
      <c r="W110" s="890"/>
      <c r="X110" s="890"/>
      <c r="Y110" s="890"/>
      <c r="Z110" s="891"/>
      <c r="AA110" s="979">
        <v>239254</v>
      </c>
      <c r="AB110" s="980"/>
      <c r="AC110" s="980"/>
      <c r="AD110" s="980"/>
      <c r="AE110" s="981"/>
      <c r="AF110" s="982">
        <v>225049</v>
      </c>
      <c r="AG110" s="980"/>
      <c r="AH110" s="980"/>
      <c r="AI110" s="980"/>
      <c r="AJ110" s="981"/>
      <c r="AK110" s="982">
        <v>210224</v>
      </c>
      <c r="AL110" s="980"/>
      <c r="AM110" s="980"/>
      <c r="AN110" s="980"/>
      <c r="AO110" s="981"/>
      <c r="AP110" s="983">
        <v>22.9</v>
      </c>
      <c r="AQ110" s="984"/>
      <c r="AR110" s="984"/>
      <c r="AS110" s="984"/>
      <c r="AT110" s="985"/>
      <c r="AU110" s="1019" t="s">
        <v>73</v>
      </c>
      <c r="AV110" s="1020"/>
      <c r="AW110" s="1020"/>
      <c r="AX110" s="1020"/>
      <c r="AY110" s="1020"/>
      <c r="AZ110" s="945" t="s">
        <v>440</v>
      </c>
      <c r="BA110" s="890"/>
      <c r="BB110" s="890"/>
      <c r="BC110" s="890"/>
      <c r="BD110" s="890"/>
      <c r="BE110" s="890"/>
      <c r="BF110" s="890"/>
      <c r="BG110" s="890"/>
      <c r="BH110" s="890"/>
      <c r="BI110" s="890"/>
      <c r="BJ110" s="890"/>
      <c r="BK110" s="890"/>
      <c r="BL110" s="890"/>
      <c r="BM110" s="890"/>
      <c r="BN110" s="890"/>
      <c r="BO110" s="890"/>
      <c r="BP110" s="891"/>
      <c r="BQ110" s="946">
        <v>2533932</v>
      </c>
      <c r="BR110" s="927"/>
      <c r="BS110" s="927"/>
      <c r="BT110" s="927"/>
      <c r="BU110" s="927"/>
      <c r="BV110" s="927">
        <v>2929461</v>
      </c>
      <c r="BW110" s="927"/>
      <c r="BX110" s="927"/>
      <c r="BY110" s="927"/>
      <c r="BZ110" s="927"/>
      <c r="CA110" s="927">
        <v>3084786</v>
      </c>
      <c r="CB110" s="927"/>
      <c r="CC110" s="927"/>
      <c r="CD110" s="927"/>
      <c r="CE110" s="927"/>
      <c r="CF110" s="951">
        <v>336.6</v>
      </c>
      <c r="CG110" s="952"/>
      <c r="CH110" s="952"/>
      <c r="CI110" s="952"/>
      <c r="CJ110" s="952"/>
      <c r="CK110" s="1015" t="s">
        <v>441</v>
      </c>
      <c r="CL110" s="901"/>
      <c r="CM110" s="976" t="s">
        <v>442</v>
      </c>
      <c r="CN110" s="977"/>
      <c r="CO110" s="977"/>
      <c r="CP110" s="977"/>
      <c r="CQ110" s="977"/>
      <c r="CR110" s="977"/>
      <c r="CS110" s="977"/>
      <c r="CT110" s="977"/>
      <c r="CU110" s="977"/>
      <c r="CV110" s="977"/>
      <c r="CW110" s="977"/>
      <c r="CX110" s="977"/>
      <c r="CY110" s="977"/>
      <c r="CZ110" s="977"/>
      <c r="DA110" s="977"/>
      <c r="DB110" s="977"/>
      <c r="DC110" s="977"/>
      <c r="DD110" s="977"/>
      <c r="DE110" s="977"/>
      <c r="DF110" s="978"/>
      <c r="DG110" s="946" t="s">
        <v>443</v>
      </c>
      <c r="DH110" s="927"/>
      <c r="DI110" s="927"/>
      <c r="DJ110" s="927"/>
      <c r="DK110" s="927"/>
      <c r="DL110" s="927" t="s">
        <v>444</v>
      </c>
      <c r="DM110" s="927"/>
      <c r="DN110" s="927"/>
      <c r="DO110" s="927"/>
      <c r="DP110" s="927"/>
      <c r="DQ110" s="927" t="s">
        <v>444</v>
      </c>
      <c r="DR110" s="927"/>
      <c r="DS110" s="927"/>
      <c r="DT110" s="927"/>
      <c r="DU110" s="927"/>
      <c r="DV110" s="928" t="s">
        <v>444</v>
      </c>
      <c r="DW110" s="928"/>
      <c r="DX110" s="928"/>
      <c r="DY110" s="928"/>
      <c r="DZ110" s="929"/>
    </row>
    <row r="111" spans="1:131" s="247" customFormat="1" ht="26.25" customHeight="1" x14ac:dyDescent="0.15">
      <c r="A111" s="856" t="s">
        <v>445</v>
      </c>
      <c r="B111" s="857"/>
      <c r="C111" s="857"/>
      <c r="D111" s="857"/>
      <c r="E111" s="857"/>
      <c r="F111" s="857"/>
      <c r="G111" s="857"/>
      <c r="H111" s="857"/>
      <c r="I111" s="857"/>
      <c r="J111" s="857"/>
      <c r="K111" s="857"/>
      <c r="L111" s="857"/>
      <c r="M111" s="857"/>
      <c r="N111" s="857"/>
      <c r="O111" s="857"/>
      <c r="P111" s="857"/>
      <c r="Q111" s="857"/>
      <c r="R111" s="857"/>
      <c r="S111" s="857"/>
      <c r="T111" s="857"/>
      <c r="U111" s="857"/>
      <c r="V111" s="857"/>
      <c r="W111" s="857"/>
      <c r="X111" s="857"/>
      <c r="Y111" s="857"/>
      <c r="Z111" s="1014"/>
      <c r="AA111" s="1007" t="s">
        <v>444</v>
      </c>
      <c r="AB111" s="1008"/>
      <c r="AC111" s="1008"/>
      <c r="AD111" s="1008"/>
      <c r="AE111" s="1009"/>
      <c r="AF111" s="1010" t="s">
        <v>396</v>
      </c>
      <c r="AG111" s="1008"/>
      <c r="AH111" s="1008"/>
      <c r="AI111" s="1008"/>
      <c r="AJ111" s="1009"/>
      <c r="AK111" s="1010" t="s">
        <v>396</v>
      </c>
      <c r="AL111" s="1008"/>
      <c r="AM111" s="1008"/>
      <c r="AN111" s="1008"/>
      <c r="AO111" s="1009"/>
      <c r="AP111" s="1011" t="s">
        <v>444</v>
      </c>
      <c r="AQ111" s="1012"/>
      <c r="AR111" s="1012"/>
      <c r="AS111" s="1012"/>
      <c r="AT111" s="1013"/>
      <c r="AU111" s="1021"/>
      <c r="AV111" s="1022"/>
      <c r="AW111" s="1022"/>
      <c r="AX111" s="1022"/>
      <c r="AY111" s="1022"/>
      <c r="AZ111" s="897" t="s">
        <v>446</v>
      </c>
      <c r="BA111" s="832"/>
      <c r="BB111" s="832"/>
      <c r="BC111" s="832"/>
      <c r="BD111" s="832"/>
      <c r="BE111" s="832"/>
      <c r="BF111" s="832"/>
      <c r="BG111" s="832"/>
      <c r="BH111" s="832"/>
      <c r="BI111" s="832"/>
      <c r="BJ111" s="832"/>
      <c r="BK111" s="832"/>
      <c r="BL111" s="832"/>
      <c r="BM111" s="832"/>
      <c r="BN111" s="832"/>
      <c r="BO111" s="832"/>
      <c r="BP111" s="833"/>
      <c r="BQ111" s="898" t="s">
        <v>396</v>
      </c>
      <c r="BR111" s="899"/>
      <c r="BS111" s="899"/>
      <c r="BT111" s="899"/>
      <c r="BU111" s="899"/>
      <c r="BV111" s="899" t="s">
        <v>444</v>
      </c>
      <c r="BW111" s="899"/>
      <c r="BX111" s="899"/>
      <c r="BY111" s="899"/>
      <c r="BZ111" s="899"/>
      <c r="CA111" s="899" t="s">
        <v>443</v>
      </c>
      <c r="CB111" s="899"/>
      <c r="CC111" s="899"/>
      <c r="CD111" s="899"/>
      <c r="CE111" s="899"/>
      <c r="CF111" s="960" t="s">
        <v>444</v>
      </c>
      <c r="CG111" s="961"/>
      <c r="CH111" s="961"/>
      <c r="CI111" s="961"/>
      <c r="CJ111" s="961"/>
      <c r="CK111" s="1016"/>
      <c r="CL111" s="903"/>
      <c r="CM111" s="906" t="s">
        <v>447</v>
      </c>
      <c r="CN111" s="907"/>
      <c r="CO111" s="907"/>
      <c r="CP111" s="907"/>
      <c r="CQ111" s="907"/>
      <c r="CR111" s="907"/>
      <c r="CS111" s="907"/>
      <c r="CT111" s="907"/>
      <c r="CU111" s="907"/>
      <c r="CV111" s="907"/>
      <c r="CW111" s="907"/>
      <c r="CX111" s="907"/>
      <c r="CY111" s="907"/>
      <c r="CZ111" s="907"/>
      <c r="DA111" s="907"/>
      <c r="DB111" s="907"/>
      <c r="DC111" s="907"/>
      <c r="DD111" s="907"/>
      <c r="DE111" s="907"/>
      <c r="DF111" s="908"/>
      <c r="DG111" s="898" t="s">
        <v>130</v>
      </c>
      <c r="DH111" s="899"/>
      <c r="DI111" s="899"/>
      <c r="DJ111" s="899"/>
      <c r="DK111" s="899"/>
      <c r="DL111" s="899" t="s">
        <v>443</v>
      </c>
      <c r="DM111" s="899"/>
      <c r="DN111" s="899"/>
      <c r="DO111" s="899"/>
      <c r="DP111" s="899"/>
      <c r="DQ111" s="899" t="s">
        <v>443</v>
      </c>
      <c r="DR111" s="899"/>
      <c r="DS111" s="899"/>
      <c r="DT111" s="899"/>
      <c r="DU111" s="899"/>
      <c r="DV111" s="876" t="s">
        <v>444</v>
      </c>
      <c r="DW111" s="876"/>
      <c r="DX111" s="876"/>
      <c r="DY111" s="876"/>
      <c r="DZ111" s="877"/>
    </row>
    <row r="112" spans="1:131" s="247" customFormat="1" ht="26.25" customHeight="1" x14ac:dyDescent="0.15">
      <c r="A112" s="1001" t="s">
        <v>448</v>
      </c>
      <c r="B112" s="1002"/>
      <c r="C112" s="832" t="s">
        <v>449</v>
      </c>
      <c r="D112" s="832"/>
      <c r="E112" s="832"/>
      <c r="F112" s="832"/>
      <c r="G112" s="832"/>
      <c r="H112" s="832"/>
      <c r="I112" s="832"/>
      <c r="J112" s="832"/>
      <c r="K112" s="832"/>
      <c r="L112" s="832"/>
      <c r="M112" s="832"/>
      <c r="N112" s="832"/>
      <c r="O112" s="832"/>
      <c r="P112" s="832"/>
      <c r="Q112" s="832"/>
      <c r="R112" s="832"/>
      <c r="S112" s="832"/>
      <c r="T112" s="832"/>
      <c r="U112" s="832"/>
      <c r="V112" s="832"/>
      <c r="W112" s="832"/>
      <c r="X112" s="832"/>
      <c r="Y112" s="832"/>
      <c r="Z112" s="833"/>
      <c r="AA112" s="861" t="s">
        <v>444</v>
      </c>
      <c r="AB112" s="862"/>
      <c r="AC112" s="862"/>
      <c r="AD112" s="862"/>
      <c r="AE112" s="863"/>
      <c r="AF112" s="864" t="s">
        <v>444</v>
      </c>
      <c r="AG112" s="862"/>
      <c r="AH112" s="862"/>
      <c r="AI112" s="862"/>
      <c r="AJ112" s="863"/>
      <c r="AK112" s="864" t="s">
        <v>444</v>
      </c>
      <c r="AL112" s="862"/>
      <c r="AM112" s="862"/>
      <c r="AN112" s="862"/>
      <c r="AO112" s="863"/>
      <c r="AP112" s="909" t="s">
        <v>130</v>
      </c>
      <c r="AQ112" s="910"/>
      <c r="AR112" s="910"/>
      <c r="AS112" s="910"/>
      <c r="AT112" s="911"/>
      <c r="AU112" s="1021"/>
      <c r="AV112" s="1022"/>
      <c r="AW112" s="1022"/>
      <c r="AX112" s="1022"/>
      <c r="AY112" s="1022"/>
      <c r="AZ112" s="897" t="s">
        <v>450</v>
      </c>
      <c r="BA112" s="832"/>
      <c r="BB112" s="832"/>
      <c r="BC112" s="832"/>
      <c r="BD112" s="832"/>
      <c r="BE112" s="832"/>
      <c r="BF112" s="832"/>
      <c r="BG112" s="832"/>
      <c r="BH112" s="832"/>
      <c r="BI112" s="832"/>
      <c r="BJ112" s="832"/>
      <c r="BK112" s="832"/>
      <c r="BL112" s="832"/>
      <c r="BM112" s="832"/>
      <c r="BN112" s="832"/>
      <c r="BO112" s="832"/>
      <c r="BP112" s="833"/>
      <c r="BQ112" s="898">
        <v>316191</v>
      </c>
      <c r="BR112" s="899"/>
      <c r="BS112" s="899"/>
      <c r="BT112" s="899"/>
      <c r="BU112" s="899"/>
      <c r="BV112" s="899">
        <v>286432</v>
      </c>
      <c r="BW112" s="899"/>
      <c r="BX112" s="899"/>
      <c r="BY112" s="899"/>
      <c r="BZ112" s="899"/>
      <c r="CA112" s="899">
        <v>384243</v>
      </c>
      <c r="CB112" s="899"/>
      <c r="CC112" s="899"/>
      <c r="CD112" s="899"/>
      <c r="CE112" s="899"/>
      <c r="CF112" s="960">
        <v>41.9</v>
      </c>
      <c r="CG112" s="961"/>
      <c r="CH112" s="961"/>
      <c r="CI112" s="961"/>
      <c r="CJ112" s="961"/>
      <c r="CK112" s="1016"/>
      <c r="CL112" s="903"/>
      <c r="CM112" s="906" t="s">
        <v>451</v>
      </c>
      <c r="CN112" s="907"/>
      <c r="CO112" s="907"/>
      <c r="CP112" s="907"/>
      <c r="CQ112" s="907"/>
      <c r="CR112" s="907"/>
      <c r="CS112" s="907"/>
      <c r="CT112" s="907"/>
      <c r="CU112" s="907"/>
      <c r="CV112" s="907"/>
      <c r="CW112" s="907"/>
      <c r="CX112" s="907"/>
      <c r="CY112" s="907"/>
      <c r="CZ112" s="907"/>
      <c r="DA112" s="907"/>
      <c r="DB112" s="907"/>
      <c r="DC112" s="907"/>
      <c r="DD112" s="907"/>
      <c r="DE112" s="907"/>
      <c r="DF112" s="908"/>
      <c r="DG112" s="898" t="s">
        <v>444</v>
      </c>
      <c r="DH112" s="899"/>
      <c r="DI112" s="899"/>
      <c r="DJ112" s="899"/>
      <c r="DK112" s="899"/>
      <c r="DL112" s="899" t="s">
        <v>396</v>
      </c>
      <c r="DM112" s="899"/>
      <c r="DN112" s="899"/>
      <c r="DO112" s="899"/>
      <c r="DP112" s="899"/>
      <c r="DQ112" s="899" t="s">
        <v>444</v>
      </c>
      <c r="DR112" s="899"/>
      <c r="DS112" s="899"/>
      <c r="DT112" s="899"/>
      <c r="DU112" s="899"/>
      <c r="DV112" s="876" t="s">
        <v>130</v>
      </c>
      <c r="DW112" s="876"/>
      <c r="DX112" s="876"/>
      <c r="DY112" s="876"/>
      <c r="DZ112" s="877"/>
    </row>
    <row r="113" spans="1:130" s="247" customFormat="1" ht="26.25" customHeight="1" x14ac:dyDescent="0.15">
      <c r="A113" s="1003"/>
      <c r="B113" s="1004"/>
      <c r="C113" s="832" t="s">
        <v>452</v>
      </c>
      <c r="D113" s="832"/>
      <c r="E113" s="832"/>
      <c r="F113" s="832"/>
      <c r="G113" s="832"/>
      <c r="H113" s="832"/>
      <c r="I113" s="832"/>
      <c r="J113" s="832"/>
      <c r="K113" s="832"/>
      <c r="L113" s="832"/>
      <c r="M113" s="832"/>
      <c r="N113" s="832"/>
      <c r="O113" s="832"/>
      <c r="P113" s="832"/>
      <c r="Q113" s="832"/>
      <c r="R113" s="832"/>
      <c r="S113" s="832"/>
      <c r="T113" s="832"/>
      <c r="U113" s="832"/>
      <c r="V113" s="832"/>
      <c r="W113" s="832"/>
      <c r="X113" s="832"/>
      <c r="Y113" s="832"/>
      <c r="Z113" s="833"/>
      <c r="AA113" s="1007">
        <v>35823</v>
      </c>
      <c r="AB113" s="1008"/>
      <c r="AC113" s="1008"/>
      <c r="AD113" s="1008"/>
      <c r="AE113" s="1009"/>
      <c r="AF113" s="1010">
        <v>37326</v>
      </c>
      <c r="AG113" s="1008"/>
      <c r="AH113" s="1008"/>
      <c r="AI113" s="1008"/>
      <c r="AJ113" s="1009"/>
      <c r="AK113" s="1010">
        <v>45320</v>
      </c>
      <c r="AL113" s="1008"/>
      <c r="AM113" s="1008"/>
      <c r="AN113" s="1008"/>
      <c r="AO113" s="1009"/>
      <c r="AP113" s="1011">
        <v>4.9000000000000004</v>
      </c>
      <c r="AQ113" s="1012"/>
      <c r="AR113" s="1012"/>
      <c r="AS113" s="1012"/>
      <c r="AT113" s="1013"/>
      <c r="AU113" s="1021"/>
      <c r="AV113" s="1022"/>
      <c r="AW113" s="1022"/>
      <c r="AX113" s="1022"/>
      <c r="AY113" s="1022"/>
      <c r="AZ113" s="897" t="s">
        <v>453</v>
      </c>
      <c r="BA113" s="832"/>
      <c r="BB113" s="832"/>
      <c r="BC113" s="832"/>
      <c r="BD113" s="832"/>
      <c r="BE113" s="832"/>
      <c r="BF113" s="832"/>
      <c r="BG113" s="832"/>
      <c r="BH113" s="832"/>
      <c r="BI113" s="832"/>
      <c r="BJ113" s="832"/>
      <c r="BK113" s="832"/>
      <c r="BL113" s="832"/>
      <c r="BM113" s="832"/>
      <c r="BN113" s="832"/>
      <c r="BO113" s="832"/>
      <c r="BP113" s="833"/>
      <c r="BQ113" s="898">
        <v>5626</v>
      </c>
      <c r="BR113" s="899"/>
      <c r="BS113" s="899"/>
      <c r="BT113" s="899"/>
      <c r="BU113" s="899"/>
      <c r="BV113" s="899">
        <v>4178</v>
      </c>
      <c r="BW113" s="899"/>
      <c r="BX113" s="899"/>
      <c r="BY113" s="899"/>
      <c r="BZ113" s="899"/>
      <c r="CA113" s="899">
        <v>3496</v>
      </c>
      <c r="CB113" s="899"/>
      <c r="CC113" s="899"/>
      <c r="CD113" s="899"/>
      <c r="CE113" s="899"/>
      <c r="CF113" s="960">
        <v>0.4</v>
      </c>
      <c r="CG113" s="961"/>
      <c r="CH113" s="961"/>
      <c r="CI113" s="961"/>
      <c r="CJ113" s="961"/>
      <c r="CK113" s="1016"/>
      <c r="CL113" s="903"/>
      <c r="CM113" s="906" t="s">
        <v>454</v>
      </c>
      <c r="CN113" s="907"/>
      <c r="CO113" s="907"/>
      <c r="CP113" s="907"/>
      <c r="CQ113" s="907"/>
      <c r="CR113" s="907"/>
      <c r="CS113" s="907"/>
      <c r="CT113" s="907"/>
      <c r="CU113" s="907"/>
      <c r="CV113" s="907"/>
      <c r="CW113" s="907"/>
      <c r="CX113" s="907"/>
      <c r="CY113" s="907"/>
      <c r="CZ113" s="907"/>
      <c r="DA113" s="907"/>
      <c r="DB113" s="907"/>
      <c r="DC113" s="907"/>
      <c r="DD113" s="907"/>
      <c r="DE113" s="907"/>
      <c r="DF113" s="908"/>
      <c r="DG113" s="861" t="s">
        <v>444</v>
      </c>
      <c r="DH113" s="862"/>
      <c r="DI113" s="862"/>
      <c r="DJ113" s="862"/>
      <c r="DK113" s="863"/>
      <c r="DL113" s="864" t="s">
        <v>130</v>
      </c>
      <c r="DM113" s="862"/>
      <c r="DN113" s="862"/>
      <c r="DO113" s="862"/>
      <c r="DP113" s="863"/>
      <c r="DQ113" s="864" t="s">
        <v>444</v>
      </c>
      <c r="DR113" s="862"/>
      <c r="DS113" s="862"/>
      <c r="DT113" s="862"/>
      <c r="DU113" s="863"/>
      <c r="DV113" s="909" t="s">
        <v>396</v>
      </c>
      <c r="DW113" s="910"/>
      <c r="DX113" s="910"/>
      <c r="DY113" s="910"/>
      <c r="DZ113" s="911"/>
    </row>
    <row r="114" spans="1:130" s="247" customFormat="1" ht="26.25" customHeight="1" x14ac:dyDescent="0.15">
      <c r="A114" s="1003"/>
      <c r="B114" s="1004"/>
      <c r="C114" s="832" t="s">
        <v>455</v>
      </c>
      <c r="D114" s="832"/>
      <c r="E114" s="832"/>
      <c r="F114" s="832"/>
      <c r="G114" s="832"/>
      <c r="H114" s="832"/>
      <c r="I114" s="832"/>
      <c r="J114" s="832"/>
      <c r="K114" s="832"/>
      <c r="L114" s="832"/>
      <c r="M114" s="832"/>
      <c r="N114" s="832"/>
      <c r="O114" s="832"/>
      <c r="P114" s="832"/>
      <c r="Q114" s="832"/>
      <c r="R114" s="832"/>
      <c r="S114" s="832"/>
      <c r="T114" s="832"/>
      <c r="U114" s="832"/>
      <c r="V114" s="832"/>
      <c r="W114" s="832"/>
      <c r="X114" s="832"/>
      <c r="Y114" s="832"/>
      <c r="Z114" s="833"/>
      <c r="AA114" s="861">
        <v>1123</v>
      </c>
      <c r="AB114" s="862"/>
      <c r="AC114" s="862"/>
      <c r="AD114" s="862"/>
      <c r="AE114" s="863"/>
      <c r="AF114" s="864">
        <v>710</v>
      </c>
      <c r="AG114" s="862"/>
      <c r="AH114" s="862"/>
      <c r="AI114" s="862"/>
      <c r="AJ114" s="863"/>
      <c r="AK114" s="864">
        <v>590</v>
      </c>
      <c r="AL114" s="862"/>
      <c r="AM114" s="862"/>
      <c r="AN114" s="862"/>
      <c r="AO114" s="863"/>
      <c r="AP114" s="909">
        <v>0.1</v>
      </c>
      <c r="AQ114" s="910"/>
      <c r="AR114" s="910"/>
      <c r="AS114" s="910"/>
      <c r="AT114" s="911"/>
      <c r="AU114" s="1021"/>
      <c r="AV114" s="1022"/>
      <c r="AW114" s="1022"/>
      <c r="AX114" s="1022"/>
      <c r="AY114" s="1022"/>
      <c r="AZ114" s="897" t="s">
        <v>456</v>
      </c>
      <c r="BA114" s="832"/>
      <c r="BB114" s="832"/>
      <c r="BC114" s="832"/>
      <c r="BD114" s="832"/>
      <c r="BE114" s="832"/>
      <c r="BF114" s="832"/>
      <c r="BG114" s="832"/>
      <c r="BH114" s="832"/>
      <c r="BI114" s="832"/>
      <c r="BJ114" s="832"/>
      <c r="BK114" s="832"/>
      <c r="BL114" s="832"/>
      <c r="BM114" s="832"/>
      <c r="BN114" s="832"/>
      <c r="BO114" s="832"/>
      <c r="BP114" s="833"/>
      <c r="BQ114" s="898">
        <v>128930</v>
      </c>
      <c r="BR114" s="899"/>
      <c r="BS114" s="899"/>
      <c r="BT114" s="899"/>
      <c r="BU114" s="899"/>
      <c r="BV114" s="899">
        <v>68673</v>
      </c>
      <c r="BW114" s="899"/>
      <c r="BX114" s="899"/>
      <c r="BY114" s="899"/>
      <c r="BZ114" s="899"/>
      <c r="CA114" s="899">
        <v>39660</v>
      </c>
      <c r="CB114" s="899"/>
      <c r="CC114" s="899"/>
      <c r="CD114" s="899"/>
      <c r="CE114" s="899"/>
      <c r="CF114" s="960">
        <v>4.3</v>
      </c>
      <c r="CG114" s="961"/>
      <c r="CH114" s="961"/>
      <c r="CI114" s="961"/>
      <c r="CJ114" s="961"/>
      <c r="CK114" s="1016"/>
      <c r="CL114" s="903"/>
      <c r="CM114" s="906" t="s">
        <v>457</v>
      </c>
      <c r="CN114" s="907"/>
      <c r="CO114" s="907"/>
      <c r="CP114" s="907"/>
      <c r="CQ114" s="907"/>
      <c r="CR114" s="907"/>
      <c r="CS114" s="907"/>
      <c r="CT114" s="907"/>
      <c r="CU114" s="907"/>
      <c r="CV114" s="907"/>
      <c r="CW114" s="907"/>
      <c r="CX114" s="907"/>
      <c r="CY114" s="907"/>
      <c r="CZ114" s="907"/>
      <c r="DA114" s="907"/>
      <c r="DB114" s="907"/>
      <c r="DC114" s="907"/>
      <c r="DD114" s="907"/>
      <c r="DE114" s="907"/>
      <c r="DF114" s="908"/>
      <c r="DG114" s="861" t="s">
        <v>130</v>
      </c>
      <c r="DH114" s="862"/>
      <c r="DI114" s="862"/>
      <c r="DJ114" s="862"/>
      <c r="DK114" s="863"/>
      <c r="DL114" s="864" t="s">
        <v>130</v>
      </c>
      <c r="DM114" s="862"/>
      <c r="DN114" s="862"/>
      <c r="DO114" s="862"/>
      <c r="DP114" s="863"/>
      <c r="DQ114" s="864" t="s">
        <v>130</v>
      </c>
      <c r="DR114" s="862"/>
      <c r="DS114" s="862"/>
      <c r="DT114" s="862"/>
      <c r="DU114" s="863"/>
      <c r="DV114" s="909" t="s">
        <v>130</v>
      </c>
      <c r="DW114" s="910"/>
      <c r="DX114" s="910"/>
      <c r="DY114" s="910"/>
      <c r="DZ114" s="911"/>
    </row>
    <row r="115" spans="1:130" s="247" customFormat="1" ht="26.25" customHeight="1" x14ac:dyDescent="0.15">
      <c r="A115" s="1003"/>
      <c r="B115" s="1004"/>
      <c r="C115" s="832" t="s">
        <v>458</v>
      </c>
      <c r="D115" s="832"/>
      <c r="E115" s="832"/>
      <c r="F115" s="832"/>
      <c r="G115" s="832"/>
      <c r="H115" s="832"/>
      <c r="I115" s="832"/>
      <c r="J115" s="832"/>
      <c r="K115" s="832"/>
      <c r="L115" s="832"/>
      <c r="M115" s="832"/>
      <c r="N115" s="832"/>
      <c r="O115" s="832"/>
      <c r="P115" s="832"/>
      <c r="Q115" s="832"/>
      <c r="R115" s="832"/>
      <c r="S115" s="832"/>
      <c r="T115" s="832"/>
      <c r="U115" s="832"/>
      <c r="V115" s="832"/>
      <c r="W115" s="832"/>
      <c r="X115" s="832"/>
      <c r="Y115" s="832"/>
      <c r="Z115" s="833"/>
      <c r="AA115" s="1007" t="s">
        <v>444</v>
      </c>
      <c r="AB115" s="1008"/>
      <c r="AC115" s="1008"/>
      <c r="AD115" s="1008"/>
      <c r="AE115" s="1009"/>
      <c r="AF115" s="1010" t="s">
        <v>444</v>
      </c>
      <c r="AG115" s="1008"/>
      <c r="AH115" s="1008"/>
      <c r="AI115" s="1008"/>
      <c r="AJ115" s="1009"/>
      <c r="AK115" s="1010" t="s">
        <v>444</v>
      </c>
      <c r="AL115" s="1008"/>
      <c r="AM115" s="1008"/>
      <c r="AN115" s="1008"/>
      <c r="AO115" s="1009"/>
      <c r="AP115" s="1011" t="s">
        <v>130</v>
      </c>
      <c r="AQ115" s="1012"/>
      <c r="AR115" s="1012"/>
      <c r="AS115" s="1012"/>
      <c r="AT115" s="1013"/>
      <c r="AU115" s="1021"/>
      <c r="AV115" s="1022"/>
      <c r="AW115" s="1022"/>
      <c r="AX115" s="1022"/>
      <c r="AY115" s="1022"/>
      <c r="AZ115" s="897" t="s">
        <v>459</v>
      </c>
      <c r="BA115" s="832"/>
      <c r="BB115" s="832"/>
      <c r="BC115" s="832"/>
      <c r="BD115" s="832"/>
      <c r="BE115" s="832"/>
      <c r="BF115" s="832"/>
      <c r="BG115" s="832"/>
      <c r="BH115" s="832"/>
      <c r="BI115" s="832"/>
      <c r="BJ115" s="832"/>
      <c r="BK115" s="832"/>
      <c r="BL115" s="832"/>
      <c r="BM115" s="832"/>
      <c r="BN115" s="832"/>
      <c r="BO115" s="832"/>
      <c r="BP115" s="833"/>
      <c r="BQ115" s="898" t="s">
        <v>396</v>
      </c>
      <c r="BR115" s="899"/>
      <c r="BS115" s="899"/>
      <c r="BT115" s="899"/>
      <c r="BU115" s="899"/>
      <c r="BV115" s="899" t="s">
        <v>443</v>
      </c>
      <c r="BW115" s="899"/>
      <c r="BX115" s="899"/>
      <c r="BY115" s="899"/>
      <c r="BZ115" s="899"/>
      <c r="CA115" s="899" t="s">
        <v>444</v>
      </c>
      <c r="CB115" s="899"/>
      <c r="CC115" s="899"/>
      <c r="CD115" s="899"/>
      <c r="CE115" s="899"/>
      <c r="CF115" s="960" t="s">
        <v>444</v>
      </c>
      <c r="CG115" s="961"/>
      <c r="CH115" s="961"/>
      <c r="CI115" s="961"/>
      <c r="CJ115" s="961"/>
      <c r="CK115" s="1016"/>
      <c r="CL115" s="903"/>
      <c r="CM115" s="897" t="s">
        <v>460</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833"/>
      <c r="DG115" s="861" t="s">
        <v>130</v>
      </c>
      <c r="DH115" s="862"/>
      <c r="DI115" s="862"/>
      <c r="DJ115" s="862"/>
      <c r="DK115" s="863"/>
      <c r="DL115" s="864" t="s">
        <v>444</v>
      </c>
      <c r="DM115" s="862"/>
      <c r="DN115" s="862"/>
      <c r="DO115" s="862"/>
      <c r="DP115" s="863"/>
      <c r="DQ115" s="864" t="s">
        <v>444</v>
      </c>
      <c r="DR115" s="862"/>
      <c r="DS115" s="862"/>
      <c r="DT115" s="862"/>
      <c r="DU115" s="863"/>
      <c r="DV115" s="909" t="s">
        <v>444</v>
      </c>
      <c r="DW115" s="910"/>
      <c r="DX115" s="910"/>
      <c r="DY115" s="910"/>
      <c r="DZ115" s="911"/>
    </row>
    <row r="116" spans="1:130" s="247" customFormat="1" ht="26.25" customHeight="1" x14ac:dyDescent="0.15">
      <c r="A116" s="1005"/>
      <c r="B116" s="1006"/>
      <c r="C116" s="965" t="s">
        <v>461</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861">
        <v>1565</v>
      </c>
      <c r="AB116" s="862"/>
      <c r="AC116" s="862"/>
      <c r="AD116" s="862"/>
      <c r="AE116" s="863"/>
      <c r="AF116" s="864">
        <v>1420</v>
      </c>
      <c r="AG116" s="862"/>
      <c r="AH116" s="862"/>
      <c r="AI116" s="862"/>
      <c r="AJ116" s="863"/>
      <c r="AK116" s="864">
        <v>1817</v>
      </c>
      <c r="AL116" s="862"/>
      <c r="AM116" s="862"/>
      <c r="AN116" s="862"/>
      <c r="AO116" s="863"/>
      <c r="AP116" s="909">
        <v>0.2</v>
      </c>
      <c r="AQ116" s="910"/>
      <c r="AR116" s="910"/>
      <c r="AS116" s="910"/>
      <c r="AT116" s="911"/>
      <c r="AU116" s="1021"/>
      <c r="AV116" s="1022"/>
      <c r="AW116" s="1022"/>
      <c r="AX116" s="1022"/>
      <c r="AY116" s="1022"/>
      <c r="AZ116" s="948" t="s">
        <v>462</v>
      </c>
      <c r="BA116" s="949"/>
      <c r="BB116" s="949"/>
      <c r="BC116" s="949"/>
      <c r="BD116" s="949"/>
      <c r="BE116" s="949"/>
      <c r="BF116" s="949"/>
      <c r="BG116" s="949"/>
      <c r="BH116" s="949"/>
      <c r="BI116" s="949"/>
      <c r="BJ116" s="949"/>
      <c r="BK116" s="949"/>
      <c r="BL116" s="949"/>
      <c r="BM116" s="949"/>
      <c r="BN116" s="949"/>
      <c r="BO116" s="949"/>
      <c r="BP116" s="950"/>
      <c r="BQ116" s="898" t="s">
        <v>444</v>
      </c>
      <c r="BR116" s="899"/>
      <c r="BS116" s="899"/>
      <c r="BT116" s="899"/>
      <c r="BU116" s="899"/>
      <c r="BV116" s="899" t="s">
        <v>396</v>
      </c>
      <c r="BW116" s="899"/>
      <c r="BX116" s="899"/>
      <c r="BY116" s="899"/>
      <c r="BZ116" s="899"/>
      <c r="CA116" s="899" t="s">
        <v>444</v>
      </c>
      <c r="CB116" s="899"/>
      <c r="CC116" s="899"/>
      <c r="CD116" s="899"/>
      <c r="CE116" s="899"/>
      <c r="CF116" s="960" t="s">
        <v>443</v>
      </c>
      <c r="CG116" s="961"/>
      <c r="CH116" s="961"/>
      <c r="CI116" s="961"/>
      <c r="CJ116" s="961"/>
      <c r="CK116" s="1016"/>
      <c r="CL116" s="903"/>
      <c r="CM116" s="906" t="s">
        <v>463</v>
      </c>
      <c r="CN116" s="907"/>
      <c r="CO116" s="907"/>
      <c r="CP116" s="907"/>
      <c r="CQ116" s="907"/>
      <c r="CR116" s="907"/>
      <c r="CS116" s="907"/>
      <c r="CT116" s="907"/>
      <c r="CU116" s="907"/>
      <c r="CV116" s="907"/>
      <c r="CW116" s="907"/>
      <c r="CX116" s="907"/>
      <c r="CY116" s="907"/>
      <c r="CZ116" s="907"/>
      <c r="DA116" s="907"/>
      <c r="DB116" s="907"/>
      <c r="DC116" s="907"/>
      <c r="DD116" s="907"/>
      <c r="DE116" s="907"/>
      <c r="DF116" s="908"/>
      <c r="DG116" s="861" t="s">
        <v>396</v>
      </c>
      <c r="DH116" s="862"/>
      <c r="DI116" s="862"/>
      <c r="DJ116" s="862"/>
      <c r="DK116" s="863"/>
      <c r="DL116" s="864" t="s">
        <v>444</v>
      </c>
      <c r="DM116" s="862"/>
      <c r="DN116" s="862"/>
      <c r="DO116" s="862"/>
      <c r="DP116" s="863"/>
      <c r="DQ116" s="864" t="s">
        <v>444</v>
      </c>
      <c r="DR116" s="862"/>
      <c r="DS116" s="862"/>
      <c r="DT116" s="862"/>
      <c r="DU116" s="863"/>
      <c r="DV116" s="909" t="s">
        <v>444</v>
      </c>
      <c r="DW116" s="910"/>
      <c r="DX116" s="910"/>
      <c r="DY116" s="910"/>
      <c r="DZ116" s="911"/>
    </row>
    <row r="117" spans="1:130" s="247" customFormat="1" ht="26.25" customHeight="1" x14ac:dyDescent="0.15">
      <c r="A117" s="986" t="s">
        <v>190</v>
      </c>
      <c r="B117" s="987"/>
      <c r="C117" s="987"/>
      <c r="D117" s="987"/>
      <c r="E117" s="987"/>
      <c r="F117" s="987"/>
      <c r="G117" s="987"/>
      <c r="H117" s="987"/>
      <c r="I117" s="987"/>
      <c r="J117" s="987"/>
      <c r="K117" s="987"/>
      <c r="L117" s="987"/>
      <c r="M117" s="987"/>
      <c r="N117" s="987"/>
      <c r="O117" s="987"/>
      <c r="P117" s="987"/>
      <c r="Q117" s="987"/>
      <c r="R117" s="987"/>
      <c r="S117" s="987"/>
      <c r="T117" s="987"/>
      <c r="U117" s="987"/>
      <c r="V117" s="987"/>
      <c r="W117" s="987"/>
      <c r="X117" s="987"/>
      <c r="Y117" s="962" t="s">
        <v>464</v>
      </c>
      <c r="Z117" s="988"/>
      <c r="AA117" s="993">
        <v>277765</v>
      </c>
      <c r="AB117" s="994"/>
      <c r="AC117" s="994"/>
      <c r="AD117" s="994"/>
      <c r="AE117" s="995"/>
      <c r="AF117" s="996">
        <v>264505</v>
      </c>
      <c r="AG117" s="994"/>
      <c r="AH117" s="994"/>
      <c r="AI117" s="994"/>
      <c r="AJ117" s="995"/>
      <c r="AK117" s="996">
        <v>257951</v>
      </c>
      <c r="AL117" s="994"/>
      <c r="AM117" s="994"/>
      <c r="AN117" s="994"/>
      <c r="AO117" s="995"/>
      <c r="AP117" s="997"/>
      <c r="AQ117" s="998"/>
      <c r="AR117" s="998"/>
      <c r="AS117" s="998"/>
      <c r="AT117" s="999"/>
      <c r="AU117" s="1021"/>
      <c r="AV117" s="1022"/>
      <c r="AW117" s="1022"/>
      <c r="AX117" s="1022"/>
      <c r="AY117" s="1022"/>
      <c r="AZ117" s="948" t="s">
        <v>465</v>
      </c>
      <c r="BA117" s="949"/>
      <c r="BB117" s="949"/>
      <c r="BC117" s="949"/>
      <c r="BD117" s="949"/>
      <c r="BE117" s="949"/>
      <c r="BF117" s="949"/>
      <c r="BG117" s="949"/>
      <c r="BH117" s="949"/>
      <c r="BI117" s="949"/>
      <c r="BJ117" s="949"/>
      <c r="BK117" s="949"/>
      <c r="BL117" s="949"/>
      <c r="BM117" s="949"/>
      <c r="BN117" s="949"/>
      <c r="BO117" s="949"/>
      <c r="BP117" s="950"/>
      <c r="BQ117" s="898" t="s">
        <v>444</v>
      </c>
      <c r="BR117" s="899"/>
      <c r="BS117" s="899"/>
      <c r="BT117" s="899"/>
      <c r="BU117" s="899"/>
      <c r="BV117" s="899" t="s">
        <v>444</v>
      </c>
      <c r="BW117" s="899"/>
      <c r="BX117" s="899"/>
      <c r="BY117" s="899"/>
      <c r="BZ117" s="899"/>
      <c r="CA117" s="899" t="s">
        <v>396</v>
      </c>
      <c r="CB117" s="899"/>
      <c r="CC117" s="899"/>
      <c r="CD117" s="899"/>
      <c r="CE117" s="899"/>
      <c r="CF117" s="960" t="s">
        <v>444</v>
      </c>
      <c r="CG117" s="961"/>
      <c r="CH117" s="961"/>
      <c r="CI117" s="961"/>
      <c r="CJ117" s="961"/>
      <c r="CK117" s="1016"/>
      <c r="CL117" s="903"/>
      <c r="CM117" s="906" t="s">
        <v>466</v>
      </c>
      <c r="CN117" s="907"/>
      <c r="CO117" s="907"/>
      <c r="CP117" s="907"/>
      <c r="CQ117" s="907"/>
      <c r="CR117" s="907"/>
      <c r="CS117" s="907"/>
      <c r="CT117" s="907"/>
      <c r="CU117" s="907"/>
      <c r="CV117" s="907"/>
      <c r="CW117" s="907"/>
      <c r="CX117" s="907"/>
      <c r="CY117" s="907"/>
      <c r="CZ117" s="907"/>
      <c r="DA117" s="907"/>
      <c r="DB117" s="907"/>
      <c r="DC117" s="907"/>
      <c r="DD117" s="907"/>
      <c r="DE117" s="907"/>
      <c r="DF117" s="908"/>
      <c r="DG117" s="861" t="s">
        <v>396</v>
      </c>
      <c r="DH117" s="862"/>
      <c r="DI117" s="862"/>
      <c r="DJ117" s="862"/>
      <c r="DK117" s="863"/>
      <c r="DL117" s="864" t="s">
        <v>444</v>
      </c>
      <c r="DM117" s="862"/>
      <c r="DN117" s="862"/>
      <c r="DO117" s="862"/>
      <c r="DP117" s="863"/>
      <c r="DQ117" s="864" t="s">
        <v>396</v>
      </c>
      <c r="DR117" s="862"/>
      <c r="DS117" s="862"/>
      <c r="DT117" s="862"/>
      <c r="DU117" s="863"/>
      <c r="DV117" s="909" t="s">
        <v>444</v>
      </c>
      <c r="DW117" s="910"/>
      <c r="DX117" s="910"/>
      <c r="DY117" s="910"/>
      <c r="DZ117" s="911"/>
    </row>
    <row r="118" spans="1:130" s="247" customFormat="1" ht="26.25" customHeight="1" x14ac:dyDescent="0.15">
      <c r="A118" s="986" t="s">
        <v>438</v>
      </c>
      <c r="B118" s="987"/>
      <c r="C118" s="987"/>
      <c r="D118" s="987"/>
      <c r="E118" s="987"/>
      <c r="F118" s="987"/>
      <c r="G118" s="987"/>
      <c r="H118" s="987"/>
      <c r="I118" s="987"/>
      <c r="J118" s="987"/>
      <c r="K118" s="987"/>
      <c r="L118" s="987"/>
      <c r="M118" s="987"/>
      <c r="N118" s="987"/>
      <c r="O118" s="987"/>
      <c r="P118" s="987"/>
      <c r="Q118" s="987"/>
      <c r="R118" s="987"/>
      <c r="S118" s="987"/>
      <c r="T118" s="987"/>
      <c r="U118" s="987"/>
      <c r="V118" s="987"/>
      <c r="W118" s="987"/>
      <c r="X118" s="987"/>
      <c r="Y118" s="987"/>
      <c r="Z118" s="988"/>
      <c r="AA118" s="989" t="s">
        <v>436</v>
      </c>
      <c r="AB118" s="987"/>
      <c r="AC118" s="987"/>
      <c r="AD118" s="987"/>
      <c r="AE118" s="988"/>
      <c r="AF118" s="989" t="s">
        <v>312</v>
      </c>
      <c r="AG118" s="987"/>
      <c r="AH118" s="987"/>
      <c r="AI118" s="987"/>
      <c r="AJ118" s="988"/>
      <c r="AK118" s="989" t="s">
        <v>311</v>
      </c>
      <c r="AL118" s="987"/>
      <c r="AM118" s="987"/>
      <c r="AN118" s="987"/>
      <c r="AO118" s="988"/>
      <c r="AP118" s="990" t="s">
        <v>437</v>
      </c>
      <c r="AQ118" s="991"/>
      <c r="AR118" s="991"/>
      <c r="AS118" s="991"/>
      <c r="AT118" s="992"/>
      <c r="AU118" s="1021"/>
      <c r="AV118" s="1022"/>
      <c r="AW118" s="1022"/>
      <c r="AX118" s="1022"/>
      <c r="AY118" s="1022"/>
      <c r="AZ118" s="964" t="s">
        <v>467</v>
      </c>
      <c r="BA118" s="965"/>
      <c r="BB118" s="965"/>
      <c r="BC118" s="965"/>
      <c r="BD118" s="965"/>
      <c r="BE118" s="965"/>
      <c r="BF118" s="965"/>
      <c r="BG118" s="965"/>
      <c r="BH118" s="965"/>
      <c r="BI118" s="965"/>
      <c r="BJ118" s="965"/>
      <c r="BK118" s="965"/>
      <c r="BL118" s="965"/>
      <c r="BM118" s="965"/>
      <c r="BN118" s="965"/>
      <c r="BO118" s="965"/>
      <c r="BP118" s="966"/>
      <c r="BQ118" s="967" t="s">
        <v>396</v>
      </c>
      <c r="BR118" s="930"/>
      <c r="BS118" s="930"/>
      <c r="BT118" s="930"/>
      <c r="BU118" s="930"/>
      <c r="BV118" s="930" t="s">
        <v>396</v>
      </c>
      <c r="BW118" s="930"/>
      <c r="BX118" s="930"/>
      <c r="BY118" s="930"/>
      <c r="BZ118" s="930"/>
      <c r="CA118" s="930" t="s">
        <v>130</v>
      </c>
      <c r="CB118" s="930"/>
      <c r="CC118" s="930"/>
      <c r="CD118" s="930"/>
      <c r="CE118" s="930"/>
      <c r="CF118" s="960" t="s">
        <v>396</v>
      </c>
      <c r="CG118" s="961"/>
      <c r="CH118" s="961"/>
      <c r="CI118" s="961"/>
      <c r="CJ118" s="961"/>
      <c r="CK118" s="1016"/>
      <c r="CL118" s="903"/>
      <c r="CM118" s="906" t="s">
        <v>468</v>
      </c>
      <c r="CN118" s="907"/>
      <c r="CO118" s="907"/>
      <c r="CP118" s="907"/>
      <c r="CQ118" s="907"/>
      <c r="CR118" s="907"/>
      <c r="CS118" s="907"/>
      <c r="CT118" s="907"/>
      <c r="CU118" s="907"/>
      <c r="CV118" s="907"/>
      <c r="CW118" s="907"/>
      <c r="CX118" s="907"/>
      <c r="CY118" s="907"/>
      <c r="CZ118" s="907"/>
      <c r="DA118" s="907"/>
      <c r="DB118" s="907"/>
      <c r="DC118" s="907"/>
      <c r="DD118" s="907"/>
      <c r="DE118" s="907"/>
      <c r="DF118" s="908"/>
      <c r="DG118" s="861" t="s">
        <v>396</v>
      </c>
      <c r="DH118" s="862"/>
      <c r="DI118" s="862"/>
      <c r="DJ118" s="862"/>
      <c r="DK118" s="863"/>
      <c r="DL118" s="864" t="s">
        <v>130</v>
      </c>
      <c r="DM118" s="862"/>
      <c r="DN118" s="862"/>
      <c r="DO118" s="862"/>
      <c r="DP118" s="863"/>
      <c r="DQ118" s="864" t="s">
        <v>130</v>
      </c>
      <c r="DR118" s="862"/>
      <c r="DS118" s="862"/>
      <c r="DT118" s="862"/>
      <c r="DU118" s="863"/>
      <c r="DV118" s="909" t="s">
        <v>130</v>
      </c>
      <c r="DW118" s="910"/>
      <c r="DX118" s="910"/>
      <c r="DY118" s="910"/>
      <c r="DZ118" s="911"/>
    </row>
    <row r="119" spans="1:130" s="247" customFormat="1" ht="26.25" customHeight="1" x14ac:dyDescent="0.15">
      <c r="A119" s="900" t="s">
        <v>441</v>
      </c>
      <c r="B119" s="901"/>
      <c r="C119" s="976" t="s">
        <v>442</v>
      </c>
      <c r="D119" s="977"/>
      <c r="E119" s="977"/>
      <c r="F119" s="977"/>
      <c r="G119" s="977"/>
      <c r="H119" s="977"/>
      <c r="I119" s="977"/>
      <c r="J119" s="977"/>
      <c r="K119" s="977"/>
      <c r="L119" s="977"/>
      <c r="M119" s="977"/>
      <c r="N119" s="977"/>
      <c r="O119" s="977"/>
      <c r="P119" s="977"/>
      <c r="Q119" s="977"/>
      <c r="R119" s="977"/>
      <c r="S119" s="977"/>
      <c r="T119" s="977"/>
      <c r="U119" s="977"/>
      <c r="V119" s="977"/>
      <c r="W119" s="977"/>
      <c r="X119" s="977"/>
      <c r="Y119" s="977"/>
      <c r="Z119" s="978"/>
      <c r="AA119" s="979" t="s">
        <v>396</v>
      </c>
      <c r="AB119" s="980"/>
      <c r="AC119" s="980"/>
      <c r="AD119" s="980"/>
      <c r="AE119" s="981"/>
      <c r="AF119" s="982" t="s">
        <v>444</v>
      </c>
      <c r="AG119" s="980"/>
      <c r="AH119" s="980"/>
      <c r="AI119" s="980"/>
      <c r="AJ119" s="981"/>
      <c r="AK119" s="982" t="s">
        <v>130</v>
      </c>
      <c r="AL119" s="980"/>
      <c r="AM119" s="980"/>
      <c r="AN119" s="980"/>
      <c r="AO119" s="981"/>
      <c r="AP119" s="983" t="s">
        <v>396</v>
      </c>
      <c r="AQ119" s="984"/>
      <c r="AR119" s="984"/>
      <c r="AS119" s="984"/>
      <c r="AT119" s="985"/>
      <c r="AU119" s="1023"/>
      <c r="AV119" s="1024"/>
      <c r="AW119" s="1024"/>
      <c r="AX119" s="1024"/>
      <c r="AY119" s="1024"/>
      <c r="AZ119" s="278" t="s">
        <v>190</v>
      </c>
      <c r="BA119" s="278"/>
      <c r="BB119" s="278"/>
      <c r="BC119" s="278"/>
      <c r="BD119" s="278"/>
      <c r="BE119" s="278"/>
      <c r="BF119" s="278"/>
      <c r="BG119" s="278"/>
      <c r="BH119" s="278"/>
      <c r="BI119" s="278"/>
      <c r="BJ119" s="278"/>
      <c r="BK119" s="278"/>
      <c r="BL119" s="278"/>
      <c r="BM119" s="278"/>
      <c r="BN119" s="278"/>
      <c r="BO119" s="962" t="s">
        <v>469</v>
      </c>
      <c r="BP119" s="963"/>
      <c r="BQ119" s="967">
        <v>2984679</v>
      </c>
      <c r="BR119" s="930"/>
      <c r="BS119" s="930"/>
      <c r="BT119" s="930"/>
      <c r="BU119" s="930"/>
      <c r="BV119" s="930">
        <v>3288744</v>
      </c>
      <c r="BW119" s="930"/>
      <c r="BX119" s="930"/>
      <c r="BY119" s="930"/>
      <c r="BZ119" s="930"/>
      <c r="CA119" s="930">
        <v>3512185</v>
      </c>
      <c r="CB119" s="930"/>
      <c r="CC119" s="930"/>
      <c r="CD119" s="930"/>
      <c r="CE119" s="930"/>
      <c r="CF119" s="828"/>
      <c r="CG119" s="829"/>
      <c r="CH119" s="829"/>
      <c r="CI119" s="829"/>
      <c r="CJ119" s="919"/>
      <c r="CK119" s="1017"/>
      <c r="CL119" s="905"/>
      <c r="CM119" s="923" t="s">
        <v>470</v>
      </c>
      <c r="CN119" s="924"/>
      <c r="CO119" s="924"/>
      <c r="CP119" s="924"/>
      <c r="CQ119" s="924"/>
      <c r="CR119" s="924"/>
      <c r="CS119" s="924"/>
      <c r="CT119" s="924"/>
      <c r="CU119" s="924"/>
      <c r="CV119" s="924"/>
      <c r="CW119" s="924"/>
      <c r="CX119" s="924"/>
      <c r="CY119" s="924"/>
      <c r="CZ119" s="924"/>
      <c r="DA119" s="924"/>
      <c r="DB119" s="924"/>
      <c r="DC119" s="924"/>
      <c r="DD119" s="924"/>
      <c r="DE119" s="924"/>
      <c r="DF119" s="925"/>
      <c r="DG119" s="844" t="s">
        <v>444</v>
      </c>
      <c r="DH119" s="845"/>
      <c r="DI119" s="845"/>
      <c r="DJ119" s="845"/>
      <c r="DK119" s="846"/>
      <c r="DL119" s="847" t="s">
        <v>444</v>
      </c>
      <c r="DM119" s="845"/>
      <c r="DN119" s="845"/>
      <c r="DO119" s="845"/>
      <c r="DP119" s="846"/>
      <c r="DQ119" s="847" t="s">
        <v>444</v>
      </c>
      <c r="DR119" s="845"/>
      <c r="DS119" s="845"/>
      <c r="DT119" s="845"/>
      <c r="DU119" s="846"/>
      <c r="DV119" s="933" t="s">
        <v>396</v>
      </c>
      <c r="DW119" s="934"/>
      <c r="DX119" s="934"/>
      <c r="DY119" s="934"/>
      <c r="DZ119" s="935"/>
    </row>
    <row r="120" spans="1:130" s="247" customFormat="1" ht="26.25" customHeight="1" x14ac:dyDescent="0.15">
      <c r="A120" s="902"/>
      <c r="B120" s="903"/>
      <c r="C120" s="906" t="s">
        <v>447</v>
      </c>
      <c r="D120" s="907"/>
      <c r="E120" s="907"/>
      <c r="F120" s="907"/>
      <c r="G120" s="907"/>
      <c r="H120" s="907"/>
      <c r="I120" s="907"/>
      <c r="J120" s="907"/>
      <c r="K120" s="907"/>
      <c r="L120" s="907"/>
      <c r="M120" s="907"/>
      <c r="N120" s="907"/>
      <c r="O120" s="907"/>
      <c r="P120" s="907"/>
      <c r="Q120" s="907"/>
      <c r="R120" s="907"/>
      <c r="S120" s="907"/>
      <c r="T120" s="907"/>
      <c r="U120" s="907"/>
      <c r="V120" s="907"/>
      <c r="W120" s="907"/>
      <c r="X120" s="907"/>
      <c r="Y120" s="907"/>
      <c r="Z120" s="908"/>
      <c r="AA120" s="861" t="s">
        <v>396</v>
      </c>
      <c r="AB120" s="862"/>
      <c r="AC120" s="862"/>
      <c r="AD120" s="862"/>
      <c r="AE120" s="863"/>
      <c r="AF120" s="864" t="s">
        <v>396</v>
      </c>
      <c r="AG120" s="862"/>
      <c r="AH120" s="862"/>
      <c r="AI120" s="862"/>
      <c r="AJ120" s="863"/>
      <c r="AK120" s="864" t="s">
        <v>396</v>
      </c>
      <c r="AL120" s="862"/>
      <c r="AM120" s="862"/>
      <c r="AN120" s="862"/>
      <c r="AO120" s="863"/>
      <c r="AP120" s="909" t="s">
        <v>444</v>
      </c>
      <c r="AQ120" s="910"/>
      <c r="AR120" s="910"/>
      <c r="AS120" s="910"/>
      <c r="AT120" s="911"/>
      <c r="AU120" s="968" t="s">
        <v>471</v>
      </c>
      <c r="AV120" s="969"/>
      <c r="AW120" s="969"/>
      <c r="AX120" s="969"/>
      <c r="AY120" s="970"/>
      <c r="AZ120" s="945" t="s">
        <v>472</v>
      </c>
      <c r="BA120" s="890"/>
      <c r="BB120" s="890"/>
      <c r="BC120" s="890"/>
      <c r="BD120" s="890"/>
      <c r="BE120" s="890"/>
      <c r="BF120" s="890"/>
      <c r="BG120" s="890"/>
      <c r="BH120" s="890"/>
      <c r="BI120" s="890"/>
      <c r="BJ120" s="890"/>
      <c r="BK120" s="890"/>
      <c r="BL120" s="890"/>
      <c r="BM120" s="890"/>
      <c r="BN120" s="890"/>
      <c r="BO120" s="890"/>
      <c r="BP120" s="891"/>
      <c r="BQ120" s="946">
        <v>279972</v>
      </c>
      <c r="BR120" s="927"/>
      <c r="BS120" s="927"/>
      <c r="BT120" s="927"/>
      <c r="BU120" s="927"/>
      <c r="BV120" s="927">
        <v>378044</v>
      </c>
      <c r="BW120" s="927"/>
      <c r="BX120" s="927"/>
      <c r="BY120" s="927"/>
      <c r="BZ120" s="927"/>
      <c r="CA120" s="927">
        <v>231310</v>
      </c>
      <c r="CB120" s="927"/>
      <c r="CC120" s="927"/>
      <c r="CD120" s="927"/>
      <c r="CE120" s="927"/>
      <c r="CF120" s="951">
        <v>25.2</v>
      </c>
      <c r="CG120" s="952"/>
      <c r="CH120" s="952"/>
      <c r="CI120" s="952"/>
      <c r="CJ120" s="952"/>
      <c r="CK120" s="953" t="s">
        <v>473</v>
      </c>
      <c r="CL120" s="937"/>
      <c r="CM120" s="937"/>
      <c r="CN120" s="937"/>
      <c r="CO120" s="938"/>
      <c r="CP120" s="957" t="s">
        <v>474</v>
      </c>
      <c r="CQ120" s="958"/>
      <c r="CR120" s="958"/>
      <c r="CS120" s="958"/>
      <c r="CT120" s="958"/>
      <c r="CU120" s="958"/>
      <c r="CV120" s="958"/>
      <c r="CW120" s="958"/>
      <c r="CX120" s="958"/>
      <c r="CY120" s="958"/>
      <c r="CZ120" s="958"/>
      <c r="DA120" s="958"/>
      <c r="DB120" s="958"/>
      <c r="DC120" s="958"/>
      <c r="DD120" s="958"/>
      <c r="DE120" s="958"/>
      <c r="DF120" s="959"/>
      <c r="DG120" s="946">
        <v>180962</v>
      </c>
      <c r="DH120" s="927"/>
      <c r="DI120" s="927"/>
      <c r="DJ120" s="927"/>
      <c r="DK120" s="927"/>
      <c r="DL120" s="927">
        <v>169424</v>
      </c>
      <c r="DM120" s="927"/>
      <c r="DN120" s="927"/>
      <c r="DO120" s="927"/>
      <c r="DP120" s="927"/>
      <c r="DQ120" s="927">
        <v>210435</v>
      </c>
      <c r="DR120" s="927"/>
      <c r="DS120" s="927"/>
      <c r="DT120" s="927"/>
      <c r="DU120" s="927"/>
      <c r="DV120" s="928">
        <v>23</v>
      </c>
      <c r="DW120" s="928"/>
      <c r="DX120" s="928"/>
      <c r="DY120" s="928"/>
      <c r="DZ120" s="929"/>
    </row>
    <row r="121" spans="1:130" s="247" customFormat="1" ht="26.25" customHeight="1" x14ac:dyDescent="0.15">
      <c r="A121" s="902"/>
      <c r="B121" s="903"/>
      <c r="C121" s="948" t="s">
        <v>475</v>
      </c>
      <c r="D121" s="949"/>
      <c r="E121" s="949"/>
      <c r="F121" s="949"/>
      <c r="G121" s="949"/>
      <c r="H121" s="949"/>
      <c r="I121" s="949"/>
      <c r="J121" s="949"/>
      <c r="K121" s="949"/>
      <c r="L121" s="949"/>
      <c r="M121" s="949"/>
      <c r="N121" s="949"/>
      <c r="O121" s="949"/>
      <c r="P121" s="949"/>
      <c r="Q121" s="949"/>
      <c r="R121" s="949"/>
      <c r="S121" s="949"/>
      <c r="T121" s="949"/>
      <c r="U121" s="949"/>
      <c r="V121" s="949"/>
      <c r="W121" s="949"/>
      <c r="X121" s="949"/>
      <c r="Y121" s="949"/>
      <c r="Z121" s="950"/>
      <c r="AA121" s="861" t="s">
        <v>396</v>
      </c>
      <c r="AB121" s="862"/>
      <c r="AC121" s="862"/>
      <c r="AD121" s="862"/>
      <c r="AE121" s="863"/>
      <c r="AF121" s="864" t="s">
        <v>444</v>
      </c>
      <c r="AG121" s="862"/>
      <c r="AH121" s="862"/>
      <c r="AI121" s="862"/>
      <c r="AJ121" s="863"/>
      <c r="AK121" s="864" t="s">
        <v>444</v>
      </c>
      <c r="AL121" s="862"/>
      <c r="AM121" s="862"/>
      <c r="AN121" s="862"/>
      <c r="AO121" s="863"/>
      <c r="AP121" s="909" t="s">
        <v>444</v>
      </c>
      <c r="AQ121" s="910"/>
      <c r="AR121" s="910"/>
      <c r="AS121" s="910"/>
      <c r="AT121" s="911"/>
      <c r="AU121" s="971"/>
      <c r="AV121" s="972"/>
      <c r="AW121" s="972"/>
      <c r="AX121" s="972"/>
      <c r="AY121" s="973"/>
      <c r="AZ121" s="897" t="s">
        <v>476</v>
      </c>
      <c r="BA121" s="832"/>
      <c r="BB121" s="832"/>
      <c r="BC121" s="832"/>
      <c r="BD121" s="832"/>
      <c r="BE121" s="832"/>
      <c r="BF121" s="832"/>
      <c r="BG121" s="832"/>
      <c r="BH121" s="832"/>
      <c r="BI121" s="832"/>
      <c r="BJ121" s="832"/>
      <c r="BK121" s="832"/>
      <c r="BL121" s="832"/>
      <c r="BM121" s="832"/>
      <c r="BN121" s="832"/>
      <c r="BO121" s="832"/>
      <c r="BP121" s="833"/>
      <c r="BQ121" s="898">
        <v>169303</v>
      </c>
      <c r="BR121" s="899"/>
      <c r="BS121" s="899"/>
      <c r="BT121" s="899"/>
      <c r="BU121" s="899"/>
      <c r="BV121" s="899">
        <v>160667</v>
      </c>
      <c r="BW121" s="899"/>
      <c r="BX121" s="899"/>
      <c r="BY121" s="899"/>
      <c r="BZ121" s="899"/>
      <c r="CA121" s="899">
        <v>140989</v>
      </c>
      <c r="CB121" s="899"/>
      <c r="CC121" s="899"/>
      <c r="CD121" s="899"/>
      <c r="CE121" s="899"/>
      <c r="CF121" s="960">
        <v>15.4</v>
      </c>
      <c r="CG121" s="961"/>
      <c r="CH121" s="961"/>
      <c r="CI121" s="961"/>
      <c r="CJ121" s="961"/>
      <c r="CK121" s="954"/>
      <c r="CL121" s="940"/>
      <c r="CM121" s="940"/>
      <c r="CN121" s="940"/>
      <c r="CO121" s="941"/>
      <c r="CP121" s="920" t="s">
        <v>477</v>
      </c>
      <c r="CQ121" s="921"/>
      <c r="CR121" s="921"/>
      <c r="CS121" s="921"/>
      <c r="CT121" s="921"/>
      <c r="CU121" s="921"/>
      <c r="CV121" s="921"/>
      <c r="CW121" s="921"/>
      <c r="CX121" s="921"/>
      <c r="CY121" s="921"/>
      <c r="CZ121" s="921"/>
      <c r="DA121" s="921"/>
      <c r="DB121" s="921"/>
      <c r="DC121" s="921"/>
      <c r="DD121" s="921"/>
      <c r="DE121" s="921"/>
      <c r="DF121" s="922"/>
      <c r="DG121" s="898">
        <v>135229</v>
      </c>
      <c r="DH121" s="899"/>
      <c r="DI121" s="899"/>
      <c r="DJ121" s="899"/>
      <c r="DK121" s="899"/>
      <c r="DL121" s="899">
        <v>108113</v>
      </c>
      <c r="DM121" s="899"/>
      <c r="DN121" s="899"/>
      <c r="DO121" s="899"/>
      <c r="DP121" s="899"/>
      <c r="DQ121" s="899">
        <v>151017</v>
      </c>
      <c r="DR121" s="899"/>
      <c r="DS121" s="899"/>
      <c r="DT121" s="899"/>
      <c r="DU121" s="899"/>
      <c r="DV121" s="876">
        <v>16.5</v>
      </c>
      <c r="DW121" s="876"/>
      <c r="DX121" s="876"/>
      <c r="DY121" s="876"/>
      <c r="DZ121" s="877"/>
    </row>
    <row r="122" spans="1:130" s="247" customFormat="1" ht="26.25" customHeight="1" x14ac:dyDescent="0.15">
      <c r="A122" s="902"/>
      <c r="B122" s="903"/>
      <c r="C122" s="906" t="s">
        <v>457</v>
      </c>
      <c r="D122" s="907"/>
      <c r="E122" s="907"/>
      <c r="F122" s="907"/>
      <c r="G122" s="907"/>
      <c r="H122" s="907"/>
      <c r="I122" s="907"/>
      <c r="J122" s="907"/>
      <c r="K122" s="907"/>
      <c r="L122" s="907"/>
      <c r="M122" s="907"/>
      <c r="N122" s="907"/>
      <c r="O122" s="907"/>
      <c r="P122" s="907"/>
      <c r="Q122" s="907"/>
      <c r="R122" s="907"/>
      <c r="S122" s="907"/>
      <c r="T122" s="907"/>
      <c r="U122" s="907"/>
      <c r="V122" s="907"/>
      <c r="W122" s="907"/>
      <c r="X122" s="907"/>
      <c r="Y122" s="907"/>
      <c r="Z122" s="908"/>
      <c r="AA122" s="861" t="s">
        <v>396</v>
      </c>
      <c r="AB122" s="862"/>
      <c r="AC122" s="862"/>
      <c r="AD122" s="862"/>
      <c r="AE122" s="863"/>
      <c r="AF122" s="864" t="s">
        <v>396</v>
      </c>
      <c r="AG122" s="862"/>
      <c r="AH122" s="862"/>
      <c r="AI122" s="862"/>
      <c r="AJ122" s="863"/>
      <c r="AK122" s="864" t="s">
        <v>396</v>
      </c>
      <c r="AL122" s="862"/>
      <c r="AM122" s="862"/>
      <c r="AN122" s="862"/>
      <c r="AO122" s="863"/>
      <c r="AP122" s="909" t="s">
        <v>396</v>
      </c>
      <c r="AQ122" s="910"/>
      <c r="AR122" s="910"/>
      <c r="AS122" s="910"/>
      <c r="AT122" s="911"/>
      <c r="AU122" s="971"/>
      <c r="AV122" s="972"/>
      <c r="AW122" s="972"/>
      <c r="AX122" s="972"/>
      <c r="AY122" s="973"/>
      <c r="AZ122" s="964" t="s">
        <v>478</v>
      </c>
      <c r="BA122" s="965"/>
      <c r="BB122" s="965"/>
      <c r="BC122" s="965"/>
      <c r="BD122" s="965"/>
      <c r="BE122" s="965"/>
      <c r="BF122" s="965"/>
      <c r="BG122" s="965"/>
      <c r="BH122" s="965"/>
      <c r="BI122" s="965"/>
      <c r="BJ122" s="965"/>
      <c r="BK122" s="965"/>
      <c r="BL122" s="965"/>
      <c r="BM122" s="965"/>
      <c r="BN122" s="965"/>
      <c r="BO122" s="965"/>
      <c r="BP122" s="966"/>
      <c r="BQ122" s="967">
        <v>1067943</v>
      </c>
      <c r="BR122" s="930"/>
      <c r="BS122" s="930"/>
      <c r="BT122" s="930"/>
      <c r="BU122" s="930"/>
      <c r="BV122" s="930">
        <v>2256875</v>
      </c>
      <c r="BW122" s="930"/>
      <c r="BX122" s="930"/>
      <c r="BY122" s="930"/>
      <c r="BZ122" s="930"/>
      <c r="CA122" s="930">
        <v>2383733</v>
      </c>
      <c r="CB122" s="930"/>
      <c r="CC122" s="930"/>
      <c r="CD122" s="930"/>
      <c r="CE122" s="930"/>
      <c r="CF122" s="931">
        <v>260.10000000000002</v>
      </c>
      <c r="CG122" s="932"/>
      <c r="CH122" s="932"/>
      <c r="CI122" s="932"/>
      <c r="CJ122" s="932"/>
      <c r="CK122" s="954"/>
      <c r="CL122" s="940"/>
      <c r="CM122" s="940"/>
      <c r="CN122" s="940"/>
      <c r="CO122" s="941"/>
      <c r="CP122" s="920" t="s">
        <v>409</v>
      </c>
      <c r="CQ122" s="921"/>
      <c r="CR122" s="921"/>
      <c r="CS122" s="921"/>
      <c r="CT122" s="921"/>
      <c r="CU122" s="921"/>
      <c r="CV122" s="921"/>
      <c r="CW122" s="921"/>
      <c r="CX122" s="921"/>
      <c r="CY122" s="921"/>
      <c r="CZ122" s="921"/>
      <c r="DA122" s="921"/>
      <c r="DB122" s="921"/>
      <c r="DC122" s="921"/>
      <c r="DD122" s="921"/>
      <c r="DE122" s="921"/>
      <c r="DF122" s="922"/>
      <c r="DG122" s="898" t="s">
        <v>396</v>
      </c>
      <c r="DH122" s="899"/>
      <c r="DI122" s="899"/>
      <c r="DJ122" s="899"/>
      <c r="DK122" s="899"/>
      <c r="DL122" s="899">
        <v>8895</v>
      </c>
      <c r="DM122" s="899"/>
      <c r="DN122" s="899"/>
      <c r="DO122" s="899"/>
      <c r="DP122" s="899"/>
      <c r="DQ122" s="899">
        <v>22791</v>
      </c>
      <c r="DR122" s="899"/>
      <c r="DS122" s="899"/>
      <c r="DT122" s="899"/>
      <c r="DU122" s="899"/>
      <c r="DV122" s="876">
        <v>2.5</v>
      </c>
      <c r="DW122" s="876"/>
      <c r="DX122" s="876"/>
      <c r="DY122" s="876"/>
      <c r="DZ122" s="877"/>
    </row>
    <row r="123" spans="1:130" s="247" customFormat="1" ht="26.25" customHeight="1" x14ac:dyDescent="0.15">
      <c r="A123" s="902"/>
      <c r="B123" s="903"/>
      <c r="C123" s="906" t="s">
        <v>463</v>
      </c>
      <c r="D123" s="907"/>
      <c r="E123" s="907"/>
      <c r="F123" s="907"/>
      <c r="G123" s="907"/>
      <c r="H123" s="907"/>
      <c r="I123" s="907"/>
      <c r="J123" s="907"/>
      <c r="K123" s="907"/>
      <c r="L123" s="907"/>
      <c r="M123" s="907"/>
      <c r="N123" s="907"/>
      <c r="O123" s="907"/>
      <c r="P123" s="907"/>
      <c r="Q123" s="907"/>
      <c r="R123" s="907"/>
      <c r="S123" s="907"/>
      <c r="T123" s="907"/>
      <c r="U123" s="907"/>
      <c r="V123" s="907"/>
      <c r="W123" s="907"/>
      <c r="X123" s="907"/>
      <c r="Y123" s="907"/>
      <c r="Z123" s="908"/>
      <c r="AA123" s="861" t="s">
        <v>396</v>
      </c>
      <c r="AB123" s="862"/>
      <c r="AC123" s="862"/>
      <c r="AD123" s="862"/>
      <c r="AE123" s="863"/>
      <c r="AF123" s="864" t="s">
        <v>396</v>
      </c>
      <c r="AG123" s="862"/>
      <c r="AH123" s="862"/>
      <c r="AI123" s="862"/>
      <c r="AJ123" s="863"/>
      <c r="AK123" s="864" t="s">
        <v>396</v>
      </c>
      <c r="AL123" s="862"/>
      <c r="AM123" s="862"/>
      <c r="AN123" s="862"/>
      <c r="AO123" s="863"/>
      <c r="AP123" s="909" t="s">
        <v>396</v>
      </c>
      <c r="AQ123" s="910"/>
      <c r="AR123" s="910"/>
      <c r="AS123" s="910"/>
      <c r="AT123" s="911"/>
      <c r="AU123" s="974"/>
      <c r="AV123" s="975"/>
      <c r="AW123" s="975"/>
      <c r="AX123" s="975"/>
      <c r="AY123" s="975"/>
      <c r="AZ123" s="278" t="s">
        <v>190</v>
      </c>
      <c r="BA123" s="278"/>
      <c r="BB123" s="278"/>
      <c r="BC123" s="278"/>
      <c r="BD123" s="278"/>
      <c r="BE123" s="278"/>
      <c r="BF123" s="278"/>
      <c r="BG123" s="278"/>
      <c r="BH123" s="278"/>
      <c r="BI123" s="278"/>
      <c r="BJ123" s="278"/>
      <c r="BK123" s="278"/>
      <c r="BL123" s="278"/>
      <c r="BM123" s="278"/>
      <c r="BN123" s="278"/>
      <c r="BO123" s="962" t="s">
        <v>479</v>
      </c>
      <c r="BP123" s="963"/>
      <c r="BQ123" s="917">
        <v>1517218</v>
      </c>
      <c r="BR123" s="918"/>
      <c r="BS123" s="918"/>
      <c r="BT123" s="918"/>
      <c r="BU123" s="918"/>
      <c r="BV123" s="918">
        <v>2795586</v>
      </c>
      <c r="BW123" s="918"/>
      <c r="BX123" s="918"/>
      <c r="BY123" s="918"/>
      <c r="BZ123" s="918"/>
      <c r="CA123" s="918">
        <v>2756032</v>
      </c>
      <c r="CB123" s="918"/>
      <c r="CC123" s="918"/>
      <c r="CD123" s="918"/>
      <c r="CE123" s="918"/>
      <c r="CF123" s="828"/>
      <c r="CG123" s="829"/>
      <c r="CH123" s="829"/>
      <c r="CI123" s="829"/>
      <c r="CJ123" s="919"/>
      <c r="CK123" s="954"/>
      <c r="CL123" s="940"/>
      <c r="CM123" s="940"/>
      <c r="CN123" s="940"/>
      <c r="CO123" s="941"/>
      <c r="CP123" s="920" t="s">
        <v>480</v>
      </c>
      <c r="CQ123" s="921"/>
      <c r="CR123" s="921"/>
      <c r="CS123" s="921"/>
      <c r="CT123" s="921"/>
      <c r="CU123" s="921"/>
      <c r="CV123" s="921"/>
      <c r="CW123" s="921"/>
      <c r="CX123" s="921"/>
      <c r="CY123" s="921"/>
      <c r="CZ123" s="921"/>
      <c r="DA123" s="921"/>
      <c r="DB123" s="921"/>
      <c r="DC123" s="921"/>
      <c r="DD123" s="921"/>
      <c r="DE123" s="921"/>
      <c r="DF123" s="922"/>
      <c r="DG123" s="861" t="s">
        <v>130</v>
      </c>
      <c r="DH123" s="862"/>
      <c r="DI123" s="862"/>
      <c r="DJ123" s="862"/>
      <c r="DK123" s="863"/>
      <c r="DL123" s="864" t="s">
        <v>130</v>
      </c>
      <c r="DM123" s="862"/>
      <c r="DN123" s="862"/>
      <c r="DO123" s="862"/>
      <c r="DP123" s="863"/>
      <c r="DQ123" s="864" t="s">
        <v>130</v>
      </c>
      <c r="DR123" s="862"/>
      <c r="DS123" s="862"/>
      <c r="DT123" s="862"/>
      <c r="DU123" s="863"/>
      <c r="DV123" s="909" t="s">
        <v>396</v>
      </c>
      <c r="DW123" s="910"/>
      <c r="DX123" s="910"/>
      <c r="DY123" s="910"/>
      <c r="DZ123" s="911"/>
    </row>
    <row r="124" spans="1:130" s="247" customFormat="1" ht="26.25" customHeight="1" thickBot="1" x14ac:dyDescent="0.2">
      <c r="A124" s="902"/>
      <c r="B124" s="903"/>
      <c r="C124" s="906" t="s">
        <v>466</v>
      </c>
      <c r="D124" s="907"/>
      <c r="E124" s="907"/>
      <c r="F124" s="907"/>
      <c r="G124" s="907"/>
      <c r="H124" s="907"/>
      <c r="I124" s="907"/>
      <c r="J124" s="907"/>
      <c r="K124" s="907"/>
      <c r="L124" s="907"/>
      <c r="M124" s="907"/>
      <c r="N124" s="907"/>
      <c r="O124" s="907"/>
      <c r="P124" s="907"/>
      <c r="Q124" s="907"/>
      <c r="R124" s="907"/>
      <c r="S124" s="907"/>
      <c r="T124" s="907"/>
      <c r="U124" s="907"/>
      <c r="V124" s="907"/>
      <c r="W124" s="907"/>
      <c r="X124" s="907"/>
      <c r="Y124" s="907"/>
      <c r="Z124" s="908"/>
      <c r="AA124" s="861" t="s">
        <v>130</v>
      </c>
      <c r="AB124" s="862"/>
      <c r="AC124" s="862"/>
      <c r="AD124" s="862"/>
      <c r="AE124" s="863"/>
      <c r="AF124" s="864" t="s">
        <v>130</v>
      </c>
      <c r="AG124" s="862"/>
      <c r="AH124" s="862"/>
      <c r="AI124" s="862"/>
      <c r="AJ124" s="863"/>
      <c r="AK124" s="864" t="s">
        <v>481</v>
      </c>
      <c r="AL124" s="862"/>
      <c r="AM124" s="862"/>
      <c r="AN124" s="862"/>
      <c r="AO124" s="863"/>
      <c r="AP124" s="909" t="s">
        <v>396</v>
      </c>
      <c r="AQ124" s="910"/>
      <c r="AR124" s="910"/>
      <c r="AS124" s="910"/>
      <c r="AT124" s="911"/>
      <c r="AU124" s="912" t="s">
        <v>482</v>
      </c>
      <c r="AV124" s="913"/>
      <c r="AW124" s="913"/>
      <c r="AX124" s="913"/>
      <c r="AY124" s="913"/>
      <c r="AZ124" s="913"/>
      <c r="BA124" s="913"/>
      <c r="BB124" s="913"/>
      <c r="BC124" s="913"/>
      <c r="BD124" s="913"/>
      <c r="BE124" s="913"/>
      <c r="BF124" s="913"/>
      <c r="BG124" s="913"/>
      <c r="BH124" s="913"/>
      <c r="BI124" s="913"/>
      <c r="BJ124" s="913"/>
      <c r="BK124" s="913"/>
      <c r="BL124" s="913"/>
      <c r="BM124" s="913"/>
      <c r="BN124" s="913"/>
      <c r="BO124" s="913"/>
      <c r="BP124" s="914"/>
      <c r="BQ124" s="915">
        <v>155.19999999999999</v>
      </c>
      <c r="BR124" s="916"/>
      <c r="BS124" s="916"/>
      <c r="BT124" s="916"/>
      <c r="BU124" s="916"/>
      <c r="BV124" s="916">
        <v>52.1</v>
      </c>
      <c r="BW124" s="916"/>
      <c r="BX124" s="916"/>
      <c r="BY124" s="916"/>
      <c r="BZ124" s="916"/>
      <c r="CA124" s="916">
        <v>82.5</v>
      </c>
      <c r="CB124" s="916"/>
      <c r="CC124" s="916"/>
      <c r="CD124" s="916"/>
      <c r="CE124" s="916"/>
      <c r="CF124" s="806"/>
      <c r="CG124" s="807"/>
      <c r="CH124" s="807"/>
      <c r="CI124" s="807"/>
      <c r="CJ124" s="947"/>
      <c r="CK124" s="955"/>
      <c r="CL124" s="955"/>
      <c r="CM124" s="955"/>
      <c r="CN124" s="955"/>
      <c r="CO124" s="956"/>
      <c r="CP124" s="920" t="s">
        <v>483</v>
      </c>
      <c r="CQ124" s="921"/>
      <c r="CR124" s="921"/>
      <c r="CS124" s="921"/>
      <c r="CT124" s="921"/>
      <c r="CU124" s="921"/>
      <c r="CV124" s="921"/>
      <c r="CW124" s="921"/>
      <c r="CX124" s="921"/>
      <c r="CY124" s="921"/>
      <c r="CZ124" s="921"/>
      <c r="DA124" s="921"/>
      <c r="DB124" s="921"/>
      <c r="DC124" s="921"/>
      <c r="DD124" s="921"/>
      <c r="DE124" s="921"/>
      <c r="DF124" s="922"/>
      <c r="DG124" s="844" t="s">
        <v>130</v>
      </c>
      <c r="DH124" s="845"/>
      <c r="DI124" s="845"/>
      <c r="DJ124" s="845"/>
      <c r="DK124" s="846"/>
      <c r="DL124" s="847" t="s">
        <v>130</v>
      </c>
      <c r="DM124" s="845"/>
      <c r="DN124" s="845"/>
      <c r="DO124" s="845"/>
      <c r="DP124" s="846"/>
      <c r="DQ124" s="847" t="s">
        <v>130</v>
      </c>
      <c r="DR124" s="845"/>
      <c r="DS124" s="845"/>
      <c r="DT124" s="845"/>
      <c r="DU124" s="846"/>
      <c r="DV124" s="933" t="s">
        <v>396</v>
      </c>
      <c r="DW124" s="934"/>
      <c r="DX124" s="934"/>
      <c r="DY124" s="934"/>
      <c r="DZ124" s="935"/>
    </row>
    <row r="125" spans="1:130" s="247" customFormat="1" ht="26.25" customHeight="1" x14ac:dyDescent="0.15">
      <c r="A125" s="902"/>
      <c r="B125" s="903"/>
      <c r="C125" s="906" t="s">
        <v>468</v>
      </c>
      <c r="D125" s="907"/>
      <c r="E125" s="907"/>
      <c r="F125" s="907"/>
      <c r="G125" s="907"/>
      <c r="H125" s="907"/>
      <c r="I125" s="907"/>
      <c r="J125" s="907"/>
      <c r="K125" s="907"/>
      <c r="L125" s="907"/>
      <c r="M125" s="907"/>
      <c r="N125" s="907"/>
      <c r="O125" s="907"/>
      <c r="P125" s="907"/>
      <c r="Q125" s="907"/>
      <c r="R125" s="907"/>
      <c r="S125" s="907"/>
      <c r="T125" s="907"/>
      <c r="U125" s="907"/>
      <c r="V125" s="907"/>
      <c r="W125" s="907"/>
      <c r="X125" s="907"/>
      <c r="Y125" s="907"/>
      <c r="Z125" s="908"/>
      <c r="AA125" s="861" t="s">
        <v>130</v>
      </c>
      <c r="AB125" s="862"/>
      <c r="AC125" s="862"/>
      <c r="AD125" s="862"/>
      <c r="AE125" s="863"/>
      <c r="AF125" s="864" t="s">
        <v>130</v>
      </c>
      <c r="AG125" s="862"/>
      <c r="AH125" s="862"/>
      <c r="AI125" s="862"/>
      <c r="AJ125" s="863"/>
      <c r="AK125" s="864" t="s">
        <v>396</v>
      </c>
      <c r="AL125" s="862"/>
      <c r="AM125" s="862"/>
      <c r="AN125" s="862"/>
      <c r="AO125" s="863"/>
      <c r="AP125" s="909" t="s">
        <v>396</v>
      </c>
      <c r="AQ125" s="910"/>
      <c r="AR125" s="910"/>
      <c r="AS125" s="910"/>
      <c r="AT125" s="911"/>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936" t="s">
        <v>484</v>
      </c>
      <c r="CL125" s="937"/>
      <c r="CM125" s="937"/>
      <c r="CN125" s="937"/>
      <c r="CO125" s="938"/>
      <c r="CP125" s="945" t="s">
        <v>485</v>
      </c>
      <c r="CQ125" s="890"/>
      <c r="CR125" s="890"/>
      <c r="CS125" s="890"/>
      <c r="CT125" s="890"/>
      <c r="CU125" s="890"/>
      <c r="CV125" s="890"/>
      <c r="CW125" s="890"/>
      <c r="CX125" s="890"/>
      <c r="CY125" s="890"/>
      <c r="CZ125" s="890"/>
      <c r="DA125" s="890"/>
      <c r="DB125" s="890"/>
      <c r="DC125" s="890"/>
      <c r="DD125" s="890"/>
      <c r="DE125" s="890"/>
      <c r="DF125" s="891"/>
      <c r="DG125" s="946" t="s">
        <v>481</v>
      </c>
      <c r="DH125" s="927"/>
      <c r="DI125" s="927"/>
      <c r="DJ125" s="927"/>
      <c r="DK125" s="927"/>
      <c r="DL125" s="927" t="s">
        <v>396</v>
      </c>
      <c r="DM125" s="927"/>
      <c r="DN125" s="927"/>
      <c r="DO125" s="927"/>
      <c r="DP125" s="927"/>
      <c r="DQ125" s="927" t="s">
        <v>130</v>
      </c>
      <c r="DR125" s="927"/>
      <c r="DS125" s="927"/>
      <c r="DT125" s="927"/>
      <c r="DU125" s="927"/>
      <c r="DV125" s="928" t="s">
        <v>130</v>
      </c>
      <c r="DW125" s="928"/>
      <c r="DX125" s="928"/>
      <c r="DY125" s="928"/>
      <c r="DZ125" s="929"/>
    </row>
    <row r="126" spans="1:130" s="247" customFormat="1" ht="26.25" customHeight="1" thickBot="1" x14ac:dyDescent="0.2">
      <c r="A126" s="902"/>
      <c r="B126" s="903"/>
      <c r="C126" s="906" t="s">
        <v>470</v>
      </c>
      <c r="D126" s="907"/>
      <c r="E126" s="907"/>
      <c r="F126" s="907"/>
      <c r="G126" s="907"/>
      <c r="H126" s="907"/>
      <c r="I126" s="907"/>
      <c r="J126" s="907"/>
      <c r="K126" s="907"/>
      <c r="L126" s="907"/>
      <c r="M126" s="907"/>
      <c r="N126" s="907"/>
      <c r="O126" s="907"/>
      <c r="P126" s="907"/>
      <c r="Q126" s="907"/>
      <c r="R126" s="907"/>
      <c r="S126" s="907"/>
      <c r="T126" s="907"/>
      <c r="U126" s="907"/>
      <c r="V126" s="907"/>
      <c r="W126" s="907"/>
      <c r="X126" s="907"/>
      <c r="Y126" s="907"/>
      <c r="Z126" s="908"/>
      <c r="AA126" s="861" t="s">
        <v>130</v>
      </c>
      <c r="AB126" s="862"/>
      <c r="AC126" s="862"/>
      <c r="AD126" s="862"/>
      <c r="AE126" s="863"/>
      <c r="AF126" s="864" t="s">
        <v>130</v>
      </c>
      <c r="AG126" s="862"/>
      <c r="AH126" s="862"/>
      <c r="AI126" s="862"/>
      <c r="AJ126" s="863"/>
      <c r="AK126" s="864" t="s">
        <v>130</v>
      </c>
      <c r="AL126" s="862"/>
      <c r="AM126" s="862"/>
      <c r="AN126" s="862"/>
      <c r="AO126" s="863"/>
      <c r="AP126" s="909" t="s">
        <v>396</v>
      </c>
      <c r="AQ126" s="910"/>
      <c r="AR126" s="910"/>
      <c r="AS126" s="910"/>
      <c r="AT126" s="911"/>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939"/>
      <c r="CL126" s="940"/>
      <c r="CM126" s="940"/>
      <c r="CN126" s="940"/>
      <c r="CO126" s="941"/>
      <c r="CP126" s="897" t="s">
        <v>486</v>
      </c>
      <c r="CQ126" s="832"/>
      <c r="CR126" s="832"/>
      <c r="CS126" s="832"/>
      <c r="CT126" s="832"/>
      <c r="CU126" s="832"/>
      <c r="CV126" s="832"/>
      <c r="CW126" s="832"/>
      <c r="CX126" s="832"/>
      <c r="CY126" s="832"/>
      <c r="CZ126" s="832"/>
      <c r="DA126" s="832"/>
      <c r="DB126" s="832"/>
      <c r="DC126" s="832"/>
      <c r="DD126" s="832"/>
      <c r="DE126" s="832"/>
      <c r="DF126" s="833"/>
      <c r="DG126" s="898" t="s">
        <v>396</v>
      </c>
      <c r="DH126" s="899"/>
      <c r="DI126" s="899"/>
      <c r="DJ126" s="899"/>
      <c r="DK126" s="899"/>
      <c r="DL126" s="899" t="s">
        <v>396</v>
      </c>
      <c r="DM126" s="899"/>
      <c r="DN126" s="899"/>
      <c r="DO126" s="899"/>
      <c r="DP126" s="899"/>
      <c r="DQ126" s="899" t="s">
        <v>130</v>
      </c>
      <c r="DR126" s="899"/>
      <c r="DS126" s="899"/>
      <c r="DT126" s="899"/>
      <c r="DU126" s="899"/>
      <c r="DV126" s="876" t="s">
        <v>130</v>
      </c>
      <c r="DW126" s="876"/>
      <c r="DX126" s="876"/>
      <c r="DY126" s="876"/>
      <c r="DZ126" s="877"/>
    </row>
    <row r="127" spans="1:130" s="247" customFormat="1" ht="26.25" customHeight="1" x14ac:dyDescent="0.15">
      <c r="A127" s="904"/>
      <c r="B127" s="905"/>
      <c r="C127" s="923" t="s">
        <v>487</v>
      </c>
      <c r="D127" s="924"/>
      <c r="E127" s="924"/>
      <c r="F127" s="924"/>
      <c r="G127" s="924"/>
      <c r="H127" s="924"/>
      <c r="I127" s="924"/>
      <c r="J127" s="924"/>
      <c r="K127" s="924"/>
      <c r="L127" s="924"/>
      <c r="M127" s="924"/>
      <c r="N127" s="924"/>
      <c r="O127" s="924"/>
      <c r="P127" s="924"/>
      <c r="Q127" s="924"/>
      <c r="R127" s="924"/>
      <c r="S127" s="924"/>
      <c r="T127" s="924"/>
      <c r="U127" s="924"/>
      <c r="V127" s="924"/>
      <c r="W127" s="924"/>
      <c r="X127" s="924"/>
      <c r="Y127" s="924"/>
      <c r="Z127" s="925"/>
      <c r="AA127" s="861" t="s">
        <v>130</v>
      </c>
      <c r="AB127" s="862"/>
      <c r="AC127" s="862"/>
      <c r="AD127" s="862"/>
      <c r="AE127" s="863"/>
      <c r="AF127" s="864" t="s">
        <v>396</v>
      </c>
      <c r="AG127" s="862"/>
      <c r="AH127" s="862"/>
      <c r="AI127" s="862"/>
      <c r="AJ127" s="863"/>
      <c r="AK127" s="864" t="s">
        <v>130</v>
      </c>
      <c r="AL127" s="862"/>
      <c r="AM127" s="862"/>
      <c r="AN127" s="862"/>
      <c r="AO127" s="863"/>
      <c r="AP127" s="909" t="s">
        <v>130</v>
      </c>
      <c r="AQ127" s="910"/>
      <c r="AR127" s="910"/>
      <c r="AS127" s="910"/>
      <c r="AT127" s="911"/>
      <c r="AU127" s="283"/>
      <c r="AV127" s="283"/>
      <c r="AW127" s="283"/>
      <c r="AX127" s="926" t="s">
        <v>488</v>
      </c>
      <c r="AY127" s="894"/>
      <c r="AZ127" s="894"/>
      <c r="BA127" s="894"/>
      <c r="BB127" s="894"/>
      <c r="BC127" s="894"/>
      <c r="BD127" s="894"/>
      <c r="BE127" s="895"/>
      <c r="BF127" s="893" t="s">
        <v>489</v>
      </c>
      <c r="BG127" s="894"/>
      <c r="BH127" s="894"/>
      <c r="BI127" s="894"/>
      <c r="BJ127" s="894"/>
      <c r="BK127" s="894"/>
      <c r="BL127" s="895"/>
      <c r="BM127" s="893" t="s">
        <v>490</v>
      </c>
      <c r="BN127" s="894"/>
      <c r="BO127" s="894"/>
      <c r="BP127" s="894"/>
      <c r="BQ127" s="894"/>
      <c r="BR127" s="894"/>
      <c r="BS127" s="895"/>
      <c r="BT127" s="893" t="s">
        <v>491</v>
      </c>
      <c r="BU127" s="894"/>
      <c r="BV127" s="894"/>
      <c r="BW127" s="894"/>
      <c r="BX127" s="894"/>
      <c r="BY127" s="894"/>
      <c r="BZ127" s="896"/>
      <c r="CA127" s="283"/>
      <c r="CB127" s="283"/>
      <c r="CC127" s="283"/>
      <c r="CD127" s="284"/>
      <c r="CE127" s="284"/>
      <c r="CF127" s="284"/>
      <c r="CG127" s="281"/>
      <c r="CH127" s="281"/>
      <c r="CI127" s="281"/>
      <c r="CJ127" s="282"/>
      <c r="CK127" s="939"/>
      <c r="CL127" s="940"/>
      <c r="CM127" s="940"/>
      <c r="CN127" s="940"/>
      <c r="CO127" s="941"/>
      <c r="CP127" s="897" t="s">
        <v>492</v>
      </c>
      <c r="CQ127" s="832"/>
      <c r="CR127" s="832"/>
      <c r="CS127" s="832"/>
      <c r="CT127" s="832"/>
      <c r="CU127" s="832"/>
      <c r="CV127" s="832"/>
      <c r="CW127" s="832"/>
      <c r="CX127" s="832"/>
      <c r="CY127" s="832"/>
      <c r="CZ127" s="832"/>
      <c r="DA127" s="832"/>
      <c r="DB127" s="832"/>
      <c r="DC127" s="832"/>
      <c r="DD127" s="832"/>
      <c r="DE127" s="832"/>
      <c r="DF127" s="833"/>
      <c r="DG127" s="898" t="s">
        <v>130</v>
      </c>
      <c r="DH127" s="899"/>
      <c r="DI127" s="899"/>
      <c r="DJ127" s="899"/>
      <c r="DK127" s="899"/>
      <c r="DL127" s="899" t="s">
        <v>130</v>
      </c>
      <c r="DM127" s="899"/>
      <c r="DN127" s="899"/>
      <c r="DO127" s="899"/>
      <c r="DP127" s="899"/>
      <c r="DQ127" s="899" t="s">
        <v>130</v>
      </c>
      <c r="DR127" s="899"/>
      <c r="DS127" s="899"/>
      <c r="DT127" s="899"/>
      <c r="DU127" s="899"/>
      <c r="DV127" s="876" t="s">
        <v>396</v>
      </c>
      <c r="DW127" s="876"/>
      <c r="DX127" s="876"/>
      <c r="DY127" s="876"/>
      <c r="DZ127" s="877"/>
    </row>
    <row r="128" spans="1:130" s="247" customFormat="1" ht="26.25" customHeight="1" thickBot="1" x14ac:dyDescent="0.2">
      <c r="A128" s="878" t="s">
        <v>493</v>
      </c>
      <c r="B128" s="879"/>
      <c r="C128" s="879"/>
      <c r="D128" s="879"/>
      <c r="E128" s="879"/>
      <c r="F128" s="879"/>
      <c r="G128" s="879"/>
      <c r="H128" s="879"/>
      <c r="I128" s="879"/>
      <c r="J128" s="879"/>
      <c r="K128" s="879"/>
      <c r="L128" s="879"/>
      <c r="M128" s="879"/>
      <c r="N128" s="879"/>
      <c r="O128" s="879"/>
      <c r="P128" s="879"/>
      <c r="Q128" s="879"/>
      <c r="R128" s="879"/>
      <c r="S128" s="879"/>
      <c r="T128" s="879"/>
      <c r="U128" s="879"/>
      <c r="V128" s="879"/>
      <c r="W128" s="880" t="s">
        <v>494</v>
      </c>
      <c r="X128" s="880"/>
      <c r="Y128" s="880"/>
      <c r="Z128" s="881"/>
      <c r="AA128" s="882">
        <v>39735</v>
      </c>
      <c r="AB128" s="883"/>
      <c r="AC128" s="883"/>
      <c r="AD128" s="883"/>
      <c r="AE128" s="884"/>
      <c r="AF128" s="885">
        <v>37028</v>
      </c>
      <c r="AG128" s="883"/>
      <c r="AH128" s="883"/>
      <c r="AI128" s="883"/>
      <c r="AJ128" s="884"/>
      <c r="AK128" s="885">
        <v>35593</v>
      </c>
      <c r="AL128" s="883"/>
      <c r="AM128" s="883"/>
      <c r="AN128" s="883"/>
      <c r="AO128" s="884"/>
      <c r="AP128" s="886"/>
      <c r="AQ128" s="887"/>
      <c r="AR128" s="887"/>
      <c r="AS128" s="887"/>
      <c r="AT128" s="888"/>
      <c r="AU128" s="283"/>
      <c r="AV128" s="283"/>
      <c r="AW128" s="283"/>
      <c r="AX128" s="889" t="s">
        <v>495</v>
      </c>
      <c r="AY128" s="890"/>
      <c r="AZ128" s="890"/>
      <c r="BA128" s="890"/>
      <c r="BB128" s="890"/>
      <c r="BC128" s="890"/>
      <c r="BD128" s="890"/>
      <c r="BE128" s="891"/>
      <c r="BF128" s="868" t="s">
        <v>130</v>
      </c>
      <c r="BG128" s="869"/>
      <c r="BH128" s="869"/>
      <c r="BI128" s="869"/>
      <c r="BJ128" s="869"/>
      <c r="BK128" s="869"/>
      <c r="BL128" s="892"/>
      <c r="BM128" s="868">
        <v>15</v>
      </c>
      <c r="BN128" s="869"/>
      <c r="BO128" s="869"/>
      <c r="BP128" s="869"/>
      <c r="BQ128" s="869"/>
      <c r="BR128" s="869"/>
      <c r="BS128" s="892"/>
      <c r="BT128" s="868">
        <v>20</v>
      </c>
      <c r="BU128" s="869"/>
      <c r="BV128" s="869"/>
      <c r="BW128" s="869"/>
      <c r="BX128" s="869"/>
      <c r="BY128" s="869"/>
      <c r="BZ128" s="870"/>
      <c r="CA128" s="284"/>
      <c r="CB128" s="284"/>
      <c r="CC128" s="284"/>
      <c r="CD128" s="284"/>
      <c r="CE128" s="284"/>
      <c r="CF128" s="284"/>
      <c r="CG128" s="281"/>
      <c r="CH128" s="281"/>
      <c r="CI128" s="281"/>
      <c r="CJ128" s="282"/>
      <c r="CK128" s="942"/>
      <c r="CL128" s="943"/>
      <c r="CM128" s="943"/>
      <c r="CN128" s="943"/>
      <c r="CO128" s="944"/>
      <c r="CP128" s="871" t="s">
        <v>496</v>
      </c>
      <c r="CQ128" s="810"/>
      <c r="CR128" s="810"/>
      <c r="CS128" s="810"/>
      <c r="CT128" s="810"/>
      <c r="CU128" s="810"/>
      <c r="CV128" s="810"/>
      <c r="CW128" s="810"/>
      <c r="CX128" s="810"/>
      <c r="CY128" s="810"/>
      <c r="CZ128" s="810"/>
      <c r="DA128" s="810"/>
      <c r="DB128" s="810"/>
      <c r="DC128" s="810"/>
      <c r="DD128" s="810"/>
      <c r="DE128" s="810"/>
      <c r="DF128" s="811"/>
      <c r="DG128" s="872" t="s">
        <v>130</v>
      </c>
      <c r="DH128" s="873"/>
      <c r="DI128" s="873"/>
      <c r="DJ128" s="873"/>
      <c r="DK128" s="873"/>
      <c r="DL128" s="873" t="s">
        <v>130</v>
      </c>
      <c r="DM128" s="873"/>
      <c r="DN128" s="873"/>
      <c r="DO128" s="873"/>
      <c r="DP128" s="873"/>
      <c r="DQ128" s="873" t="s">
        <v>130</v>
      </c>
      <c r="DR128" s="873"/>
      <c r="DS128" s="873"/>
      <c r="DT128" s="873"/>
      <c r="DU128" s="873"/>
      <c r="DV128" s="874" t="s">
        <v>130</v>
      </c>
      <c r="DW128" s="874"/>
      <c r="DX128" s="874"/>
      <c r="DY128" s="874"/>
      <c r="DZ128" s="875"/>
    </row>
    <row r="129" spans="1:131" s="247" customFormat="1" ht="26.25" customHeight="1" x14ac:dyDescent="0.15">
      <c r="A129" s="856" t="s">
        <v>107</v>
      </c>
      <c r="B129" s="857"/>
      <c r="C129" s="857"/>
      <c r="D129" s="857"/>
      <c r="E129" s="857"/>
      <c r="F129" s="857"/>
      <c r="G129" s="857"/>
      <c r="H129" s="857"/>
      <c r="I129" s="857"/>
      <c r="J129" s="857"/>
      <c r="K129" s="857"/>
      <c r="L129" s="857"/>
      <c r="M129" s="857"/>
      <c r="N129" s="857"/>
      <c r="O129" s="857"/>
      <c r="P129" s="857"/>
      <c r="Q129" s="857"/>
      <c r="R129" s="857"/>
      <c r="S129" s="857"/>
      <c r="T129" s="857"/>
      <c r="U129" s="857"/>
      <c r="V129" s="857"/>
      <c r="W129" s="858" t="s">
        <v>497</v>
      </c>
      <c r="X129" s="859"/>
      <c r="Y129" s="859"/>
      <c r="Z129" s="860"/>
      <c r="AA129" s="861">
        <v>1143990</v>
      </c>
      <c r="AB129" s="862"/>
      <c r="AC129" s="862"/>
      <c r="AD129" s="862"/>
      <c r="AE129" s="863"/>
      <c r="AF129" s="864">
        <v>1127065</v>
      </c>
      <c r="AG129" s="862"/>
      <c r="AH129" s="862"/>
      <c r="AI129" s="862"/>
      <c r="AJ129" s="863"/>
      <c r="AK129" s="864">
        <v>1092569</v>
      </c>
      <c r="AL129" s="862"/>
      <c r="AM129" s="862"/>
      <c r="AN129" s="862"/>
      <c r="AO129" s="863"/>
      <c r="AP129" s="865"/>
      <c r="AQ129" s="866"/>
      <c r="AR129" s="866"/>
      <c r="AS129" s="866"/>
      <c r="AT129" s="867"/>
      <c r="AU129" s="285"/>
      <c r="AV129" s="285"/>
      <c r="AW129" s="285"/>
      <c r="AX129" s="831" t="s">
        <v>498</v>
      </c>
      <c r="AY129" s="832"/>
      <c r="AZ129" s="832"/>
      <c r="BA129" s="832"/>
      <c r="BB129" s="832"/>
      <c r="BC129" s="832"/>
      <c r="BD129" s="832"/>
      <c r="BE129" s="833"/>
      <c r="BF129" s="851" t="s">
        <v>130</v>
      </c>
      <c r="BG129" s="852"/>
      <c r="BH129" s="852"/>
      <c r="BI129" s="852"/>
      <c r="BJ129" s="852"/>
      <c r="BK129" s="852"/>
      <c r="BL129" s="853"/>
      <c r="BM129" s="851">
        <v>20</v>
      </c>
      <c r="BN129" s="852"/>
      <c r="BO129" s="852"/>
      <c r="BP129" s="852"/>
      <c r="BQ129" s="852"/>
      <c r="BR129" s="852"/>
      <c r="BS129" s="853"/>
      <c r="BT129" s="851">
        <v>30</v>
      </c>
      <c r="BU129" s="854"/>
      <c r="BV129" s="854"/>
      <c r="BW129" s="854"/>
      <c r="BX129" s="854"/>
      <c r="BY129" s="854"/>
      <c r="BZ129" s="855"/>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856" t="s">
        <v>499</v>
      </c>
      <c r="B130" s="857"/>
      <c r="C130" s="857"/>
      <c r="D130" s="857"/>
      <c r="E130" s="857"/>
      <c r="F130" s="857"/>
      <c r="G130" s="857"/>
      <c r="H130" s="857"/>
      <c r="I130" s="857"/>
      <c r="J130" s="857"/>
      <c r="K130" s="857"/>
      <c r="L130" s="857"/>
      <c r="M130" s="857"/>
      <c r="N130" s="857"/>
      <c r="O130" s="857"/>
      <c r="P130" s="857"/>
      <c r="Q130" s="857"/>
      <c r="R130" s="857"/>
      <c r="S130" s="857"/>
      <c r="T130" s="857"/>
      <c r="U130" s="857"/>
      <c r="V130" s="857"/>
      <c r="W130" s="858" t="s">
        <v>500</v>
      </c>
      <c r="X130" s="859"/>
      <c r="Y130" s="859"/>
      <c r="Z130" s="860"/>
      <c r="AA130" s="861">
        <v>198527</v>
      </c>
      <c r="AB130" s="862"/>
      <c r="AC130" s="862"/>
      <c r="AD130" s="862"/>
      <c r="AE130" s="863"/>
      <c r="AF130" s="864">
        <v>181743</v>
      </c>
      <c r="AG130" s="862"/>
      <c r="AH130" s="862"/>
      <c r="AI130" s="862"/>
      <c r="AJ130" s="863"/>
      <c r="AK130" s="864">
        <v>176200</v>
      </c>
      <c r="AL130" s="862"/>
      <c r="AM130" s="862"/>
      <c r="AN130" s="862"/>
      <c r="AO130" s="863"/>
      <c r="AP130" s="865"/>
      <c r="AQ130" s="866"/>
      <c r="AR130" s="866"/>
      <c r="AS130" s="866"/>
      <c r="AT130" s="867"/>
      <c r="AU130" s="285"/>
      <c r="AV130" s="285"/>
      <c r="AW130" s="285"/>
      <c r="AX130" s="831" t="s">
        <v>501</v>
      </c>
      <c r="AY130" s="832"/>
      <c r="AZ130" s="832"/>
      <c r="BA130" s="832"/>
      <c r="BB130" s="832"/>
      <c r="BC130" s="832"/>
      <c r="BD130" s="832"/>
      <c r="BE130" s="833"/>
      <c r="BF130" s="834">
        <v>4.5999999999999996</v>
      </c>
      <c r="BG130" s="835"/>
      <c r="BH130" s="835"/>
      <c r="BI130" s="835"/>
      <c r="BJ130" s="835"/>
      <c r="BK130" s="835"/>
      <c r="BL130" s="836"/>
      <c r="BM130" s="834">
        <v>25</v>
      </c>
      <c r="BN130" s="835"/>
      <c r="BO130" s="835"/>
      <c r="BP130" s="835"/>
      <c r="BQ130" s="835"/>
      <c r="BR130" s="835"/>
      <c r="BS130" s="836"/>
      <c r="BT130" s="834">
        <v>35</v>
      </c>
      <c r="BU130" s="837"/>
      <c r="BV130" s="837"/>
      <c r="BW130" s="837"/>
      <c r="BX130" s="837"/>
      <c r="BY130" s="837"/>
      <c r="BZ130" s="838"/>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839"/>
      <c r="B131" s="840"/>
      <c r="C131" s="840"/>
      <c r="D131" s="840"/>
      <c r="E131" s="840"/>
      <c r="F131" s="840"/>
      <c r="G131" s="840"/>
      <c r="H131" s="840"/>
      <c r="I131" s="840"/>
      <c r="J131" s="840"/>
      <c r="K131" s="840"/>
      <c r="L131" s="840"/>
      <c r="M131" s="840"/>
      <c r="N131" s="840"/>
      <c r="O131" s="840"/>
      <c r="P131" s="840"/>
      <c r="Q131" s="840"/>
      <c r="R131" s="840"/>
      <c r="S131" s="840"/>
      <c r="T131" s="840"/>
      <c r="U131" s="840"/>
      <c r="V131" s="840"/>
      <c r="W131" s="841" t="s">
        <v>502</v>
      </c>
      <c r="X131" s="842"/>
      <c r="Y131" s="842"/>
      <c r="Z131" s="843"/>
      <c r="AA131" s="844">
        <v>945463</v>
      </c>
      <c r="AB131" s="845"/>
      <c r="AC131" s="845"/>
      <c r="AD131" s="845"/>
      <c r="AE131" s="846"/>
      <c r="AF131" s="847">
        <v>945322</v>
      </c>
      <c r="AG131" s="845"/>
      <c r="AH131" s="845"/>
      <c r="AI131" s="845"/>
      <c r="AJ131" s="846"/>
      <c r="AK131" s="847">
        <v>916369</v>
      </c>
      <c r="AL131" s="845"/>
      <c r="AM131" s="845"/>
      <c r="AN131" s="845"/>
      <c r="AO131" s="846"/>
      <c r="AP131" s="848"/>
      <c r="AQ131" s="849"/>
      <c r="AR131" s="849"/>
      <c r="AS131" s="849"/>
      <c r="AT131" s="850"/>
      <c r="AU131" s="285"/>
      <c r="AV131" s="285"/>
      <c r="AW131" s="285"/>
      <c r="AX131" s="809" t="s">
        <v>503</v>
      </c>
      <c r="AY131" s="810"/>
      <c r="AZ131" s="810"/>
      <c r="BA131" s="810"/>
      <c r="BB131" s="810"/>
      <c r="BC131" s="810"/>
      <c r="BD131" s="810"/>
      <c r="BE131" s="811"/>
      <c r="BF131" s="812">
        <v>82.5</v>
      </c>
      <c r="BG131" s="813"/>
      <c r="BH131" s="813"/>
      <c r="BI131" s="813"/>
      <c r="BJ131" s="813"/>
      <c r="BK131" s="813"/>
      <c r="BL131" s="814"/>
      <c r="BM131" s="812">
        <v>350</v>
      </c>
      <c r="BN131" s="813"/>
      <c r="BO131" s="813"/>
      <c r="BP131" s="813"/>
      <c r="BQ131" s="813"/>
      <c r="BR131" s="813"/>
      <c r="BS131" s="814"/>
      <c r="BT131" s="815"/>
      <c r="BU131" s="816"/>
      <c r="BV131" s="816"/>
      <c r="BW131" s="816"/>
      <c r="BX131" s="816"/>
      <c r="BY131" s="816"/>
      <c r="BZ131" s="817"/>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818" t="s">
        <v>504</v>
      </c>
      <c r="B132" s="819"/>
      <c r="C132" s="819"/>
      <c r="D132" s="819"/>
      <c r="E132" s="819"/>
      <c r="F132" s="819"/>
      <c r="G132" s="819"/>
      <c r="H132" s="819"/>
      <c r="I132" s="819"/>
      <c r="J132" s="819"/>
      <c r="K132" s="819"/>
      <c r="L132" s="819"/>
      <c r="M132" s="819"/>
      <c r="N132" s="819"/>
      <c r="O132" s="819"/>
      <c r="P132" s="819"/>
      <c r="Q132" s="819"/>
      <c r="R132" s="819"/>
      <c r="S132" s="819"/>
      <c r="T132" s="819"/>
      <c r="U132" s="819"/>
      <c r="V132" s="822" t="s">
        <v>505</v>
      </c>
      <c r="W132" s="822"/>
      <c r="X132" s="822"/>
      <c r="Y132" s="822"/>
      <c r="Z132" s="823"/>
      <c r="AA132" s="824">
        <v>4.178164561</v>
      </c>
      <c r="AB132" s="825"/>
      <c r="AC132" s="825"/>
      <c r="AD132" s="825"/>
      <c r="AE132" s="826"/>
      <c r="AF132" s="827">
        <v>4.8379282400000001</v>
      </c>
      <c r="AG132" s="825"/>
      <c r="AH132" s="825"/>
      <c r="AI132" s="825"/>
      <c r="AJ132" s="826"/>
      <c r="AK132" s="827">
        <v>5.0370538509999996</v>
      </c>
      <c r="AL132" s="825"/>
      <c r="AM132" s="825"/>
      <c r="AN132" s="825"/>
      <c r="AO132" s="826"/>
      <c r="AP132" s="828"/>
      <c r="AQ132" s="829"/>
      <c r="AR132" s="829"/>
      <c r="AS132" s="829"/>
      <c r="AT132" s="830"/>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820"/>
      <c r="B133" s="821"/>
      <c r="C133" s="821"/>
      <c r="D133" s="821"/>
      <c r="E133" s="821"/>
      <c r="F133" s="821"/>
      <c r="G133" s="821"/>
      <c r="H133" s="821"/>
      <c r="I133" s="821"/>
      <c r="J133" s="821"/>
      <c r="K133" s="821"/>
      <c r="L133" s="821"/>
      <c r="M133" s="821"/>
      <c r="N133" s="821"/>
      <c r="O133" s="821"/>
      <c r="P133" s="821"/>
      <c r="Q133" s="821"/>
      <c r="R133" s="821"/>
      <c r="S133" s="821"/>
      <c r="T133" s="821"/>
      <c r="U133" s="821"/>
      <c r="V133" s="801" t="s">
        <v>506</v>
      </c>
      <c r="W133" s="801"/>
      <c r="X133" s="801"/>
      <c r="Y133" s="801"/>
      <c r="Z133" s="802"/>
      <c r="AA133" s="803">
        <v>6.8</v>
      </c>
      <c r="AB133" s="804"/>
      <c r="AC133" s="804"/>
      <c r="AD133" s="804"/>
      <c r="AE133" s="805"/>
      <c r="AF133" s="803">
        <v>5.4</v>
      </c>
      <c r="AG133" s="804"/>
      <c r="AH133" s="804"/>
      <c r="AI133" s="804"/>
      <c r="AJ133" s="805"/>
      <c r="AK133" s="803">
        <v>4.5999999999999996</v>
      </c>
      <c r="AL133" s="804"/>
      <c r="AM133" s="804"/>
      <c r="AN133" s="804"/>
      <c r="AO133" s="805"/>
      <c r="AP133" s="806"/>
      <c r="AQ133" s="807"/>
      <c r="AR133" s="807"/>
      <c r="AS133" s="807"/>
      <c r="AT133" s="808"/>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sheetData>
  <sheetProtection algorithmName="SHA-512" hashValue="dj0USkKM4e3fZpCgZZSzf50CjPOD2C2z01D6Ohi4mlFKtWeemIMI4gnTVdZBPYYEMsK51BO17++o1/1BBP9tAw==" saltValue="vkI/w3CLUgc3HWG4Um+CaA=="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election activeCell="AY32" sqref="AY32"/>
    </sheetView>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507</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Tn0pgqHAv+sJ0c3EGdC8XKeG/MY4nnOnYF76k9RbmCkYovv9Z+qwACXeEGjDnBnzbMYjix/sBWzRYwn6dK2wg==" saltValue="jcWZXXChymAu6q4Iv52uh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topLeftCell="AZ1" zoomScaleNormal="100" zoomScaleSheetLayoutView="55" workbookViewId="0">
      <selection activeCell="AF7" sqref="AF7:AJ7"/>
    </sheetView>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nYTeS7a1A8KhXpKuTWzdA3uJVJyNtR0hl6ewFZIdJ9II8i74pBOfc+2xCpbqtoIpK8MpRtlkWuOv/KEus5EszQ==" saltValue="54xfmMhHHf+ks0SW0Wx+Ng==" spinCount="100000" sheet="1" objects="1" scenarios="1"/>
  <dataConsolidate/>
  <phoneticPr fontId="2"/>
  <printOptions horizontalCentered="1" verticalCentered="1"/>
  <pageMargins left="0" right="0" top="0" bottom="0" header="0" footer="0"/>
  <pageSetup paperSize="9" scale="50"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508</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509</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6" t="s">
        <v>510</v>
      </c>
      <c r="AP7" s="304"/>
      <c r="AQ7" s="305" t="s">
        <v>511</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7"/>
      <c r="AP8" s="310" t="s">
        <v>512</v>
      </c>
      <c r="AQ8" s="311" t="s">
        <v>513</v>
      </c>
      <c r="AR8" s="312" t="s">
        <v>514</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30" t="s">
        <v>515</v>
      </c>
      <c r="AL9" s="1231"/>
      <c r="AM9" s="1231"/>
      <c r="AN9" s="1232"/>
      <c r="AO9" s="313">
        <v>502469</v>
      </c>
      <c r="AP9" s="313">
        <v>408180</v>
      </c>
      <c r="AQ9" s="314">
        <v>172204</v>
      </c>
      <c r="AR9" s="315">
        <v>137</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30" t="s">
        <v>516</v>
      </c>
      <c r="AL10" s="1231"/>
      <c r="AM10" s="1231"/>
      <c r="AN10" s="1232"/>
      <c r="AO10" s="316">
        <v>17758</v>
      </c>
      <c r="AP10" s="316">
        <v>14426</v>
      </c>
      <c r="AQ10" s="317">
        <v>20524</v>
      </c>
      <c r="AR10" s="318">
        <v>-29.7</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30" t="s">
        <v>517</v>
      </c>
      <c r="AL11" s="1231"/>
      <c r="AM11" s="1231"/>
      <c r="AN11" s="1232"/>
      <c r="AO11" s="316">
        <v>5032</v>
      </c>
      <c r="AP11" s="316">
        <v>4088</v>
      </c>
      <c r="AQ11" s="317">
        <v>26395</v>
      </c>
      <c r="AR11" s="318">
        <v>-84.5</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30" t="s">
        <v>518</v>
      </c>
      <c r="AL12" s="1231"/>
      <c r="AM12" s="1231"/>
      <c r="AN12" s="1232"/>
      <c r="AO12" s="316" t="s">
        <v>519</v>
      </c>
      <c r="AP12" s="316" t="s">
        <v>519</v>
      </c>
      <c r="AQ12" s="317">
        <v>1752</v>
      </c>
      <c r="AR12" s="318" t="s">
        <v>519</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30" t="s">
        <v>520</v>
      </c>
      <c r="AL13" s="1231"/>
      <c r="AM13" s="1231"/>
      <c r="AN13" s="1232"/>
      <c r="AO13" s="316" t="s">
        <v>519</v>
      </c>
      <c r="AP13" s="316" t="s">
        <v>519</v>
      </c>
      <c r="AQ13" s="317" t="s">
        <v>519</v>
      </c>
      <c r="AR13" s="318" t="s">
        <v>519</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30" t="s">
        <v>521</v>
      </c>
      <c r="AL14" s="1231"/>
      <c r="AM14" s="1231"/>
      <c r="AN14" s="1232"/>
      <c r="AO14" s="316" t="s">
        <v>519</v>
      </c>
      <c r="AP14" s="316" t="s">
        <v>519</v>
      </c>
      <c r="AQ14" s="317">
        <v>7974</v>
      </c>
      <c r="AR14" s="318" t="s">
        <v>519</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30" t="s">
        <v>522</v>
      </c>
      <c r="AL15" s="1231"/>
      <c r="AM15" s="1231"/>
      <c r="AN15" s="1232"/>
      <c r="AO15" s="316" t="s">
        <v>519</v>
      </c>
      <c r="AP15" s="316" t="s">
        <v>519</v>
      </c>
      <c r="AQ15" s="317">
        <v>4531</v>
      </c>
      <c r="AR15" s="318" t="s">
        <v>519</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33" t="s">
        <v>523</v>
      </c>
      <c r="AL16" s="1234"/>
      <c r="AM16" s="1234"/>
      <c r="AN16" s="1235"/>
      <c r="AO16" s="316">
        <v>-42371</v>
      </c>
      <c r="AP16" s="316">
        <v>-34420</v>
      </c>
      <c r="AQ16" s="317">
        <v>-15679</v>
      </c>
      <c r="AR16" s="318">
        <v>119.5</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33" t="s">
        <v>190</v>
      </c>
      <c r="AL17" s="1234"/>
      <c r="AM17" s="1234"/>
      <c r="AN17" s="1235"/>
      <c r="AO17" s="316">
        <v>482888</v>
      </c>
      <c r="AP17" s="316">
        <v>392273</v>
      </c>
      <c r="AQ17" s="317">
        <v>217700</v>
      </c>
      <c r="AR17" s="318">
        <v>80.2</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524</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525</v>
      </c>
      <c r="AP20" s="324" t="s">
        <v>526</v>
      </c>
      <c r="AQ20" s="325" t="s">
        <v>527</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27" t="s">
        <v>528</v>
      </c>
      <c r="AL21" s="1228"/>
      <c r="AM21" s="1228"/>
      <c r="AN21" s="1229"/>
      <c r="AO21" s="328">
        <v>41.43</v>
      </c>
      <c r="AP21" s="329">
        <v>19.600000000000001</v>
      </c>
      <c r="AQ21" s="330">
        <v>21.83</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27" t="s">
        <v>529</v>
      </c>
      <c r="AL22" s="1228"/>
      <c r="AM22" s="1228"/>
      <c r="AN22" s="1229"/>
      <c r="AO22" s="333">
        <v>90.3</v>
      </c>
      <c r="AP22" s="334">
        <v>95.1</v>
      </c>
      <c r="AQ22" s="335">
        <v>-4.8</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530</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531</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532</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6" t="s">
        <v>510</v>
      </c>
      <c r="AP30" s="304"/>
      <c r="AQ30" s="305" t="s">
        <v>511</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7"/>
      <c r="AP31" s="310" t="s">
        <v>512</v>
      </c>
      <c r="AQ31" s="311" t="s">
        <v>513</v>
      </c>
      <c r="AR31" s="312" t="s">
        <v>514</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18" t="s">
        <v>533</v>
      </c>
      <c r="AL32" s="1219"/>
      <c r="AM32" s="1219"/>
      <c r="AN32" s="1220"/>
      <c r="AO32" s="343">
        <v>210224</v>
      </c>
      <c r="AP32" s="343">
        <v>170775</v>
      </c>
      <c r="AQ32" s="344">
        <v>110920</v>
      </c>
      <c r="AR32" s="345">
        <v>54</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18" t="s">
        <v>534</v>
      </c>
      <c r="AL33" s="1219"/>
      <c r="AM33" s="1219"/>
      <c r="AN33" s="1220"/>
      <c r="AO33" s="343" t="s">
        <v>519</v>
      </c>
      <c r="AP33" s="343" t="s">
        <v>519</v>
      </c>
      <c r="AQ33" s="344" t="s">
        <v>519</v>
      </c>
      <c r="AR33" s="345" t="s">
        <v>519</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18" t="s">
        <v>535</v>
      </c>
      <c r="AL34" s="1219"/>
      <c r="AM34" s="1219"/>
      <c r="AN34" s="1220"/>
      <c r="AO34" s="343" t="s">
        <v>519</v>
      </c>
      <c r="AP34" s="343" t="s">
        <v>519</v>
      </c>
      <c r="AQ34" s="344" t="s">
        <v>519</v>
      </c>
      <c r="AR34" s="345" t="s">
        <v>519</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18" t="s">
        <v>536</v>
      </c>
      <c r="AL35" s="1219"/>
      <c r="AM35" s="1219"/>
      <c r="AN35" s="1220"/>
      <c r="AO35" s="343">
        <v>45320</v>
      </c>
      <c r="AP35" s="343">
        <v>36816</v>
      </c>
      <c r="AQ35" s="344">
        <v>30367</v>
      </c>
      <c r="AR35" s="345">
        <v>21.2</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18" t="s">
        <v>537</v>
      </c>
      <c r="AL36" s="1219"/>
      <c r="AM36" s="1219"/>
      <c r="AN36" s="1220"/>
      <c r="AO36" s="343">
        <v>590</v>
      </c>
      <c r="AP36" s="343">
        <v>479</v>
      </c>
      <c r="AQ36" s="344">
        <v>2045</v>
      </c>
      <c r="AR36" s="345">
        <v>-76.599999999999994</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18" t="s">
        <v>538</v>
      </c>
      <c r="AL37" s="1219"/>
      <c r="AM37" s="1219"/>
      <c r="AN37" s="1220"/>
      <c r="AO37" s="343" t="s">
        <v>519</v>
      </c>
      <c r="AP37" s="343" t="s">
        <v>519</v>
      </c>
      <c r="AQ37" s="344">
        <v>314</v>
      </c>
      <c r="AR37" s="345" t="s">
        <v>519</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21" t="s">
        <v>539</v>
      </c>
      <c r="AL38" s="1222"/>
      <c r="AM38" s="1222"/>
      <c r="AN38" s="1223"/>
      <c r="AO38" s="346">
        <v>1817</v>
      </c>
      <c r="AP38" s="346">
        <v>1476</v>
      </c>
      <c r="AQ38" s="347">
        <v>28</v>
      </c>
      <c r="AR38" s="335">
        <v>5171.3999999999996</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21" t="s">
        <v>540</v>
      </c>
      <c r="AL39" s="1222"/>
      <c r="AM39" s="1222"/>
      <c r="AN39" s="1223"/>
      <c r="AO39" s="343">
        <v>-35593</v>
      </c>
      <c r="AP39" s="343">
        <v>-28914</v>
      </c>
      <c r="AQ39" s="344">
        <v>-3766</v>
      </c>
      <c r="AR39" s="345">
        <v>667.8</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18" t="s">
        <v>541</v>
      </c>
      <c r="AL40" s="1219"/>
      <c r="AM40" s="1219"/>
      <c r="AN40" s="1220"/>
      <c r="AO40" s="343">
        <v>-176200</v>
      </c>
      <c r="AP40" s="343">
        <v>-143136</v>
      </c>
      <c r="AQ40" s="344">
        <v>-106993</v>
      </c>
      <c r="AR40" s="345">
        <v>33.799999999999997</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24" t="s">
        <v>304</v>
      </c>
      <c r="AL41" s="1225"/>
      <c r="AM41" s="1225"/>
      <c r="AN41" s="1226"/>
      <c r="AO41" s="343">
        <v>46158</v>
      </c>
      <c r="AP41" s="343">
        <v>37496</v>
      </c>
      <c r="AQ41" s="344">
        <v>32915</v>
      </c>
      <c r="AR41" s="345">
        <v>13.9</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542</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543</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544</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11" t="s">
        <v>510</v>
      </c>
      <c r="AN49" s="1213" t="s">
        <v>545</v>
      </c>
      <c r="AO49" s="1214"/>
      <c r="AP49" s="1214"/>
      <c r="AQ49" s="1214"/>
      <c r="AR49" s="1215"/>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12"/>
      <c r="AN50" s="359" t="s">
        <v>546</v>
      </c>
      <c r="AO50" s="360" t="s">
        <v>547</v>
      </c>
      <c r="AP50" s="361" t="s">
        <v>548</v>
      </c>
      <c r="AQ50" s="362" t="s">
        <v>549</v>
      </c>
      <c r="AR50" s="363" t="s">
        <v>550</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551</v>
      </c>
      <c r="AL51" s="356"/>
      <c r="AM51" s="364">
        <v>1209893</v>
      </c>
      <c r="AN51" s="365">
        <v>939358</v>
      </c>
      <c r="AO51" s="366">
        <v>-8.1999999999999993</v>
      </c>
      <c r="AP51" s="367">
        <v>280458</v>
      </c>
      <c r="AQ51" s="368">
        <v>-15.8</v>
      </c>
      <c r="AR51" s="369">
        <v>7.6</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552</v>
      </c>
      <c r="AM52" s="372">
        <v>46931</v>
      </c>
      <c r="AN52" s="373">
        <v>36437</v>
      </c>
      <c r="AO52" s="374">
        <v>-48</v>
      </c>
      <c r="AP52" s="375">
        <v>127286</v>
      </c>
      <c r="AQ52" s="376">
        <v>0.4</v>
      </c>
      <c r="AR52" s="377">
        <v>-48.4</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553</v>
      </c>
      <c r="AL53" s="356"/>
      <c r="AM53" s="364">
        <v>1367467</v>
      </c>
      <c r="AN53" s="365">
        <v>1078444</v>
      </c>
      <c r="AO53" s="366">
        <v>14.8</v>
      </c>
      <c r="AP53" s="367">
        <v>237994</v>
      </c>
      <c r="AQ53" s="368">
        <v>-15.1</v>
      </c>
      <c r="AR53" s="369">
        <v>29.9</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552</v>
      </c>
      <c r="AM54" s="372">
        <v>68800</v>
      </c>
      <c r="AN54" s="373">
        <v>54259</v>
      </c>
      <c r="AO54" s="374">
        <v>48.9</v>
      </c>
      <c r="AP54" s="375">
        <v>110361</v>
      </c>
      <c r="AQ54" s="376">
        <v>-13.3</v>
      </c>
      <c r="AR54" s="377">
        <v>62.2</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554</v>
      </c>
      <c r="AL55" s="356"/>
      <c r="AM55" s="364">
        <v>1291025</v>
      </c>
      <c r="AN55" s="365">
        <v>1026252</v>
      </c>
      <c r="AO55" s="366">
        <v>-4.8</v>
      </c>
      <c r="AP55" s="367">
        <v>267911</v>
      </c>
      <c r="AQ55" s="368">
        <v>12.6</v>
      </c>
      <c r="AR55" s="369">
        <v>-17.399999999999999</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552</v>
      </c>
      <c r="AM56" s="372">
        <v>43272</v>
      </c>
      <c r="AN56" s="373">
        <v>34397</v>
      </c>
      <c r="AO56" s="374">
        <v>-36.6</v>
      </c>
      <c r="AP56" s="375">
        <v>106425</v>
      </c>
      <c r="AQ56" s="376">
        <v>-3.6</v>
      </c>
      <c r="AR56" s="377">
        <v>-33</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555</v>
      </c>
      <c r="AL57" s="356"/>
      <c r="AM57" s="364">
        <v>2798966</v>
      </c>
      <c r="AN57" s="365">
        <v>2237383</v>
      </c>
      <c r="AO57" s="366">
        <v>118</v>
      </c>
      <c r="AP57" s="367">
        <v>228215</v>
      </c>
      <c r="AQ57" s="368">
        <v>-14.8</v>
      </c>
      <c r="AR57" s="369">
        <v>132.80000000000001</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552</v>
      </c>
      <c r="AM58" s="372">
        <v>48512</v>
      </c>
      <c r="AN58" s="373">
        <v>38779</v>
      </c>
      <c r="AO58" s="374">
        <v>12.7</v>
      </c>
      <c r="AP58" s="375">
        <v>117571</v>
      </c>
      <c r="AQ58" s="376">
        <v>10.5</v>
      </c>
      <c r="AR58" s="377">
        <v>2.2000000000000002</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556</v>
      </c>
      <c r="AL59" s="356"/>
      <c r="AM59" s="364">
        <v>2518664</v>
      </c>
      <c r="AN59" s="365">
        <v>2046031</v>
      </c>
      <c r="AO59" s="366">
        <v>-8.6</v>
      </c>
      <c r="AP59" s="367">
        <v>264232</v>
      </c>
      <c r="AQ59" s="368">
        <v>15.8</v>
      </c>
      <c r="AR59" s="369">
        <v>-24.4</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552</v>
      </c>
      <c r="AM60" s="372">
        <v>36211</v>
      </c>
      <c r="AN60" s="373">
        <v>29416</v>
      </c>
      <c r="AO60" s="374">
        <v>-24.1</v>
      </c>
      <c r="AP60" s="375">
        <v>133959</v>
      </c>
      <c r="AQ60" s="376">
        <v>13.9</v>
      </c>
      <c r="AR60" s="377">
        <v>-38</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557</v>
      </c>
      <c r="AL61" s="378"/>
      <c r="AM61" s="379">
        <v>1837203</v>
      </c>
      <c r="AN61" s="380">
        <v>1465494</v>
      </c>
      <c r="AO61" s="381">
        <v>22.2</v>
      </c>
      <c r="AP61" s="382">
        <v>255762</v>
      </c>
      <c r="AQ61" s="383">
        <v>-3.5</v>
      </c>
      <c r="AR61" s="369">
        <v>25.7</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552</v>
      </c>
      <c r="AM62" s="372">
        <v>48745</v>
      </c>
      <c r="AN62" s="373">
        <v>38658</v>
      </c>
      <c r="AO62" s="374">
        <v>-9.4</v>
      </c>
      <c r="AP62" s="375">
        <v>119120</v>
      </c>
      <c r="AQ62" s="376">
        <v>1.6</v>
      </c>
      <c r="AR62" s="377">
        <v>-11</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sheetData>
  <sheetProtection algorithmName="SHA-512" hashValue="gJSJutl14UQBpGgqU8S44OHM8xyL2JFl71aNWno+Rl48XtQYTDm/pqHFOkDBuiwtGVhGkTbDZiyiT00qTZ16Nw==" saltValue="vivk5P8hJStz0cwONqe16w=="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topLeftCell="A95" zoomScaleNormal="100" zoomScaleSheetLayoutView="55" workbookViewId="0">
      <selection activeCell="BI102" sqref="BI102"/>
    </sheetView>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559</v>
      </c>
    </row>
    <row r="121" spans="125:125" ht="13.5" hidden="1" customHeight="1" x14ac:dyDescent="0.15">
      <c r="DU121" s="291"/>
    </row>
  </sheetData>
  <sheetProtection algorithmName="SHA-512" hashValue="ENZ6dTiZosRQYPaAdI8LPaITnliG9rilHvKwSl2uC6J4ETPo6Wn0wNrcn4H7bWbMd9MRPxeor6yUpNC0O624tQ==" saltValue="mtabhrmE+tEWCkwueUlOg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topLeftCell="A95" zoomScaleNormal="100" zoomScaleSheetLayoutView="55" workbookViewId="0"/>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560</v>
      </c>
    </row>
  </sheetData>
  <sheetProtection algorithmName="SHA-512" hashValue="tYjmaA3EdUEEDHLWiI/rRr3qXKpSRoif+vHMa0VEXhHF4GYdkoG56+OqEYXhNwQ/Nt+01PWN8E8YAsRgD9FuWw==" saltValue="E7T+nmjuffjP+SiY0omc5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topLeftCell="F1"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561</v>
      </c>
      <c r="G46" s="8" t="s">
        <v>562</v>
      </c>
      <c r="H46" s="8" t="s">
        <v>563</v>
      </c>
      <c r="I46" s="8" t="s">
        <v>564</v>
      </c>
      <c r="J46" s="9" t="s">
        <v>565</v>
      </c>
    </row>
    <row r="47" spans="2:10" ht="57.75" customHeight="1" x14ac:dyDescent="0.15">
      <c r="B47" s="10"/>
      <c r="C47" s="1236" t="s">
        <v>3</v>
      </c>
      <c r="D47" s="1236"/>
      <c r="E47" s="1237"/>
      <c r="F47" s="11">
        <v>31.23</v>
      </c>
      <c r="G47" s="12">
        <v>24.23</v>
      </c>
      <c r="H47" s="12">
        <v>20.5</v>
      </c>
      <c r="I47" s="12">
        <v>28.84</v>
      </c>
      <c r="J47" s="13">
        <v>17.03</v>
      </c>
    </row>
    <row r="48" spans="2:10" ht="57.75" customHeight="1" x14ac:dyDescent="0.15">
      <c r="B48" s="14"/>
      <c r="C48" s="1238" t="s">
        <v>4</v>
      </c>
      <c r="D48" s="1238"/>
      <c r="E48" s="1239"/>
      <c r="F48" s="15">
        <v>11.93</v>
      </c>
      <c r="G48" s="16">
        <v>16.07</v>
      </c>
      <c r="H48" s="16">
        <v>18.48</v>
      </c>
      <c r="I48" s="16">
        <v>7.7</v>
      </c>
      <c r="J48" s="17">
        <v>13.66</v>
      </c>
    </row>
    <row r="49" spans="2:10" ht="57.75" customHeight="1" thickBot="1" x14ac:dyDescent="0.2">
      <c r="B49" s="18"/>
      <c r="C49" s="1240" t="s">
        <v>5</v>
      </c>
      <c r="D49" s="1240"/>
      <c r="E49" s="1241"/>
      <c r="F49" s="19">
        <v>1.93</v>
      </c>
      <c r="G49" s="20" t="s">
        <v>566</v>
      </c>
      <c r="H49" s="20">
        <v>0.2</v>
      </c>
      <c r="I49" s="20" t="s">
        <v>567</v>
      </c>
      <c r="J49" s="21" t="s">
        <v>568</v>
      </c>
    </row>
    <row r="50" spans="2:10" ht="13.5" customHeight="1" x14ac:dyDescent="0.15"/>
  </sheetData>
  <sheetProtection algorithmName="SHA-512" hashValue="1XanFT97frmF+1x16hvciEJns0Qdr+cvJ2OkSxgpfBNXSopHznR+OuBGBTU1k55cv7S4yvB547SWE8vYedN2BQ==" saltValue="8WB2QWWOlvK1Hlr43GAfv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5"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2021-11-20T07:05:37Z</cp:lastPrinted>
  <dcterms:created xsi:type="dcterms:W3CDTF">2021-02-05T05:18:45Z</dcterms:created>
  <dcterms:modified xsi:type="dcterms:W3CDTF">2021-12-06T00:23:31Z</dcterms:modified>
  <cp:category/>
</cp:coreProperties>
</file>