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35_伊平屋村☆　　　　11.15修正\"/>
    </mc:Choice>
  </mc:AlternateContent>
  <bookViews>
    <workbookView xWindow="20370" yWindow="-120" windowWidth="29040" windowHeight="15840" tabRatio="7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U36" i="10"/>
  <c r="C36" i="10"/>
  <c r="CO35" i="10"/>
  <c r="BW35" i="10"/>
  <c r="AM35" i="10"/>
  <c r="C35" i="10"/>
  <c r="CO34" i="10"/>
  <c r="BW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<sst xmlns="http://schemas.openxmlformats.org/spreadsheetml/2006/main" count="1118" uniqueCount="601">
  <si>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</si>
  <si>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</si>
  <si>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</si>
  <si>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</si>
  <si>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</si>
  <si>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</si>
  <si>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</si>
  <si>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</si>
  <si>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</si>
  <si>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</si>
  <si>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</si>
  <si>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</si>
  <si>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</si>
  <si>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</si>
  <si>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</si>
  <si>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</si>
  <si>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</si>
  <si>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</si>
  <si>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</si>
  <si>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</si>
  <si>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</si>
  <si>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</si>
  <si>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</si>
  <si>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</si>
  <si>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</si>
  <si>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</si>
  <si>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</si>
  <si>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</si>
  <si>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</si>
  <si>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</si>
  <si>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</si>
  <si>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</si>
  <si>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</si>
  <si>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</si>
  <si>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</si>
  <si>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</si>
  <si>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</si>
  <si>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</si>
  <si>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</si>
  <si>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</si>
  <si>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</si>
  <si>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</si>
  <si>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</si>
  <si>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</si>
  <si>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</si>
  <si>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</si>
  <si>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</si>
  <si>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</si>
  <si>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</si>
  <si>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</si>
  <si>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</si>
  <si>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</si>
  <si>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</si>
  <si>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</si>
  <si>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</si>
  <si>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</si>
  <si>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</si>
  <si>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</si>
  <si>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</si>
  <si>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</si>
  <si>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</si>
  <si>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</si>
  <si>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</si>
  <si>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</si>
  <si>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</si>
  <si>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</si>
  <si>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</si>
  <si>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</si>
  <si>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</si>
  <si>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</si>
  <si>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</si>
  <si>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</si>
  <si>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</si>
  <si>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</si>
  <si>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</si>
  <si>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</si>
  <si>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</si>
  <si>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</si>
  <si>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</si>
  <si>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</si>
  <si>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</si>
  <si>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</si>
  <si>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</si>
  <si>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</si>
  <si>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</si>
  <si>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</si>
  <si>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</si>
  <si>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</si>
  <si>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</si>
  <si>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</si>
  <si>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</si>
  <si>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</si>
  <si>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</si>
  <si>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</si>
  <si>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</si>
  <si>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</si>
  <si>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</si>
  <si>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</si>
  <si>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</si>
  <si>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</si>
  <si>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</si>
  <si>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</si>
  <si>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</si>
  <si>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</si>
  <si>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</si>
  <si>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</si>
  <si>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</si>
  <si>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</si>
  <si>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</si>
  <si>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</si>
  <si>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</si>
  <si>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</si>
  <si>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</si>
  <si>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</si>
  <si>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</si>
  <si>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</si>
  <si>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</si>
  <si>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</si>
  <si>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</si>
  <si>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</si>
  <si>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</si>
  <si>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</si>
  <si>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</si>
  <si>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</si>
  <si>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</si>
  <si>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</si>
  <si>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</si>
  <si>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</si>
  <si>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</si>
  <si>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</si>
  <si>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</si>
  <si>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</si>
  <si>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</si>
  <si>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</si>
  <si>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</si>
  <si>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</si>
  <si>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</si>
  <si>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</si>
  <si>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</si>
  <si>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</si>
  <si>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</si>
  <si>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</si>
  <si>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</si>
  <si>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</si>
  <si>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</si>
  <si>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</si>
  <si>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</si>
  <si>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</si>
  <si>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</si>
  <si>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</si>
  <si>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</si>
  <si>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</si>
  <si>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</si>
  <si>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</si>
  <si>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</si>
  <si>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</si>
  <si>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</si>
  <si>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</si>
  <si>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</si>
  <si>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</si>
  <si>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</si>
  <si>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</si>
  <si>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</si>
  <si>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</si>
  <si>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</si>
  <si>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</si>
  <si>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</si>
  <si>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</si>
  <si>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</si>
  <si>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</si>
  <si>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</si>
  <si>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</si>
  <si>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</si>
  <si>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</si>
  <si>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</si>
  <si>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</si>
  <si>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</si>
  <si>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</si>
  <si>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</si>
  <si>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</si>
  <si>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</si>
  <si>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</si>
  <si>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</si>
  <si>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</si>
  <si>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</si>
  <si>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</si>
  <si>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</si>
  <si>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</si>
  <si>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</si>
  <si>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</si>
  <si>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</si>
  <si>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</si>
  <si>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</si>
  <si>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</si>
  <si>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</si>
  <si>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</si>
  <si>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</si>
  <si>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</si>
  <si>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</si>
  <si>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</si>
  <si>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</si>
  <si>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</si>
  <si>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</si>
  <si>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</si>
  <si>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</si>
  <si>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</si>
  <si>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</si>
  <si>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</si>
  <si>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</si>
  <si>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</si>
  <si>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</si>
  <si>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</si>
  <si>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</si>
  <si>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</si>
  <si>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</si>
  <si>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</si>
  <si>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</si>
  <si>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</si>
  <si>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</si>
  <si>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沖縄県伊平屋村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</si>
  <si>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</si>
  <si>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</si>
  <si>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</si>
  <si>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</si>
  <si>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</si>
  <si>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</si>
  <si>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</si>
  <si>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</si>
  <si>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</si>
  <si>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</si>
  <si>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</si>
  <si>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</si>
  <si>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</si>
  <si>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</si>
  <si>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</si>
  <si>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</si>
  <si>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</si>
  <si>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</si>
  <si>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</si>
  <si>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</si>
  <si>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</si>
  <si>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</si>
  <si>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</si>
  <si>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</si>
  <si>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</si>
  <si>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</si>
  <si>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</si>
  <si>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</si>
  <si>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</si>
  <si>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</si>
  <si>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</si>
  <si>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</si>
  <si>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</si>
  <si>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</si>
  <si>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</si>
  <si>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</si>
  <si>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</si>
  <si>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</si>
  <si>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</si>
  <si>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</si>
  <si>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</si>
  <si>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</si>
  <si>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</si>
  <si>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</si>
  <si>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</si>
  <si>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</si>
  <si>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</si>
  <si>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</si>
  <si>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</si>
  <si>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</si>
  <si>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</si>
  <si>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</si>
  <si>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</si>
  <si>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</si>
  <si>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</si>
  <si>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</si>
  <si>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</si>
  <si>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</si>
  <si>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</si>
  <si>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</si>
  <si>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</si>
  <si>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</si>
  <si>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</si>
  <si>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</si>
  <si>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</si>
  <si>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</si>
  <si>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</si>
  <si>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</si>
  <si>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</si>
  <si>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</si>
  <si>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</si>
  <si>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</si>
  <si>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</si>
  <si>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</si>
  <si>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</si>
  <si>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</si>
  <si>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</si>
  <si>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</si>
  <si>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</si>
  <si>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</si>
  <si>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</si>
  <si>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</si>
  <si>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</si>
  <si>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</si>
  <si>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</si>
  <si>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</si>
  <si>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</si>
  <si>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</si>
  <si>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</si>
  <si>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</si>
  <si>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</si>
  <si>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</si>
  <si>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</si>
  <si>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</si>
  <si>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</si>
  <si>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</si>
  <si>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</si>
  <si>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</si>
  <si>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</si>
  <si>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</si>
  <si>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</si>
  <si>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</si>
  <si>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</si>
  <si>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</si>
  <si>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</si>
  <si>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</si>
  <si>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</si>
  <si>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</si>
  <si>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</si>
  <si>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</si>
  <si>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</si>
  <si>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</si>
  <si>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</si>
  <si>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</si>
  <si>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</si>
  <si>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</si>
  <si>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</si>
  <si>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</si>
  <si>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</si>
  <si>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</si>
  <si>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</si>
  <si>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</si>
  <si>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</si>
  <si>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</si>
  <si>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</si>
  <si>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</si>
  <si>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</si>
  <si>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</si>
  <si>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</si>
  <si>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</si>
  <si>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</si>
  <si>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</si>
  <si>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</si>
  <si>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</si>
  <si>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</si>
  <si>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</si>
  <si>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</si>
  <si>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</si>
  <si>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</si>
  <si>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</si>
  <si>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</si>
  <si>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</si>
  <si>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</si>
  <si>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</si>
  <si>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</si>
  <si>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</si>
  <si>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</si>
  <si>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</si>
  <si>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</si>
  <si>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</si>
  <si>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</si>
  <si>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</si>
  <si>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沖縄県伊平屋村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</si>
  <si>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</si>
  <si>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</si>
  <si>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</si>
  <si>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</si>
  <si>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</si>
  <si>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</si>
  <si>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</si>
  <si>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</si>
  <si>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</si>
  <si>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</si>
  <si>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</si>
  <si>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</si>
  <si>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</si>
  <si>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</si>
  <si>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</si>
  <si>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</si>
  <si>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</si>
  <si>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</si>
  <si>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</si>
  <si>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</si>
  <si>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</si>
  <si>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</si>
  <si>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</si>
  <si>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</si>
  <si>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</si>
  <si>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</si>
  <si>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</si>
  <si>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</si>
  <si>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</si>
  <si>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</si>
  <si>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</si>
  <si>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</si>
  <si>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</si>
  <si>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</si>
  <si>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</si>
  <si>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</si>
  <si>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</si>
  <si>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</si>
  <si>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</si>
  <si>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</si>
  <si>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</si>
  <si>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</si>
  <si>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</si>
  <si>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</si>
  <si>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</si>
  <si>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</si>
  <si>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</si>
  <si>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</si>
  <si>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</si>
  <si>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</si>
  <si>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</si>
  <si>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</si>
  <si>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</si>
  <si>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</si>
  <si>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</si>
  <si>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</si>
  <si>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</si>
  <si>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</si>
  <si>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</si>
  <si>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</si>
  <si>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</si>
  <si>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</si>
  <si>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</si>
  <si>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</si>
  <si>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</si>
  <si>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</si>
  <si>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</si>
  <si>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</si>
  <si>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</si>
  <si>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</si>
  <si>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</si>
  <si>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</si>
  <si>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</si>
  <si>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</si>
  <si>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</si>
  <si>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</si>
  <si>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</si>
  <si>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</si>
  <si>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</si>
  <si>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</si>
  <si>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</si>
  <si>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</si>
  <si>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</si>
  <si>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</si>
  <si>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</si>
  <si>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</si>
  <si>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</si>
  <si>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</si>
  <si>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</si>
  <si>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</si>
  <si>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</si>
  <si>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</si>
  <si>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</si>
  <si>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</si>
  <si>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</si>
  <si>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</si>
  <si>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</si>
  <si>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</si>
  <si>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</si>
  <si>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</si>
  <si>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</si>
  <si>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</si>
  <si>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</si>
  <si>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</si>
  <si>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</si>
  <si>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</si>
  <si>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</si>
  <si>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</si>
  <si>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</si>
  <si>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</si>
  <si>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</si>
  <si>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</si>
  <si>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</si>
  <si>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</si>
  <si>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</si>
  <si>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</si>
  <si>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</si>
  <si>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</si>
  <si>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</si>
  <si>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</si>
  <si>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</si>
  <si>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</si>
  <si>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</si>
  <si>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</si>
  <si>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</si>
  <si>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</si>
  <si>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</si>
  <si>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</si>
  <si>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</si>
  <si>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</si>
  <si>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</si>
  <si>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</si>
  <si>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</si>
  <si>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</si>
  <si>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</si>
  <si>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</si>
  <si>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</si>
  <si>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</si>
  <si>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</si>
  <si>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</si>
  <si>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</si>
  <si>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</si>
  <si>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</si>
  <si>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</si>
  <si>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</si>
  <si>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</si>
  <si>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</si>
  <si>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</si>
  <si>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</si>
  <si>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</si>
  <si>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</si>
  <si>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</si>
  <si>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</si>
  <si>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</si>
  <si>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</si>
  <si>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</si>
  <si>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</si>
  <si>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</si>
  <si>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</si>
  <si>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</si>
  <si>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</si>
  <si>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</si>
  <si>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</si>
  <si>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</si>
  <si>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</si>
  <si>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</si>
  <si>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</si>
  <si>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</si>
  <si>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</si>
  <si>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</si>
  <si>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</si>
  <si>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</si>
  <si>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</si>
  <si>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</si>
  <si>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</si>
  <si>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</si>
  <si>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</si>
  <si>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</si>
  <si>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</si>
  <si>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</si>
  <si>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</si>
  <si>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</si>
  <si>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</si>
  <si>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</si>
  <si>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</si>
  <si>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</si>
  <si>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</si>
  <si>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</si>
  <si>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</si>
  <si>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</si>
  <si>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</si>
  <si>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</si>
  <si>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</si>
  <si>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4.68</t>
  </si>
  <si>
    <t>▲ 3.03</t>
  </si>
  <si>
    <t>▲ 7.00</t>
  </si>
  <si>
    <t>一般会計</t>
  </si>
  <si>
    <t>船舶運航事業特別会計</t>
  </si>
  <si>
    <t>国民健康保険事業特別会計</t>
  </si>
  <si>
    <t>農業集落排水事業特別会計</t>
  </si>
  <si>
    <t>簡易水道事業特別会計</t>
  </si>
  <si>
    <t>港湾整備事業特別会計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</si>
  <si>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</si>
  <si>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</si>
  <si>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</si>
  <si>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</si>
  <si>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</si>
  <si>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</si>
  <si>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</si>
  <si>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</si>
  <si>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</si>
  <si>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ちゅら島応援基金（ふるさと納税)</t>
    <phoneticPr fontId="5"/>
  </si>
  <si>
    <t>ちゅら島応援基金（コープネット)</t>
    <phoneticPr fontId="5"/>
  </si>
  <si>
    <t>ちゅら島応援基金(チーム黒糖)</t>
    <phoneticPr fontId="5"/>
  </si>
  <si>
    <t>育英資金積立基金</t>
    <phoneticPr fontId="5"/>
  </si>
  <si>
    <t>産業振興総合対策資金貸付基金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</si>
  <si>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</si>
  <si>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</si>
  <si>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</si>
  <si>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値と比較すると低い値となっているが、将来負担率は増加傾向にある。このことは近年において、公共施設等の更新等による経費が増となったことによるものである。</t>
    <rPh sb="0" eb="2">
      <t>ユウケイ</t>
    </rPh>
    <rPh sb="2" eb="4">
      <t>コテイ</t>
    </rPh>
    <rPh sb="4" eb="6">
      <t>シサン</t>
    </rPh>
    <rPh sb="6" eb="8">
      <t>ゲンカ</t>
    </rPh>
    <rPh sb="8" eb="10">
      <t>ショウキャク</t>
    </rPh>
    <rPh sb="10" eb="11">
      <t>リツ</t>
    </rPh>
    <rPh sb="12" eb="14">
      <t>ルイジ</t>
    </rPh>
    <rPh sb="14" eb="16">
      <t>ダンタイ</t>
    </rPh>
    <rPh sb="16" eb="17">
      <t>ナイ</t>
    </rPh>
    <rPh sb="17" eb="20">
      <t>ヘイキンチ</t>
    </rPh>
    <rPh sb="21" eb="23">
      <t>ヒカク</t>
    </rPh>
    <rPh sb="26" eb="27">
      <t>ヒク</t>
    </rPh>
    <rPh sb="28" eb="29">
      <t>アタイ</t>
    </rPh>
    <rPh sb="37" eb="39">
      <t>ショウライ</t>
    </rPh>
    <rPh sb="39" eb="41">
      <t>フタン</t>
    </rPh>
    <rPh sb="41" eb="42">
      <t>リツ</t>
    </rPh>
    <rPh sb="43" eb="45">
      <t>ゾウカ</t>
    </rPh>
    <rPh sb="45" eb="47">
      <t>ケイコウ</t>
    </rPh>
    <rPh sb="56" eb="58">
      <t>キンネン</t>
    </rPh>
    <rPh sb="63" eb="65">
      <t>コウキョウ</t>
    </rPh>
    <rPh sb="65" eb="67">
      <t>シセツ</t>
    </rPh>
    <rPh sb="67" eb="68">
      <t>トウ</t>
    </rPh>
    <rPh sb="69" eb="71">
      <t>コウシン</t>
    </rPh>
    <rPh sb="71" eb="72">
      <t>ナド</t>
    </rPh>
    <rPh sb="75" eb="77">
      <t>ケイヒ</t>
    </rPh>
    <rPh sb="78" eb="79">
      <t>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</si>
  <si>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</si>
  <si>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</si>
  <si>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</si>
  <si>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</si>
  <si>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</si>
  <si>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</si>
  <si>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低下傾向にあるものの将来負担率は増加傾向にある。このことは、近年、公共施設等の更新等を行ってきており、今後は、実質公債費比率においても増加に転ずる可能性がある。そのため、公共施設等の更新等にあたっては、償還計画等を鑑み計画的行っ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</si>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</sst>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237994</c:v>
                </c:pt>
                <c:pt idx="2">
                  <c:v>267911</c:v>
                </c:pt>
                <c:pt idx="3">
                  <c:v>228215</c:v>
                </c:pt>
                <c:pt idx="4">
                  <c:v>264232</c:v>
                </c:pt>
              </c:numCache>
            </c:numRef>
          </c:val>
          <c:smooth val="0"/>
          <c:extLst>
            <c:ext xmlns:c16="http://schemas.microsoft.com/office/drawing/2014/chart" uri="{C3380CC4-5D6E-409C-BE32-E72D297353CC}">
              <c16:uniqueId val="{00000000-1537-4F04-AA0C-BCE804CB82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939358</c:v>
                </c:pt>
                <c:pt idx="1">
                  <c:v>1078444</c:v>
                </c:pt>
                <c:pt idx="2">
                  <c:v>1026252</c:v>
                </c:pt>
                <c:pt idx="3">
                  <c:v>2237383</c:v>
                </c:pt>
                <c:pt idx="4">
                  <c:v>2046031</c:v>
                </c:pt>
              </c:numCache>
            </c:numRef>
          </c:val>
          <c:smooth val="0"/>
          <c:extLst>
            <c:ext xmlns:c16="http://schemas.microsoft.com/office/drawing/2014/chart" uri="{C3380CC4-5D6E-409C-BE32-E72D297353CC}">
              <c16:uniqueId val="{00000001-1537-4F04-AA0C-BCE804CB82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11.93</c:v>
                </c:pt>
                <c:pt idx="1">
                  <c:v>16.07</c:v>
                </c:pt>
                <c:pt idx="2">
                  <c:v>18.48</c:v>
                </c:pt>
                <c:pt idx="3">
                  <c:v>7.7</c:v>
                </c:pt>
                <c:pt idx="4">
                  <c:v>13.66</c:v>
                </c:pt>
              </c:numCache>
            </c:numRef>
          </c:val>
          <c:extLst>
            <c:ext xmlns:c16="http://schemas.microsoft.com/office/drawing/2014/chart" uri="{C3380CC4-5D6E-409C-BE32-E72D297353CC}">
              <c16:uniqueId val="{00000000-4F62-40A8-9D77-C3996C6D46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31.23</c:v>
                </c:pt>
                <c:pt idx="1">
                  <c:v>24.23</c:v>
                </c:pt>
                <c:pt idx="2">
                  <c:v>20.5</c:v>
                </c:pt>
                <c:pt idx="3">
                  <c:v>28.84</c:v>
                </c:pt>
                <c:pt idx="4">
                  <c:v>17.03</c:v>
                </c:pt>
              </c:numCache>
            </c:numRef>
          </c:val>
          <c:extLst>
            <c:ext xmlns:c16="http://schemas.microsoft.com/office/drawing/2014/chart" uri="{C3380CC4-5D6E-409C-BE32-E72D297353CC}">
              <c16:uniqueId val="{00000001-4F62-40A8-9D77-C3996C6D46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1.93</c:v>
                </c:pt>
                <c:pt idx="1">
                  <c:v>-4.68</c:v>
                </c:pt>
                <c:pt idx="2">
                  <c:v>0.2</c:v>
                </c:pt>
                <c:pt idx="3">
                  <c:v>-3.03</c:v>
                </c:pt>
                <c:pt idx="4">
                  <c:v>-7</c:v>
                </c:pt>
              </c:numCache>
            </c:numRef>
          </c:val>
          <c:smooth val="0"/>
          <c:extLst>
            <c:ext xmlns:c16="http://schemas.microsoft.com/office/drawing/2014/chart" uri="{C3380CC4-5D6E-409C-BE32-E72D297353CC}">
              <c16:uniqueId val="{00000002-4F62-40A8-9D77-C3996C6D46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86-480A-9BD7-19491B9988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86-480A-9BD7-19491B9988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86-480A-9BD7-19491B99884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86-480A-9BD7-19491B998848}"/>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0.15</c:v>
                </c:pt>
                <c:pt idx="4">
                  <c:v>#N/A</c:v>
                </c:pt>
                <c:pt idx="5">
                  <c:v>0.17</c:v>
                </c:pt>
                <c:pt idx="6">
                  <c:v>#N/A</c:v>
                </c:pt>
                <c:pt idx="7">
                  <c:v>0.04</c:v>
                </c:pt>
                <c:pt idx="8">
                  <c:v>#N/A</c:v>
                </c:pt>
                <c:pt idx="9">
                  <c:v>0.14000000000000001</c:v>
                </c:pt>
              </c:numCache>
            </c:numRef>
          </c:val>
          <c:extLst>
            <c:ext xmlns:c16="http://schemas.microsoft.com/office/drawing/2014/chart" uri="{C3380CC4-5D6E-409C-BE32-E72D297353CC}">
              <c16:uniqueId val="{00000004-AD86-480A-9BD7-19491B99884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0.06</c:v>
                </c:pt>
                <c:pt idx="4">
                  <c:v>#N/A</c:v>
                </c:pt>
                <c:pt idx="5">
                  <c:v>0.57999999999999996</c:v>
                </c:pt>
                <c:pt idx="6">
                  <c:v>#N/A</c:v>
                </c:pt>
                <c:pt idx="7">
                  <c:v>0.78</c:v>
                </c:pt>
                <c:pt idx="8">
                  <c:v>#N/A</c:v>
                </c:pt>
                <c:pt idx="9">
                  <c:v>0.3</c:v>
                </c:pt>
              </c:numCache>
            </c:numRef>
          </c:val>
          <c:extLst>
            <c:ext xmlns:c16="http://schemas.microsoft.com/office/drawing/2014/chart" uri="{C3380CC4-5D6E-409C-BE32-E72D297353CC}">
              <c16:uniqueId val="{00000005-AD86-480A-9BD7-19491B99884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0.09</c:v>
                </c:pt>
                <c:pt idx="2">
                  <c:v>#N/A</c:v>
                </c:pt>
                <c:pt idx="3">
                  <c:v>0.25</c:v>
                </c:pt>
                <c:pt idx="4">
                  <c:v>#N/A</c:v>
                </c:pt>
                <c:pt idx="5">
                  <c:v>0.78</c:v>
                </c:pt>
                <c:pt idx="6">
                  <c:v>#N/A</c:v>
                </c:pt>
                <c:pt idx="7">
                  <c:v>0.21</c:v>
                </c:pt>
                <c:pt idx="8">
                  <c:v>#N/A</c:v>
                </c:pt>
                <c:pt idx="9">
                  <c:v>0.38</c:v>
                </c:pt>
              </c:numCache>
            </c:numRef>
          </c:val>
          <c:extLst>
            <c:ext xmlns:c16="http://schemas.microsoft.com/office/drawing/2014/chart" uri="{C3380CC4-5D6E-409C-BE32-E72D297353CC}">
              <c16:uniqueId val="{00000006-AD86-480A-9BD7-19491B99884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3.51</c:v>
                </c:pt>
                <c:pt idx="2">
                  <c:v>#N/A</c:v>
                </c:pt>
                <c:pt idx="3">
                  <c:v>2.12</c:v>
                </c:pt>
                <c:pt idx="4">
                  <c:v>#N/A</c:v>
                </c:pt>
                <c:pt idx="5">
                  <c:v>2.46</c:v>
                </c:pt>
                <c:pt idx="6">
                  <c:v>#N/A</c:v>
                </c:pt>
                <c:pt idx="7">
                  <c:v>0.67</c:v>
                </c:pt>
                <c:pt idx="8">
                  <c:v>#N/A</c:v>
                </c:pt>
                <c:pt idx="9">
                  <c:v>0.46</c:v>
                </c:pt>
              </c:numCache>
            </c:numRef>
          </c:val>
          <c:extLst>
            <c:ext xmlns:c16="http://schemas.microsoft.com/office/drawing/2014/chart" uri="{C3380CC4-5D6E-409C-BE32-E72D297353CC}">
              <c16:uniqueId val="{00000007-AD86-480A-9BD7-19491B998848}"/>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2.0499999999999998</c:v>
                </c:pt>
                <c:pt idx="2">
                  <c:v>#N/A</c:v>
                </c:pt>
                <c:pt idx="3">
                  <c:v>3.62</c:v>
                </c:pt>
                <c:pt idx="4">
                  <c:v>#N/A</c:v>
                </c:pt>
                <c:pt idx="5">
                  <c:v>6.8</c:v>
                </c:pt>
                <c:pt idx="6">
                  <c:v>#N/A</c:v>
                </c:pt>
                <c:pt idx="7">
                  <c:v>3.64</c:v>
                </c:pt>
                <c:pt idx="8">
                  <c:v>#N/A</c:v>
                </c:pt>
                <c:pt idx="9">
                  <c:v>1.51</c:v>
                </c:pt>
              </c:numCache>
            </c:numRef>
          </c:val>
          <c:extLst>
            <c:ext xmlns:c16="http://schemas.microsoft.com/office/drawing/2014/chart" uri="{C3380CC4-5D6E-409C-BE32-E72D297353CC}">
              <c16:uniqueId val="{00000008-AD86-480A-9BD7-19491B9988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11.92</c:v>
                </c:pt>
                <c:pt idx="2">
                  <c:v>#N/A</c:v>
                </c:pt>
                <c:pt idx="3">
                  <c:v>15.66</c:v>
                </c:pt>
                <c:pt idx="4">
                  <c:v>#N/A</c:v>
                </c:pt>
                <c:pt idx="5">
                  <c:v>18.47</c:v>
                </c:pt>
                <c:pt idx="6">
                  <c:v>#N/A</c:v>
                </c:pt>
                <c:pt idx="7">
                  <c:v>7.69</c:v>
                </c:pt>
                <c:pt idx="8">
                  <c:v>#N/A</c:v>
                </c:pt>
                <c:pt idx="9">
                  <c:v>13.66</c:v>
                </c:pt>
              </c:numCache>
            </c:numRef>
          </c:val>
          <c:extLst>
            <c:ext xmlns:c16="http://schemas.microsoft.com/office/drawing/2014/chart" uri="{C3380CC4-5D6E-409C-BE32-E72D297353CC}">
              <c16:uniqueId val="{00000009-AD86-480A-9BD7-19491B9988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211</c:v>
                </c:pt>
                <c:pt idx="5">
                  <c:v>218</c:v>
                </c:pt>
                <c:pt idx="8">
                  <c:v>239</c:v>
                </c:pt>
                <c:pt idx="11">
                  <c:v>219</c:v>
                </c:pt>
                <c:pt idx="14">
                  <c:v>213</c:v>
                </c:pt>
              </c:numCache>
            </c:numRef>
          </c:val>
          <c:extLst>
            <c:ext xmlns:c16="http://schemas.microsoft.com/office/drawing/2014/chart" uri="{C3380CC4-5D6E-409C-BE32-E72D297353CC}">
              <c16:uniqueId val="{00000000-6B21-4C70-88D0-D9992CFA6F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3</c:v>
                </c:pt>
                <c:pt idx="6">
                  <c:v>2</c:v>
                </c:pt>
                <c:pt idx="9">
                  <c:v>1</c:v>
                </c:pt>
                <c:pt idx="12">
                  <c:v>2</c:v>
                </c:pt>
              </c:numCache>
            </c:numRef>
          </c:val>
          <c:extLst>
            <c:ext xmlns:c16="http://schemas.microsoft.com/office/drawing/2014/chart" uri="{C3380CC4-5D6E-409C-BE32-E72D297353CC}">
              <c16:uniqueId val="{00000001-6B21-4C70-88D0-D9992CFA6F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21-4C70-88D0-D9992CFA6F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6B21-4C70-88D0-D9992CFA6F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54</c:v>
                </c:pt>
                <c:pt idx="3">
                  <c:v>55</c:v>
                </c:pt>
                <c:pt idx="6">
                  <c:v>36</c:v>
                </c:pt>
                <c:pt idx="9">
                  <c:v>37</c:v>
                </c:pt>
                <c:pt idx="12">
                  <c:v>45</c:v>
                </c:pt>
              </c:numCache>
            </c:numRef>
          </c:val>
          <c:extLst>
            <c:ext xmlns:c16="http://schemas.microsoft.com/office/drawing/2014/chart" uri="{C3380CC4-5D6E-409C-BE32-E72D297353CC}">
              <c16:uniqueId val="{00000004-6B21-4C70-88D0-D9992CFA6F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21-4C70-88D0-D9992CFA6F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21-4C70-88D0-D9992CFA6F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242</c:v>
                </c:pt>
                <c:pt idx="3">
                  <c:v>227</c:v>
                </c:pt>
                <c:pt idx="6">
                  <c:v>239</c:v>
                </c:pt>
                <c:pt idx="9">
                  <c:v>225</c:v>
                </c:pt>
                <c:pt idx="12">
                  <c:v>210</c:v>
                </c:pt>
              </c:numCache>
            </c:numRef>
          </c:val>
          <c:extLst>
            <c:ext xmlns:c16="http://schemas.microsoft.com/office/drawing/2014/chart" uri="{C3380CC4-5D6E-409C-BE32-E72D297353CC}">
              <c16:uniqueId val="{00000007-6B21-4C70-88D0-D9992CFA6F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c:v>
                </c:pt>
                <c:pt idx="2">
                  <c:v>#N/A</c:v>
                </c:pt>
                <c:pt idx="3">
                  <c:v>#N/A</c:v>
                </c:pt>
                <c:pt idx="4">
                  <c:v>68</c:v>
                </c:pt>
                <c:pt idx="5">
                  <c:v>#N/A</c:v>
                </c:pt>
                <c:pt idx="6">
                  <c:v>#N/A</c:v>
                </c:pt>
                <c:pt idx="7">
                  <c:v>39</c:v>
                </c:pt>
                <c:pt idx="8">
                  <c:v>#N/A</c:v>
                </c:pt>
                <c:pt idx="9">
                  <c:v>#N/A</c:v>
                </c:pt>
                <c:pt idx="10">
                  <c:v>45</c:v>
                </c:pt>
                <c:pt idx="11">
                  <c:v>#N/A</c:v>
                </c:pt>
                <c:pt idx="12">
                  <c:v>#N/A</c:v>
                </c:pt>
                <c:pt idx="13">
                  <c:v>45</c:v>
                </c:pt>
                <c:pt idx="14">
                  <c:v>#N/A</c:v>
                </c:pt>
              </c:numCache>
            </c:numRef>
          </c:val>
          <c:smooth val="0"/>
          <c:extLst>
            <c:ext xmlns:c16="http://schemas.microsoft.com/office/drawing/2014/chart" uri="{C3380CC4-5D6E-409C-BE32-E72D297353CC}">
              <c16:uniqueId val="{00000008-6B21-4C70-88D0-D9992CFA6F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1257</c:v>
                </c:pt>
                <c:pt idx="5">
                  <c:v>1082</c:v>
                </c:pt>
                <c:pt idx="8">
                  <c:v>1068</c:v>
                </c:pt>
                <c:pt idx="11">
                  <c:v>2257</c:v>
                </c:pt>
                <c:pt idx="14">
                  <c:v>2384</c:v>
                </c:pt>
              </c:numCache>
            </c:numRef>
          </c:val>
          <c:extLst>
            <c:ext xmlns:c16="http://schemas.microsoft.com/office/drawing/2014/chart" uri="{C3380CC4-5D6E-409C-BE32-E72D297353CC}">
              <c16:uniqueId val="{00000000-0D2F-4911-A667-EA379803B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226</c:v>
                </c:pt>
                <c:pt idx="5">
                  <c:v>201</c:v>
                </c:pt>
                <c:pt idx="8">
                  <c:v>169</c:v>
                </c:pt>
                <c:pt idx="11">
                  <c:v>161</c:v>
                </c:pt>
                <c:pt idx="14">
                  <c:v>141</c:v>
                </c:pt>
              </c:numCache>
            </c:numRef>
          </c:val>
          <c:extLst>
            <c:ext xmlns:c16="http://schemas.microsoft.com/office/drawing/2014/chart" uri="{C3380CC4-5D6E-409C-BE32-E72D297353CC}">
              <c16:uniqueId val="{00000001-0D2F-4911-A667-EA379803B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393</c:v>
                </c:pt>
                <c:pt idx="5">
                  <c:v>311</c:v>
                </c:pt>
                <c:pt idx="8">
                  <c:v>280</c:v>
                </c:pt>
                <c:pt idx="11">
                  <c:v>378</c:v>
                </c:pt>
                <c:pt idx="14">
                  <c:v>231</c:v>
                </c:pt>
              </c:numCache>
            </c:numRef>
          </c:val>
          <c:extLst>
            <c:ext xmlns:c16="http://schemas.microsoft.com/office/drawing/2014/chart" uri="{C3380CC4-5D6E-409C-BE32-E72D297353CC}">
              <c16:uniqueId val="{00000002-0D2F-4911-A667-EA379803B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2F-4911-A667-EA379803B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2F-4911-A667-EA379803B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2F-4911-A667-EA379803B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149</c:v>
                </c:pt>
                <c:pt idx="3">
                  <c:v>121</c:v>
                </c:pt>
                <c:pt idx="6">
                  <c:v>129</c:v>
                </c:pt>
                <c:pt idx="9">
                  <c:v>69</c:v>
                </c:pt>
                <c:pt idx="12">
                  <c:v>40</c:v>
                </c:pt>
              </c:numCache>
            </c:numRef>
          </c:val>
          <c:extLst>
            <c:ext xmlns:c16="http://schemas.microsoft.com/office/drawing/2014/chart" uri="{C3380CC4-5D6E-409C-BE32-E72D297353CC}">
              <c16:uniqueId val="{00000006-0D2F-4911-A667-EA379803B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7</c:v>
                </c:pt>
                <c:pt idx="6">
                  <c:v>6</c:v>
                </c:pt>
                <c:pt idx="9">
                  <c:v>4</c:v>
                </c:pt>
                <c:pt idx="12">
                  <c:v>3</c:v>
                </c:pt>
              </c:numCache>
            </c:numRef>
          </c:val>
          <c:extLst>
            <c:ext xmlns:c16="http://schemas.microsoft.com/office/drawing/2014/chart" uri="{C3380CC4-5D6E-409C-BE32-E72D297353CC}">
              <c16:uniqueId val="{00000007-0D2F-4911-A667-EA379803B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380</c:v>
                </c:pt>
                <c:pt idx="3">
                  <c:v>323</c:v>
                </c:pt>
                <c:pt idx="6">
                  <c:v>316</c:v>
                </c:pt>
                <c:pt idx="9">
                  <c:v>286</c:v>
                </c:pt>
                <c:pt idx="12">
                  <c:v>384</c:v>
                </c:pt>
              </c:numCache>
            </c:numRef>
          </c:val>
          <c:extLst>
            <c:ext xmlns:c16="http://schemas.microsoft.com/office/drawing/2014/chart" uri="{C3380CC4-5D6E-409C-BE32-E72D297353CC}">
              <c16:uniqueId val="{00000008-0D2F-4911-A667-EA379803B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2F-4911-A667-EA379803B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2019</c:v>
                </c:pt>
                <c:pt idx="3">
                  <c:v>2421</c:v>
                </c:pt>
                <c:pt idx="6">
                  <c:v>2534</c:v>
                </c:pt>
                <c:pt idx="9">
                  <c:v>2929</c:v>
                </c:pt>
                <c:pt idx="12">
                  <c:v>3085</c:v>
                </c:pt>
              </c:numCache>
            </c:numRef>
          </c:val>
          <c:extLst>
            <c:ext xmlns:c16="http://schemas.microsoft.com/office/drawing/2014/chart" uri="{C3380CC4-5D6E-409C-BE32-E72D297353CC}">
              <c16:uniqueId val="{0000000A-0D2F-4911-A667-EA379803B8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680</c:v>
                </c:pt>
                <c:pt idx="2">
                  <c:v>#N/A</c:v>
                </c:pt>
                <c:pt idx="3">
                  <c:v>#N/A</c:v>
                </c:pt>
                <c:pt idx="4">
                  <c:v>1276</c:v>
                </c:pt>
                <c:pt idx="5">
                  <c:v>#N/A</c:v>
                </c:pt>
                <c:pt idx="6">
                  <c:v>#N/A</c:v>
                </c:pt>
                <c:pt idx="7">
                  <c:v>1467</c:v>
                </c:pt>
                <c:pt idx="8">
                  <c:v>#N/A</c:v>
                </c:pt>
                <c:pt idx="9">
                  <c:v>#N/A</c:v>
                </c:pt>
                <c:pt idx="10">
                  <c:v>493</c:v>
                </c:pt>
                <c:pt idx="11">
                  <c:v>#N/A</c:v>
                </c:pt>
                <c:pt idx="12">
                  <c:v>#N/A</c:v>
                </c:pt>
                <c:pt idx="13">
                  <c:v>756</c:v>
                </c:pt>
                <c:pt idx="14">
                  <c:v>#N/A</c:v>
                </c:pt>
              </c:numCache>
            </c:numRef>
          </c:val>
          <c:smooth val="0"/>
          <c:extLst>
            <c:ext xmlns:c16="http://schemas.microsoft.com/office/drawing/2014/chart" uri="{C3380CC4-5D6E-409C-BE32-E72D297353CC}">
              <c16:uniqueId val="{0000000B-0D2F-4911-A667-EA379803B8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234</c:v>
                </c:pt>
                <c:pt idx="1">
                  <c:v>325</c:v>
                </c:pt>
                <c:pt idx="2">
                  <c:v>186</c:v>
                </c:pt>
              </c:numCache>
            </c:numRef>
          </c:val>
          <c:extLst>
            <c:ext xmlns:c16="http://schemas.microsoft.com/office/drawing/2014/chart" uri="{C3380CC4-5D6E-409C-BE32-E72D297353CC}">
              <c16:uniqueId val="{00000000-ED33-4D90-B4E7-5797ED8024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c:v>
                </c:pt>
                <c:pt idx="1">
                  <c:v>30</c:v>
                </c:pt>
                <c:pt idx="2">
                  <c:v>30</c:v>
                </c:pt>
              </c:numCache>
            </c:numRef>
          </c:val>
          <c:extLst>
            <c:ext xmlns:c16="http://schemas.microsoft.com/office/drawing/2014/chart" uri="{C3380CC4-5D6E-409C-BE32-E72D297353CC}">
              <c16:uniqueId val="{00000001-ED33-4D90-B4E7-5797ED8024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c:v>
                </c:pt>
                <c:pt idx="1">
                  <c:v>45</c:v>
                </c:pt>
                <c:pt idx="2">
                  <c:v>47</c:v>
                </c:pt>
              </c:numCache>
            </c:numRef>
          </c:val>
          <c:extLst>
            <c:ext xmlns:c16="http://schemas.microsoft.com/office/drawing/2014/chart" uri="{C3380CC4-5D6E-409C-BE32-E72D297353CC}">
              <c16:uniqueId val="{00000002-ED33-4D90-B4E7-5797ED8024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{3DB803D5-E000-47DA-B8DB-8E8A7E6BFE3B}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2A4-4B17-B1D8-AE7DEC8109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{F2D69C26-847D-4AA7-A7E7-DB0416045EFF}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A4-4B17-B1D8-AE7DEC8109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{676B6126-A3E6-425F-8051-6842BC1E1158}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A4-4B17-B1D8-AE7DEC8109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{861D807A-ED24-494F-B193-83193885D7A3}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A4-4B17-B1D8-AE7DEC8109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{CD51DDA7-3DF1-4382-92EB-C958562BA648}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A4-4B17-B1D8-AE7DEC810999}"/>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{E4E19BE6-8D69-4EBF-B5B1-C9698E41DC9E}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2A4-4B17-B1D8-AE7DEC810999}"/>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{0C31F9B9-E869-4D5E-A898-279F61498D65}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2A4-4B17-B1D8-AE7DEC810999}"/>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{5ECD187F-1935-4ADF-82C7-EB03F1F33711}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2A4-4B17-B1D8-AE7DEC810999}"/>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{0A4F4DFC-6B8D-4C15-ABE9-4F184C8E0314}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2A4-4B17-B1D8-AE7DEC8109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42.9</c:v>
                </c:pt>
                <c:pt idx="16">
                  <c:v>45.5</c:v>
                </c:pt>
                <c:pt idx="24">
                  <c:v>45.4</c:v>
                </c:pt>
                <c:pt idx="32">
                  <c:v>47.3</c:v>
                </c:pt>
              </c:numCache>
            </c:numRef>
          </c:xVal>
          <c:yVal>
            <c:numRef>
              <c:f>公会計指標分析・財政指標組合せ分析表!$BP$51:$DC$51</c:f>
              <c:numCache>
                <c:formatCode>#,##0.0;"▲ "#,##0.0</c:formatCode>
                <c:ptCount val="40"/>
                <c:pt idx="8">
                  <c:v>139.4</c:v>
                </c:pt>
                <c:pt idx="16">
                  <c:v>155.19999999999999</c:v>
                </c:pt>
                <c:pt idx="24">
                  <c:v>52.1</c:v>
                </c:pt>
                <c:pt idx="32">
                  <c:v>82.5</c:v>
                </c:pt>
              </c:numCache>
            </c:numRef>
          </c:yVal>
          <c:smooth val="0"/>
          <c:extLst>
            <c:ext xmlns:c16="http://schemas.microsoft.com/office/drawing/2014/chart" uri="{C3380CC4-5D6E-409C-BE32-E72D297353CC}">
              <c16:uniqueId val="{00000009-A2A4-4B17-B1D8-AE7DEC8109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{BB6CE509-DA0A-4F38-B68B-33DFD3E7DF55}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2A4-4B17-B1D8-AE7DEC8109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{94A2C226-3463-4AE9-B98F-95D823F086C1}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A4-4B17-B1D8-AE7DEC8109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{7AB3C3E8-9547-43B1-922F-54160E279660}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A4-4B17-B1D8-AE7DEC8109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{1B736FEB-CFD6-4C4B-A5D7-342A3E3F96FB}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A4-4B17-B1D8-AE7DEC8109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{3DE76218-A336-4369-B048-766E24A29C73}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A4-4B17-B1D8-AE7DEC8109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{AC36AFA7-36E9-456D-861C-FCB7C923EB74}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2A4-4B17-B1D8-AE7DEC8109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{84F9989D-3EDF-41E3-8D63-535CEF53E533}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2A4-4B17-B1D8-AE7DEC810999}"/>
                </c:ext>
              </c:extLst>
            </c:dLbl>
            <c:dLbl>
              <c:idx val="24"/>
              <c:layout>
                <c:manualLayout>
                  <c:x val="-3.640939983336079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{BE8C7386-15EC-4E11-B566-887937D659BF}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2A4-4B17-B1D8-AE7DEC810999}"/>
                </c:ext>
              </c:extLst>
            </c:dLbl>
            <c:dLbl>
              <c:idx val="32"/>
              <c:layout>
                <c:manualLayout>
                  <c:x val="-2.775155128644593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{75582ED0-59ED-42D0-887A-1B6CE3F54580}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2A4-4B17-B1D8-AE7DEC8109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2A4-4B17-B1D8-AE7DEC810999}"/>
            </c:ext>
          </c:extLst>
        </c:ser>
        <c:dLbls>
          <c:showLegendKey val="0"/>
          <c:showVal val="1"/>
          <c:showCatName val="0"/>
          <c:showSerName val="0"/>
          <c:showPercent val="0"/>
          <c:showBubbleSize val="0"/>
        </c:dLbls>
        <c:axId val="46179840"/>
        <c:axId val="46181760"/>
      </c:scatterChart>
      <c:valAx>
        <c:axId val="46179840"/>
        <c:scaling>
          <c:orientation val="minMax"/>
          <c:max val="64"/>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{6A98E49F-5B77-411F-A984-DAF62987D922}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38C-4AF1-AEB2-628B5255C7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{C2982576-791D-499E-91E7-7546B3457374}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8C-4AF1-AEB2-628B5255C7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{B39234B4-9375-4A28-9473-72DE4FEC30B9}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8C-4AF1-AEB2-628B5255C7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{88501492-3A3E-460A-B255-D69345DA2EFE}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8C-4AF1-AEB2-628B5255C7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{D2496C26-024C-481D-AFB9-627705FDC4EC}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8C-4AF1-AEB2-628B5255C76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{91AAD5F3-81F3-429A-8944-412E070533E7}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38C-4AF1-AEB2-628B5255C76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{8E21B84F-C211-4DE6-8D0A-FAA59EBE0AC7}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38C-4AF1-AEB2-628B5255C76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{52387FE8-2360-49F8-B51E-7D7997F6396B}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38C-4AF1-AEB2-628B5255C76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{1A665770-9941-44E2-9E3D-8C8816823B86}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38C-4AF1-AEB2-628B5255C7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9.1999999999999993</c:v>
                </c:pt>
                <c:pt idx="16">
                  <c:v>6.8</c:v>
                </c:pt>
                <c:pt idx="24">
                  <c:v>5.4</c:v>
                </c:pt>
                <c:pt idx="32">
                  <c:v>4.5999999999999996</c:v>
                </c:pt>
              </c:numCache>
            </c:numRef>
          </c:xVal>
          <c:yVal>
            <c:numRef>
              <c:f>公会計指標分析・財政指標組合せ分析表!$BP$73:$DC$73</c:f>
              <c:numCache>
                <c:formatCode>#,##0.0;"▲ "#,##0.0</c:formatCode>
                <c:ptCount val="40"/>
                <c:pt idx="0">
                  <c:v>70.599999999999994</c:v>
                </c:pt>
                <c:pt idx="8">
                  <c:v>139.4</c:v>
                </c:pt>
                <c:pt idx="16">
                  <c:v>155.19999999999999</c:v>
                </c:pt>
                <c:pt idx="24">
                  <c:v>52.1</c:v>
                </c:pt>
                <c:pt idx="32">
                  <c:v>82.5</c:v>
                </c:pt>
              </c:numCache>
            </c:numRef>
          </c:yVal>
          <c:smooth val="0"/>
          <c:extLst>
            <c:ext xmlns:c16="http://schemas.microsoft.com/office/drawing/2014/chart" uri="{C3380CC4-5D6E-409C-BE32-E72D297353CC}">
              <c16:uniqueId val="{00000009-938C-4AF1-AEB2-628B5255C7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{71DCAEBF-E74B-4042-81DF-41E26815A7F1}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38C-4AF1-AEB2-628B5255C7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{C6F14204-ED27-4676-9CF3-A5A4AAC52F82}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8C-4AF1-AEB2-628B5255C7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{41F9E8F5-0EC5-4DCA-8FC8-0A080D35861B}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8C-4AF1-AEB2-628B5255C7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{6B1D20AB-199A-400E-9230-B81E2A05E46E}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8C-4AF1-AEB2-628B5255C7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{D8B0CC8A-8F56-4976-8368-3C88FCBD5522}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8C-4AF1-AEB2-628B5255C76C}"/>
                </c:ext>
              </c:extLst>
            </c:dLbl>
            <c:dLbl>
              <c:idx val="8"/>
              <c:layout>
                <c:manualLayout>
                  <c:x val="-2.8507630790578886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{EC22A50F-95C6-44DF-8C54-2B2693B140B5}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38C-4AF1-AEB2-628B5255C76C}"/>
                </c:ext>
              </c:extLst>
            </c:dLbl>
            <c:dLbl>
              <c:idx val="16"/>
              <c:layout>
                <c:manualLayout>
                  <c:x val="-3.6068350885415261E-2"/>
                  <c:y val="-3.876565425057897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{F31C2083-B339-4B71-ACBE-B39C519A83F2}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38C-4AF1-AEB2-628B5255C76C}"/>
                </c:ext>
              </c:extLst>
            </c:dLbl>
            <c:dLbl>
              <c:idx val="24"/>
              <c:layout>
                <c:manualLayout>
                  <c:x val="-3.1985596495097364E-2"/>
                  <c:y val="-7.66071057950952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{71652041-A884-4C9E-A397-B4A67041BDA4}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38C-4AF1-AEB2-628B5255C76C}"/>
                </c:ext>
              </c:extLst>
            </c:dLbl>
            <c:dLbl>
              <c:idx val="32"/>
              <c:layout>
                <c:manualLayout>
                  <c:x val="-3.0102739411316071E-2"/>
                  <c:y val="-9.07977357461811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{BAE705CC-382C-43E3-B594-08CFE3748E3D}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38C-4AF1-AEB2-628B5255C7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8C-4AF1-AEB2-628B5255C76C}"/>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連結実質赤字比率においては、一般会計、特別会計ともに赤字額は発生していないが、</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として厳しい運営状況であることに変わりはないため、事業収益の確保と歳出の削減により、経営改善努力を継続し、健全な財政運営に努める。</a:t>
          </a:r>
          <a:endParaRPr lang="ja-JP" altLang="ja-JP" sz="1400">
            <a:effectLst/>
          </a:endParaRPr>
        </a:p>
        <a:p>
          <a:pPr eaLnBrk="1" fontAlgn="auto" latinLnBrk="0" hangingPunct="1"/>
          <a:r>
            <a:rPr lang="ja-JP" altLang="ja-JP" sz="1100">
              <a:solidFill>
                <a:schemeClr val="dk1"/>
              </a:solidFill>
              <a:effectLst/>
              <a:latin typeface="+mn-lt"/>
              <a:ea typeface="+mn-ea"/>
              <a:cs typeface="+mn-cs"/>
            </a:rPr>
            <a:t>農業集落排水事業及び水道事業においては、施設の機能強化等にかかるコストを適宜チェックすることでトータルコスト削減し、料金収入の徴収努力を徹底する。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将来負担額については、一般会計等に係る地方債の現在高がが対前年度</a:t>
          </a:r>
          <a:r>
            <a:rPr kumimoji="1" lang="en-US" altLang="ja-JP" sz="1100" b="0" i="0" baseline="0">
              <a:solidFill>
                <a:schemeClr val="dk1"/>
              </a:solidFill>
              <a:effectLst/>
              <a:latin typeface="+mn-lt"/>
              <a:ea typeface="+mn-ea"/>
              <a:cs typeface="+mn-cs"/>
            </a:rPr>
            <a:t>156</a:t>
          </a:r>
          <a:r>
            <a:rPr kumimoji="1" lang="ja-JP" altLang="ja-JP" sz="1100" b="0" i="0" baseline="0">
              <a:solidFill>
                <a:schemeClr val="dk1"/>
              </a:solidFill>
              <a:effectLst/>
              <a:latin typeface="+mn-lt"/>
              <a:ea typeface="+mn-ea"/>
              <a:cs typeface="+mn-cs"/>
            </a:rPr>
            <a:t>百万円増、充当可能財源等において、充当可能特定歳入△</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百万円、基準財政需要額算入見込額</a:t>
          </a:r>
          <a:r>
            <a:rPr kumimoji="1" lang="en-US" altLang="ja-JP" sz="1100" b="0" i="0" baseline="0">
              <a:solidFill>
                <a:schemeClr val="dk1"/>
              </a:solidFill>
              <a:effectLst/>
              <a:latin typeface="+mn-lt"/>
              <a:ea typeface="+mn-ea"/>
              <a:cs typeface="+mn-cs"/>
            </a:rPr>
            <a:t>127</a:t>
          </a:r>
          <a:r>
            <a:rPr kumimoji="1" lang="ja-JP" altLang="ja-JP" sz="1100" b="0" i="0" baseline="0">
              <a:solidFill>
                <a:schemeClr val="dk1"/>
              </a:solidFill>
              <a:effectLst/>
              <a:latin typeface="+mn-lt"/>
              <a:ea typeface="+mn-ea"/>
              <a:cs typeface="+mn-cs"/>
            </a:rPr>
            <a:t>百万円増加したことにより、将来負担比率の分子となる数値は対前年度比で</a:t>
          </a:r>
          <a:r>
            <a:rPr kumimoji="1" lang="en-US" altLang="ja-JP" sz="1100" b="0" i="0" baseline="0">
              <a:solidFill>
                <a:schemeClr val="dk1"/>
              </a:solidFill>
              <a:effectLst/>
              <a:latin typeface="+mn-lt"/>
              <a:ea typeface="+mn-ea"/>
              <a:cs typeface="+mn-cs"/>
            </a:rPr>
            <a:t>263</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今後、緊急的な財政需要や公共施設等の更新に備えるため、計画的な基金の積立を行い、将来負担比率の健全性を図る。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沖縄県伊平屋村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令和元年度中に財政調整基金を補助金返還等のために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千円を大きく上回ったために残高が減少することとなった。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今後の方針としては、計画的な財政運営を実施するために、長寿命化計画を策定し、施設関連の大型修繕に優先順位をつけ、緊急性が高いものから順次修繕し、施設管理・施設維持を行い、歳出を抑制する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育英資金積立：基金を原資とし、教育活動の充実を図る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ちゅら島応援基金（ふるさと納税）：基金を原資とし、産業振興及び魅力ある観光地づくりに関する事業を支援</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コープネット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：基金を原資とし、産業振興及び魅力ある観光地づくりに関する事業を支援</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：基金を原資とし、産業振興及び魅力ある観光地づくりに関する事業を支援</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産業振興総合推進対策資金貸付基金：基金を原資とし、新規産業に資する事業者へ支援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森林環境譲与税：毎年交付される森林環境譲与税を積み立てたもの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コープネット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は、積立と取り崩しを行っているため、微増となっている。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チーム黒糖</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と森林環境譲与税基金は少額ながら積立のみで、微増である。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森林環境譲与税基金は交付されるものを積立し、一定額になったら取り崩して事業費に充てる予定であるが、毎年の交付額が少額であるため、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年以上は積立のみとなる見通しである。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ちゅら島応援基金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コープネット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チーム黒糖</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は、寄付で入った収入に応じて積立し、村長が認めた分野の事業費に充てて予算化して取り崩しており、今後も継続して同様の運用をしていくこととしている。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令和元年度中に補助金返還等のために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182,349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千円を大きく上回ったために残高が減少することとなった。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今後、公共施設等の老朽化に伴う改築、修繕等の費用が増加することが見込まれることから、さらなる財政運営の効率化に努める。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取り崩しも積立も行っていない。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万円程度積立予定。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5546290-B5DB-4E72-B652-170EED5D10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AD61A0-5EF9-4B10-AB88-054E08D0A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FAB3FDF-0D62-41DA-9709-803ABAB2240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4344994-10B3-4DC3-92DB-CDF2418EF12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F947794-297A-4048-8F15-1ACAE885FB3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06EF156-0DF0-4C5B-A409-A7BF93897F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DD0A2FD-2109-4568-BD6C-6A7870179E1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7B1071B-C204-41B2-B490-2BC5645C7D8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3B5C61D-F328-4EA7-8870-0D80A27C318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401D7AB-8239-4B52-858D-55AF96C918A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9BDF593-06C6-4A44-A627-57009EA5066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D033534-5E57-474D-A636-E663F3BF48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
1,219
21.82
4,804,582
4,635,037
149,294
1,092,569
3,084,786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19D66D6-2151-4B11-BF24-D26921FF87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46529FF-8EE4-4A32-B2A1-251A81CE829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58DDDA8-48AE-4238-9F03-82C4AA3058C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F2474C5-F7C4-4021-8610-2C15C56115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EC0C5E3-5182-482C-AA9B-23D4E708907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F30741C-9B59-4B90-BB67-E8A2AE5D9DA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659BB13-4F1B-4826-BC7F-4B2483A13D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E804B13-3695-4F13-9FD7-D1CD52B205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1E42399-E349-458E-B057-195311BD355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A839732-F76F-479A-9D25-653D22D7B71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4652B9A-8A7E-40C4-92C6-05BDB63662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D8F882A-EFFC-4DE7-B7CD-FECE7A7EA28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45F23F5-BF40-438A-AD09-C418576C2D6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F73BE34-016F-420C-9D2C-4A8DA7467B0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B56BF46-4FA4-41EA-8934-34A111D0D69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6D7A1DA-D457-4D2E-80AA-1618FC845BF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A403AA5-70E8-4B9B-9B3F-BACE0E4638D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8EBC9E2-65B4-4EFA-BEC0-732CE0C5243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68E3848-A019-4D77-9514-2C935E4FC3E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A5CBBED-CDC5-4FD1-AFAC-D9C5D4C09F8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CEE681D-DF23-45D8-8A10-92F0727B8D2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40CCE66-4064-4AB1-89AF-90D690FAD4F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20F7124-A8FD-413D-B9BF-51924A8106C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85C6731-36FE-4485-9C3E-D0E1B68DB0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988F61F-014F-462A-947F-0C7FA97082A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7A76E04-90B5-450F-87CB-B57B976142C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C952647-E802-4CB9-85CA-8F9E4EC7195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90E4343-43B6-4CAD-8324-F85AE0C0F3C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C3B6ACB-BAB0-4705-B276-DBCEA434CD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990CFBE-3615-4A61-94B7-D2BD9BBC0AF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6DCE8C8-9F5E-403A-AB46-AFC68D08ED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767A3A5-C876-47FE-A052-DE5355C61C7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3EAAF4A-8CC0-4C4E-BD06-8DFFBCDA4E9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F20D2F4-AE70-46E2-BD19-4E3E7AAE822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A9332C6-3B17-4EFC-B6A2-75A076BF194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有形固定資産減価償却率については全国平均値</a:t>
          </a:r>
          <a:r>
            <a:rPr kumimoji="1" lang="en-US" altLang="ja-JP" sz="1100">
              <a:solidFill>
                <a:schemeClr val="dk1"/>
              </a:solidFill>
              <a:effectLst/>
              <a:latin typeface="+mn-lt"/>
              <a:ea typeface="+mn-ea"/>
              <a:cs typeface="+mn-cs"/>
            </a:rPr>
            <a:t>63.4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沖縄県平均値</a:t>
          </a:r>
          <a:r>
            <a:rPr kumimoji="1" lang="en-US" altLang="ja-JP" sz="1100">
              <a:solidFill>
                <a:schemeClr val="dk1"/>
              </a:solidFill>
              <a:effectLst/>
              <a:latin typeface="+mn-lt"/>
              <a:ea typeface="+mn-ea"/>
              <a:cs typeface="+mn-cs"/>
            </a:rPr>
            <a:t>51.5</a:t>
          </a:r>
          <a:r>
            <a:rPr kumimoji="1" lang="ja-JP" altLang="ja-JP" sz="1100">
              <a:solidFill>
                <a:schemeClr val="dk1"/>
              </a:solidFill>
              <a:effectLst/>
              <a:latin typeface="+mn-lt"/>
              <a:ea typeface="+mn-ea"/>
              <a:cs typeface="+mn-cs"/>
            </a:rPr>
            <a:t>と比較すると低い値となっているが、</a:t>
          </a:r>
          <a:r>
            <a:rPr kumimoji="1" lang="ja-JP" altLang="en-US" sz="1100">
              <a:solidFill>
                <a:schemeClr val="dk1"/>
              </a:solidFill>
              <a:effectLst/>
              <a:latin typeface="+mn-lt"/>
              <a:ea typeface="+mn-ea"/>
              <a:cs typeface="+mn-cs"/>
            </a:rPr>
            <a:t>当村比では徐々に増加傾向となっている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新規施設の整備によるところが大きい。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BC9E818-1145-4687-A705-641A24F04A1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2F9EB8D-D509-43E5-A847-E757170E32A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38176A3-6AF5-4A42-B35A-EE45BFC75D5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66A1E09-0A7C-4EB8-9BDF-3968620D684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379AC37-ED7C-4793-8DE3-6A50362AF56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1017A93-E036-4843-99ED-BFF7F79DF4C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18DD51B7-3668-47DB-9199-D02D918F5C5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47EF3E2-80B2-425A-934E-DB0EFE6FD01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8A762A6A-FDC6-4180-9322-F11A3418655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CD83152-4DAE-49DF-958D-6FB054DDECC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3E3E76E-CB60-44A8-84B3-379BA51A4B4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FE50011A-96DF-4FD6-B44D-308D2D62993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9CDF5EA-24CB-49BF-85F3-C518F006D86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2BD93FA5-C98E-47E6-B48C-3166AA0D271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FA83ED6-FD2D-4CD9-970F-ECB0B6A146C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B52262D-FABB-41BF-B149-29091B7413F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1AE96F3-41FF-4A7F-AB39-E11E8D88C58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8237DF2-084B-477D-907E-3EDD69292D2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67" name="直線コネクタ 66">
          <a:extLst>
            <a:ext uri="{FF2B5EF4-FFF2-40B4-BE49-F238E27FC236}">
              <a16:creationId xmlns:a16="http://schemas.microsoft.com/office/drawing/2014/main" id="{EEF4ECBE-73E1-429D-B7DB-94B000F6161E}"/>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68" name="有形固定資産減価償却率最小値テキスト">
          <a:extLst>
            <a:ext uri="{FF2B5EF4-FFF2-40B4-BE49-F238E27FC236}">
              <a16:creationId xmlns:a16="http://schemas.microsoft.com/office/drawing/2014/main" id="{306DA04E-D7C6-421E-80ED-DE20740B6EF1}"/>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69" name="直線コネクタ 68">
          <a:extLst>
            <a:ext uri="{FF2B5EF4-FFF2-40B4-BE49-F238E27FC236}">
              <a16:creationId xmlns:a16="http://schemas.microsoft.com/office/drawing/2014/main" id="{9583E33D-2DCC-4F23-85BA-6067A0F3A1A4}"/>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0" name="有形固定資産減価償却率最大値テキスト">
          <a:extLst>
            <a:ext uri="{FF2B5EF4-FFF2-40B4-BE49-F238E27FC236}">
              <a16:creationId xmlns:a16="http://schemas.microsoft.com/office/drawing/2014/main" id="{161EA0B7-8B15-42F0-B547-47A69B51C553}"/>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1" name="直線コネクタ 70">
          <a:extLst>
            <a:ext uri="{FF2B5EF4-FFF2-40B4-BE49-F238E27FC236}">
              <a16:creationId xmlns:a16="http://schemas.microsoft.com/office/drawing/2014/main" id="{529256C7-4ACF-4D71-AD02-0EBBF710CE12}"/>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a:extLst>
            <a:ext uri="{FF2B5EF4-FFF2-40B4-BE49-F238E27FC236}">
              <a16:creationId xmlns:a16="http://schemas.microsoft.com/office/drawing/2014/main" id="{5E70156E-0C49-4E8C-A1A5-F73EE92D9056}"/>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CEC988F3-BCFF-42E5-B93A-031B56D292F8}"/>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74" name="フローチャート: 判断 73">
          <a:extLst>
            <a:ext uri="{FF2B5EF4-FFF2-40B4-BE49-F238E27FC236}">
              <a16:creationId xmlns:a16="http://schemas.microsoft.com/office/drawing/2014/main" id="{B12F0CBA-7068-44A5-9C4F-1AFF1F8D294E}"/>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75" name="フローチャート: 判断 74">
          <a:extLst>
            <a:ext uri="{FF2B5EF4-FFF2-40B4-BE49-F238E27FC236}">
              <a16:creationId xmlns:a16="http://schemas.microsoft.com/office/drawing/2014/main" id="{A029B4F4-7509-4E2A-98C2-8FC521064D95}"/>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2E2A0262-7C91-47D7-BC0D-6E8FCE5F58D3}"/>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76472</xdr:rowOff>
    </xdr:from>
    <xdr:to>
      <xdr:col>7</xdr:col>
      <xdr:colOff>187325</xdr:colOff>
      <xdr:row>29</xdr:row>
      <xdr:rowOff>6622</xdr:rowOff>
    </xdr:to>
    <xdr:sp macro="" textlink="">
      <xdr:nvSpPr>
        <xdr:cNvPr id="77" name="フローチャート: 判断 76">
          <a:extLst>
            <a:ext uri="{FF2B5EF4-FFF2-40B4-BE49-F238E27FC236}">
              <a16:creationId xmlns:a16="http://schemas.microsoft.com/office/drawing/2014/main" id="{4E442E6E-2A9E-4A8C-BFA2-7696285BB13C}"/>
            </a:ext>
          </a:extLst>
        </xdr:cNvPr>
        <xdr:cNvSpPr/>
      </xdr:nvSpPr>
      <xdr:spPr>
        <a:xfrm>
          <a:off x="1714500" y="564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C0A99D9-89EF-4044-B00D-CDA37D8CADF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059F8F6-3F7A-426B-B494-1D3A439D1F4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C5154FE-7A9A-4751-8DC8-F1E8AFB7FE9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F477B6E-8D84-4174-8A33-A62F467D70A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BBA64FF-809F-4BDA-9B64-845FA20DB30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35106</xdr:rowOff>
    </xdr:from>
    <xdr:to>
      <xdr:col>23</xdr:col>
      <xdr:colOff>136525</xdr:colOff>
      <xdr:row>27</xdr:row>
      <xdr:rowOff>136706</xdr:rowOff>
    </xdr:to>
    <xdr:sp macro="" textlink="">
      <xdr:nvSpPr>
        <xdr:cNvPr id="83" name="楕円 82">
          <a:extLst>
            <a:ext uri="{FF2B5EF4-FFF2-40B4-BE49-F238E27FC236}">
              <a16:creationId xmlns:a16="http://schemas.microsoft.com/office/drawing/2014/main" id="{05C1095C-F83C-4134-84FD-0F227D748CA6}"/>
            </a:ext>
          </a:extLst>
        </xdr:cNvPr>
        <xdr:cNvSpPr/>
      </xdr:nvSpPr>
      <xdr:spPr>
        <a:xfrm>
          <a:off x="4711700" y="54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57983</xdr:rowOff>
    </xdr:from>
    <xdr:ext cx="405111" cy="259045"/>
    <xdr:sp macro="" textlink="">
      <xdr:nvSpPr>
        <xdr:cNvPr id="84" name="有形固定資産減価償却率該当値テキスト">
          <a:extLst>
            <a:ext uri="{FF2B5EF4-FFF2-40B4-BE49-F238E27FC236}">
              <a16:creationId xmlns:a16="http://schemas.microsoft.com/office/drawing/2014/main" id="{66C7C31C-64EB-49A9-BEFA-82E30605278F}"/>
            </a:ext>
          </a:extLst>
        </xdr:cNvPr>
        <xdr:cNvSpPr txBox="1"/>
      </xdr:nvSpPr>
      <xdr:spPr>
        <a:xfrm>
          <a:off x="4813300" y="5287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147955</xdr:rowOff>
    </xdr:from>
    <xdr:to>
      <xdr:col>19</xdr:col>
      <xdr:colOff>187325</xdr:colOff>
      <xdr:row>27</xdr:row>
      <xdr:rowOff>78105</xdr:rowOff>
    </xdr:to>
    <xdr:sp macro="" textlink="">
      <xdr:nvSpPr>
        <xdr:cNvPr id="85" name="楕円 84">
          <a:extLst>
            <a:ext uri="{FF2B5EF4-FFF2-40B4-BE49-F238E27FC236}">
              <a16:creationId xmlns:a16="http://schemas.microsoft.com/office/drawing/2014/main" id="{DA7F13C0-C5CC-46DC-9622-817E46FF0303}"/>
            </a:ext>
          </a:extLst>
        </xdr:cNvPr>
        <xdr:cNvSpPr/>
      </xdr:nvSpPr>
      <xdr:spPr>
        <a:xfrm>
          <a:off x="400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27305</xdr:rowOff>
    </xdr:from>
    <xdr:to>
      <xdr:col>23</xdr:col>
      <xdr:colOff>85725</xdr:colOff>
      <xdr:row>27</xdr:row>
      <xdr:rowOff>85906</xdr:rowOff>
    </xdr:to>
    <xdr:cxnSp macro="">
      <xdr:nvCxnSpPr>
        <xdr:cNvPr id="86" name="直線コネクタ 85">
          <a:extLst>
            <a:ext uri="{FF2B5EF4-FFF2-40B4-BE49-F238E27FC236}">
              <a16:creationId xmlns:a16="http://schemas.microsoft.com/office/drawing/2014/main" id="{4CF4C86D-FB29-4628-A010-9FB8BC50677F}"/>
            </a:ext>
          </a:extLst>
        </xdr:cNvPr>
        <xdr:cNvCxnSpPr/>
      </xdr:nvCxnSpPr>
      <xdr:spPr>
        <a:xfrm>
          <a:off x="4051300" y="5427980"/>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151039</xdr:rowOff>
    </xdr:from>
    <xdr:to>
      <xdr:col>15</xdr:col>
      <xdr:colOff>187325</xdr:colOff>
      <xdr:row>27</xdr:row>
      <xdr:rowOff>81189</xdr:rowOff>
    </xdr:to>
    <xdr:sp macro="" textlink="">
      <xdr:nvSpPr>
        <xdr:cNvPr id="87" name="楕円 86">
          <a:extLst>
            <a:ext uri="{FF2B5EF4-FFF2-40B4-BE49-F238E27FC236}">
              <a16:creationId xmlns:a16="http://schemas.microsoft.com/office/drawing/2014/main" id="{9A6D4452-2264-4A96-92A2-F8193BEA25B3}"/>
            </a:ext>
          </a:extLst>
        </xdr:cNvPr>
        <xdr:cNvSpPr/>
      </xdr:nvSpPr>
      <xdr:spPr>
        <a:xfrm>
          <a:off x="3238500" y="5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27305</xdr:rowOff>
    </xdr:from>
    <xdr:to>
      <xdr:col>19</xdr:col>
      <xdr:colOff>136525</xdr:colOff>
      <xdr:row>27</xdr:row>
      <xdr:rowOff>30389</xdr:rowOff>
    </xdr:to>
    <xdr:cxnSp macro="">
      <xdr:nvCxnSpPr>
        <xdr:cNvPr id="88" name="直線コネクタ 87">
          <a:extLst>
            <a:ext uri="{FF2B5EF4-FFF2-40B4-BE49-F238E27FC236}">
              <a16:creationId xmlns:a16="http://schemas.microsoft.com/office/drawing/2014/main" id="{91ECD030-2048-4991-BACA-80913ECD5AD2}"/>
            </a:ext>
          </a:extLst>
        </xdr:cNvPr>
        <xdr:cNvCxnSpPr/>
      </xdr:nvCxnSpPr>
      <xdr:spPr>
        <a:xfrm flipV="1">
          <a:off x="3289300" y="542798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70848</xdr:rowOff>
    </xdr:from>
    <xdr:to>
      <xdr:col>11</xdr:col>
      <xdr:colOff>187325</xdr:colOff>
      <xdr:row>27</xdr:row>
      <xdr:rowOff>998</xdr:rowOff>
    </xdr:to>
    <xdr:sp macro="" textlink="">
      <xdr:nvSpPr>
        <xdr:cNvPr id="89" name="楕円 88">
          <a:extLst>
            <a:ext uri="{FF2B5EF4-FFF2-40B4-BE49-F238E27FC236}">
              <a16:creationId xmlns:a16="http://schemas.microsoft.com/office/drawing/2014/main" id="{C6BCBA70-57A6-40F1-B630-F72A22592000}"/>
            </a:ext>
          </a:extLst>
        </xdr:cNvPr>
        <xdr:cNvSpPr/>
      </xdr:nvSpPr>
      <xdr:spPr>
        <a:xfrm>
          <a:off x="2476500" y="53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121648</xdr:rowOff>
    </xdr:from>
    <xdr:to>
      <xdr:col>15</xdr:col>
      <xdr:colOff>136525</xdr:colOff>
      <xdr:row>27</xdr:row>
      <xdr:rowOff>30389</xdr:rowOff>
    </xdr:to>
    <xdr:cxnSp macro="">
      <xdr:nvCxnSpPr>
        <xdr:cNvPr id="90" name="直線コネクタ 89">
          <a:extLst>
            <a:ext uri="{FF2B5EF4-FFF2-40B4-BE49-F238E27FC236}">
              <a16:creationId xmlns:a16="http://schemas.microsoft.com/office/drawing/2014/main" id="{509114BD-7761-4188-B007-D25AAE92CBA5}"/>
            </a:ext>
          </a:extLst>
        </xdr:cNvPr>
        <xdr:cNvCxnSpPr/>
      </xdr:nvCxnSpPr>
      <xdr:spPr>
        <a:xfrm>
          <a:off x="2527300" y="5350873"/>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91" name="n_1aveValue有形固定資産減価償却率">
          <a:extLst>
            <a:ext uri="{FF2B5EF4-FFF2-40B4-BE49-F238E27FC236}">
              <a16:creationId xmlns:a16="http://schemas.microsoft.com/office/drawing/2014/main" id="{955E52F0-DA4A-4F08-AADE-3799AA4A62A7}"/>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92" name="n_2aveValue有形固定資産減価償却率">
          <a:extLst>
            <a:ext uri="{FF2B5EF4-FFF2-40B4-BE49-F238E27FC236}">
              <a16:creationId xmlns:a16="http://schemas.microsoft.com/office/drawing/2014/main" id="{45EFED0C-4F44-4BC7-823B-06F6A8071659}"/>
            </a:ext>
          </a:extLst>
        </xdr:cNvPr>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3" name="n_3aveValue有形固定資産減価償却率">
          <a:extLst>
            <a:ext uri="{FF2B5EF4-FFF2-40B4-BE49-F238E27FC236}">
              <a16:creationId xmlns:a16="http://schemas.microsoft.com/office/drawing/2014/main" id="{3CC3F0FB-0E7D-452C-A346-B9DB6DDA9AE1}"/>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94" name="n_4aveValue有形固定資産減価償却率">
          <a:extLst>
            <a:ext uri="{FF2B5EF4-FFF2-40B4-BE49-F238E27FC236}">
              <a16:creationId xmlns:a16="http://schemas.microsoft.com/office/drawing/2014/main" id="{CCD527CD-06F4-4CC0-AF2A-7EB791C758E9}"/>
            </a:ext>
          </a:extLst>
        </xdr:cNvPr>
        <xdr:cNvSpPr txBox="1"/>
      </xdr:nvSpPr>
      <xdr:spPr>
        <a:xfrm>
          <a:off x="1562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94632</xdr:rowOff>
    </xdr:from>
    <xdr:ext cx="405111" cy="259045"/>
    <xdr:sp macro="" textlink="">
      <xdr:nvSpPr>
        <xdr:cNvPr id="95" name="n_1mainValue有形固定資産減価償却率">
          <a:extLst>
            <a:ext uri="{FF2B5EF4-FFF2-40B4-BE49-F238E27FC236}">
              <a16:creationId xmlns:a16="http://schemas.microsoft.com/office/drawing/2014/main" id="{6FD3E34E-24AC-4A24-A080-94202422ABE2}"/>
            </a:ext>
          </a:extLst>
        </xdr:cNvPr>
        <xdr:cNvSpPr txBox="1"/>
      </xdr:nvSpPr>
      <xdr:spPr>
        <a:xfrm>
          <a:off x="38360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97716</xdr:rowOff>
    </xdr:from>
    <xdr:ext cx="405111" cy="259045"/>
    <xdr:sp macro="" textlink="">
      <xdr:nvSpPr>
        <xdr:cNvPr id="96" name="n_2mainValue有形固定資産減価償却率">
          <a:extLst>
            <a:ext uri="{FF2B5EF4-FFF2-40B4-BE49-F238E27FC236}">
              <a16:creationId xmlns:a16="http://schemas.microsoft.com/office/drawing/2014/main" id="{41B23BEB-C05F-4D3D-BB7E-84E56EAEC4A7}"/>
            </a:ext>
          </a:extLst>
        </xdr:cNvPr>
        <xdr:cNvSpPr txBox="1"/>
      </xdr:nvSpPr>
      <xdr:spPr>
        <a:xfrm>
          <a:off x="3086744" y="515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17525</xdr:rowOff>
    </xdr:from>
    <xdr:ext cx="405111" cy="259045"/>
    <xdr:sp macro="" textlink="">
      <xdr:nvSpPr>
        <xdr:cNvPr id="97" name="n_3mainValue有形固定資産減価償却率">
          <a:extLst>
            <a:ext uri="{FF2B5EF4-FFF2-40B4-BE49-F238E27FC236}">
              <a16:creationId xmlns:a16="http://schemas.microsoft.com/office/drawing/2014/main" id="{C7CDA2E6-B0CC-4C37-BA44-A7850B1A8B3F}"/>
            </a:ext>
          </a:extLst>
        </xdr:cNvPr>
        <xdr:cNvSpPr txBox="1"/>
      </xdr:nvSpPr>
      <xdr:spPr>
        <a:xfrm>
          <a:off x="2324744" y="507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E09F8C0D-E612-4002-A2A4-286BC1DE734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5FCBF5D3-EF60-4970-AA51-0F1BBF4F663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7D53B87A-8BF7-45F1-8083-C67AF4D32F4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61DF080B-1299-49EF-8883-2F9A42F00ED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21B5DBFF-210E-432E-BE0F-66A0D382DD1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9FEA2D95-8C19-4046-AFDC-AF7A1A49E8E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AC5B9FA6-2175-433B-9693-7D590DAD369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D8C8FE3-C3E9-4E1D-8847-A20D77804DC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B0C7CC41-0B80-46C1-8808-8A4F6D7C1B1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2E467CAE-BFC7-4E8E-80C4-CD87BA7367C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D3EDE187-E3F8-45FE-AB7B-12D5E632C8B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C3C92E1F-4CBE-42C5-B034-362E49DB48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22834B01-05FE-472D-80DB-20D5C5B39CE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村内施設の大規模整備などにより</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781.4</a:t>
          </a:r>
          <a:r>
            <a:rPr kumimoji="1" lang="ja-JP" altLang="ja-JP" sz="1100">
              <a:solidFill>
                <a:schemeClr val="dk1"/>
              </a:solidFill>
              <a:effectLst/>
              <a:latin typeface="+mn-lt"/>
              <a:ea typeface="+mn-ea"/>
              <a:cs typeface="+mn-cs"/>
            </a:rPr>
            <a:t>と類似団体内平均値</a:t>
          </a:r>
          <a:r>
            <a:rPr kumimoji="1" lang="en-US" altLang="ja-JP" sz="1100">
              <a:solidFill>
                <a:schemeClr val="dk1"/>
              </a:solidFill>
              <a:effectLst/>
              <a:latin typeface="+mn-lt"/>
              <a:ea typeface="+mn-ea"/>
              <a:cs typeface="+mn-cs"/>
            </a:rPr>
            <a:t>275.5</a:t>
          </a:r>
          <a:r>
            <a:rPr kumimoji="1" lang="ja-JP" altLang="ja-JP" sz="1100">
              <a:solidFill>
                <a:schemeClr val="dk1"/>
              </a:solidFill>
              <a:effectLst/>
              <a:latin typeface="+mn-lt"/>
              <a:ea typeface="+mn-ea"/>
              <a:cs typeface="+mn-cs"/>
            </a:rPr>
            <a:t>と比較すると</a:t>
          </a:r>
          <a:r>
            <a:rPr kumimoji="1" lang="ja-JP" altLang="en-US" sz="1100">
              <a:solidFill>
                <a:schemeClr val="dk1"/>
              </a:solidFill>
              <a:effectLst/>
              <a:latin typeface="+mn-lt"/>
              <a:ea typeface="+mn-ea"/>
              <a:cs typeface="+mn-cs"/>
            </a:rPr>
            <a:t>突出して</a:t>
          </a:r>
          <a:r>
            <a:rPr kumimoji="1" lang="ja-JP" altLang="ja-JP" sz="1100">
              <a:solidFill>
                <a:schemeClr val="dk1"/>
              </a:solidFill>
              <a:effectLst/>
              <a:latin typeface="+mn-lt"/>
              <a:ea typeface="+mn-ea"/>
              <a:cs typeface="+mn-cs"/>
            </a:rPr>
            <a:t>高い値を示している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642.8</a:t>
          </a:r>
          <a:r>
            <a:rPr kumimoji="1" lang="ja-JP" altLang="ja-JP" sz="1100">
              <a:solidFill>
                <a:schemeClr val="dk1"/>
              </a:solidFill>
              <a:effectLst/>
              <a:latin typeface="+mn-lt"/>
              <a:ea typeface="+mn-ea"/>
              <a:cs typeface="+mn-cs"/>
            </a:rPr>
            <a:t>と沖縄平均</a:t>
          </a:r>
          <a:r>
            <a:rPr kumimoji="1" lang="en-US" altLang="ja-JP" sz="1100">
              <a:solidFill>
                <a:schemeClr val="dk1"/>
              </a:solidFill>
              <a:effectLst/>
              <a:latin typeface="+mn-lt"/>
              <a:ea typeface="+mn-ea"/>
              <a:cs typeface="+mn-cs"/>
            </a:rPr>
            <a:t>533.2</a:t>
          </a:r>
          <a:r>
            <a:rPr kumimoji="1" lang="ja-JP" altLang="ja-JP" sz="1100">
              <a:solidFill>
                <a:schemeClr val="dk1"/>
              </a:solidFill>
              <a:effectLst/>
              <a:latin typeface="+mn-lt"/>
              <a:ea typeface="+mn-ea"/>
              <a:cs typeface="+mn-cs"/>
            </a:rPr>
            <a:t>と比較</a:t>
          </a:r>
          <a:r>
            <a:rPr kumimoji="1" lang="ja-JP" altLang="en-US" sz="1100">
              <a:solidFill>
                <a:schemeClr val="dk1"/>
              </a:solidFill>
              <a:effectLst/>
              <a:latin typeface="+mn-lt"/>
              <a:ea typeface="+mn-ea"/>
              <a:cs typeface="+mn-cs"/>
            </a:rPr>
            <a:t>しても高い</a:t>
          </a:r>
          <a:r>
            <a:rPr kumimoji="1" lang="ja-JP" altLang="ja-JP" sz="1100">
              <a:solidFill>
                <a:schemeClr val="dk1"/>
              </a:solidFill>
              <a:effectLst/>
              <a:latin typeface="+mn-lt"/>
              <a:ea typeface="+mn-ea"/>
              <a:cs typeface="+mn-cs"/>
            </a:rPr>
            <a:t>値となっている。現段階では参考数値となっているが、</a:t>
          </a:r>
          <a:r>
            <a:rPr kumimoji="1" lang="ja-JP" altLang="en-US" sz="1100">
              <a:solidFill>
                <a:schemeClr val="dk1"/>
              </a:solidFill>
              <a:effectLst/>
              <a:latin typeface="+mn-lt"/>
              <a:ea typeface="+mn-ea"/>
              <a:cs typeface="+mn-cs"/>
            </a:rPr>
            <a:t>圧縮に努めていく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E73BFE33-789B-4694-9E93-2A4793C72AC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F1D0EAAD-C72B-4FB0-9D03-0307D865BC0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436F7413-E1F5-4947-91C2-1DCB0769FAD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BEA1FE92-5E42-4A56-BE4B-D4D1F912CDD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5" name="テキスト ボックス 114">
          <a:extLst>
            <a:ext uri="{FF2B5EF4-FFF2-40B4-BE49-F238E27FC236}">
              <a16:creationId xmlns:a16="http://schemas.microsoft.com/office/drawing/2014/main" id="{F2B44397-4597-42AD-A8AF-764967A278E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BF694D4B-132B-47A8-BEE2-6E977134C92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E1185B99-0DF9-4CAD-B60F-0C6A86959AC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26DBF42F-E8FC-4FCC-9D28-E37DDA28DD4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9BA6F77E-0E2A-4432-8120-259DF67C621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4D40332-E071-4DCF-8318-EA12811AE42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1D03A66B-B216-42E0-8422-0CA6B67113B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2775191B-04A8-4C17-88B6-F71AF6E2112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AF527B39-E403-40AC-BCA1-72A6F092D57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973D4492-B0E9-45DE-AF8B-3B2C6631683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90D7ADBE-A66A-48DA-A0D7-79945EAF2CA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26" name="直線コネクタ 125">
          <a:extLst>
            <a:ext uri="{FF2B5EF4-FFF2-40B4-BE49-F238E27FC236}">
              <a16:creationId xmlns:a16="http://schemas.microsoft.com/office/drawing/2014/main" id="{4F1ACD67-CD41-4B26-A963-C5D0756A6B88}"/>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27" name="債務償還比率最小値テキスト">
          <a:extLst>
            <a:ext uri="{FF2B5EF4-FFF2-40B4-BE49-F238E27FC236}">
              <a16:creationId xmlns:a16="http://schemas.microsoft.com/office/drawing/2014/main" id="{A92058F1-D44B-4342-B824-0DA56E7F1908}"/>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28" name="直線コネクタ 127">
          <a:extLst>
            <a:ext uri="{FF2B5EF4-FFF2-40B4-BE49-F238E27FC236}">
              <a16:creationId xmlns:a16="http://schemas.microsoft.com/office/drawing/2014/main" id="{F897CBED-4299-41BB-8F71-AE253B53AEE8}"/>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1C7EC2BD-E842-4FDF-93F6-4D05AB5BE3A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A329C707-8294-45C7-B8C2-49DF78A41A4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31" name="債務償還比率平均値テキスト">
          <a:extLst>
            <a:ext uri="{FF2B5EF4-FFF2-40B4-BE49-F238E27FC236}">
              <a16:creationId xmlns:a16="http://schemas.microsoft.com/office/drawing/2014/main" id="{8C87CBD7-F4E6-4457-94E8-F7B9C42F300F}"/>
            </a:ext>
          </a:extLst>
        </xdr:cNvPr>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2" name="フローチャート: 判断 131">
          <a:extLst>
            <a:ext uri="{FF2B5EF4-FFF2-40B4-BE49-F238E27FC236}">
              <a16:creationId xmlns:a16="http://schemas.microsoft.com/office/drawing/2014/main" id="{B9BBDA7F-11D0-4D84-BF7C-3B89537D2BE4}"/>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33" name="フローチャート: 判断 132">
          <a:extLst>
            <a:ext uri="{FF2B5EF4-FFF2-40B4-BE49-F238E27FC236}">
              <a16:creationId xmlns:a16="http://schemas.microsoft.com/office/drawing/2014/main" id="{43204BEC-B864-410B-A952-0D83513A18A5}"/>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4" name="フローチャート: 判断 133">
          <a:extLst>
            <a:ext uri="{FF2B5EF4-FFF2-40B4-BE49-F238E27FC236}">
              <a16:creationId xmlns:a16="http://schemas.microsoft.com/office/drawing/2014/main" id="{909CCF81-E874-4E36-A368-0A69C1E9F91D}"/>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35" name="フローチャート: 判断 134">
          <a:extLst>
            <a:ext uri="{FF2B5EF4-FFF2-40B4-BE49-F238E27FC236}">
              <a16:creationId xmlns:a16="http://schemas.microsoft.com/office/drawing/2014/main" id="{A1DEE244-F649-49F6-BD7D-565E5A0F8E54}"/>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122788</xdr:rowOff>
    </xdr:from>
    <xdr:to>
      <xdr:col>60</xdr:col>
      <xdr:colOff>123825</xdr:colOff>
      <xdr:row>29</xdr:row>
      <xdr:rowOff>52938</xdr:rowOff>
    </xdr:to>
    <xdr:sp macro="" textlink="">
      <xdr:nvSpPr>
        <xdr:cNvPr id="136" name="フローチャート: 判断 135">
          <a:extLst>
            <a:ext uri="{FF2B5EF4-FFF2-40B4-BE49-F238E27FC236}">
              <a16:creationId xmlns:a16="http://schemas.microsoft.com/office/drawing/2014/main" id="{96C66B76-D781-4FC0-903B-31FF8B261350}"/>
            </a:ext>
          </a:extLst>
        </xdr:cNvPr>
        <xdr:cNvSpPr/>
      </xdr:nvSpPr>
      <xdr:spPr>
        <a:xfrm>
          <a:off x="11747500" y="56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74635D8-A392-4DF4-8D4C-73D142942DC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ABAB236-0BF6-49B8-ADE7-FBD230387F7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03E0188-FE4E-4B23-BBA0-FE05DC00C0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1249257-CDD5-40D4-B241-B6A60084209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0E2B645-45FB-41AD-BFFC-69D59EA859D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67077</xdr:rowOff>
    </xdr:from>
    <xdr:to>
      <xdr:col>76</xdr:col>
      <xdr:colOff>73025</xdr:colOff>
      <xdr:row>34</xdr:row>
      <xdr:rowOff>168677</xdr:rowOff>
    </xdr:to>
    <xdr:sp macro="" textlink="">
      <xdr:nvSpPr>
        <xdr:cNvPr id="142" name="楕円 141">
          <a:extLst>
            <a:ext uri="{FF2B5EF4-FFF2-40B4-BE49-F238E27FC236}">
              <a16:creationId xmlns:a16="http://schemas.microsoft.com/office/drawing/2014/main" id="{2D99F711-EEE7-4384-ABFC-BD61B2B782BB}"/>
            </a:ext>
          </a:extLst>
        </xdr:cNvPr>
        <xdr:cNvSpPr/>
      </xdr:nvSpPr>
      <xdr:spPr>
        <a:xfrm>
          <a:off x="14744700" y="66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153454</xdr:rowOff>
    </xdr:from>
    <xdr:ext cx="469744" cy="259045"/>
    <xdr:sp macro="" textlink="">
      <xdr:nvSpPr>
        <xdr:cNvPr id="143" name="債務償還比率該当値テキスト">
          <a:extLst>
            <a:ext uri="{FF2B5EF4-FFF2-40B4-BE49-F238E27FC236}">
              <a16:creationId xmlns:a16="http://schemas.microsoft.com/office/drawing/2014/main" id="{A48E9CF1-9316-4A80-A396-8AF75FD84A87}"/>
            </a:ext>
          </a:extLst>
        </xdr:cNvPr>
        <xdr:cNvSpPr txBox="1"/>
      </xdr:nvSpPr>
      <xdr:spPr>
        <a:xfrm>
          <a:off x="14846300" y="658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156654</xdr:rowOff>
    </xdr:from>
    <xdr:to>
      <xdr:col>72</xdr:col>
      <xdr:colOff>123825</xdr:colOff>
      <xdr:row>33</xdr:row>
      <xdr:rowOff>86804</xdr:rowOff>
    </xdr:to>
    <xdr:sp macro="" textlink="">
      <xdr:nvSpPr>
        <xdr:cNvPr id="144" name="楕円 143">
          <a:extLst>
            <a:ext uri="{FF2B5EF4-FFF2-40B4-BE49-F238E27FC236}">
              <a16:creationId xmlns:a16="http://schemas.microsoft.com/office/drawing/2014/main" id="{C85FA16C-BB96-489B-BBAF-77438F5023FD}"/>
            </a:ext>
          </a:extLst>
        </xdr:cNvPr>
        <xdr:cNvSpPr/>
      </xdr:nvSpPr>
      <xdr:spPr>
        <a:xfrm>
          <a:off x="14033500" y="64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36004</xdr:rowOff>
    </xdr:from>
    <xdr:to>
      <xdr:col>76</xdr:col>
      <xdr:colOff>22225</xdr:colOff>
      <xdr:row>34</xdr:row>
      <xdr:rowOff>117877</xdr:rowOff>
    </xdr:to>
    <xdr:cxnSp macro="">
      <xdr:nvCxnSpPr>
        <xdr:cNvPr id="145" name="直線コネクタ 144">
          <a:extLst>
            <a:ext uri="{FF2B5EF4-FFF2-40B4-BE49-F238E27FC236}">
              <a16:creationId xmlns:a16="http://schemas.microsoft.com/office/drawing/2014/main" id="{68294498-1C5A-418D-861F-9F8376D7C451}"/>
            </a:ext>
          </a:extLst>
        </xdr:cNvPr>
        <xdr:cNvCxnSpPr/>
      </xdr:nvCxnSpPr>
      <xdr:spPr>
        <a:xfrm>
          <a:off x="14084300" y="6465379"/>
          <a:ext cx="711200" cy="25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155035</xdr:rowOff>
    </xdr:from>
    <xdr:to>
      <xdr:col>68</xdr:col>
      <xdr:colOff>123825</xdr:colOff>
      <xdr:row>33</xdr:row>
      <xdr:rowOff>85185</xdr:rowOff>
    </xdr:to>
    <xdr:sp macro="" textlink="">
      <xdr:nvSpPr>
        <xdr:cNvPr id="146" name="楕円 145">
          <a:extLst>
            <a:ext uri="{FF2B5EF4-FFF2-40B4-BE49-F238E27FC236}">
              <a16:creationId xmlns:a16="http://schemas.microsoft.com/office/drawing/2014/main" id="{AFD66564-403E-4434-9D90-9ECCDE03BBE2}"/>
            </a:ext>
          </a:extLst>
        </xdr:cNvPr>
        <xdr:cNvSpPr/>
      </xdr:nvSpPr>
      <xdr:spPr>
        <a:xfrm>
          <a:off x="13271500" y="64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34385</xdr:rowOff>
    </xdr:from>
    <xdr:to>
      <xdr:col>72</xdr:col>
      <xdr:colOff>73025</xdr:colOff>
      <xdr:row>33</xdr:row>
      <xdr:rowOff>36004</xdr:rowOff>
    </xdr:to>
    <xdr:cxnSp macro="">
      <xdr:nvCxnSpPr>
        <xdr:cNvPr id="147" name="直線コネクタ 146">
          <a:extLst>
            <a:ext uri="{FF2B5EF4-FFF2-40B4-BE49-F238E27FC236}">
              <a16:creationId xmlns:a16="http://schemas.microsoft.com/office/drawing/2014/main" id="{95367EE4-59B6-4D83-8C05-C5EA516ADDF3}"/>
            </a:ext>
          </a:extLst>
        </xdr:cNvPr>
        <xdr:cNvCxnSpPr/>
      </xdr:nvCxnSpPr>
      <xdr:spPr>
        <a:xfrm>
          <a:off x="13322300" y="6463760"/>
          <a:ext cx="762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68855</xdr:rowOff>
    </xdr:from>
    <xdr:to>
      <xdr:col>64</xdr:col>
      <xdr:colOff>123825</xdr:colOff>
      <xdr:row>32</xdr:row>
      <xdr:rowOff>170455</xdr:rowOff>
    </xdr:to>
    <xdr:sp macro="" textlink="">
      <xdr:nvSpPr>
        <xdr:cNvPr id="148" name="楕円 147">
          <a:extLst>
            <a:ext uri="{FF2B5EF4-FFF2-40B4-BE49-F238E27FC236}">
              <a16:creationId xmlns:a16="http://schemas.microsoft.com/office/drawing/2014/main" id="{D6EF7A3D-8025-48EE-97AC-F455CBB4F460}"/>
            </a:ext>
          </a:extLst>
        </xdr:cNvPr>
        <xdr:cNvSpPr/>
      </xdr:nvSpPr>
      <xdr:spPr>
        <a:xfrm>
          <a:off x="12509500" y="63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119655</xdr:rowOff>
    </xdr:from>
    <xdr:to>
      <xdr:col>68</xdr:col>
      <xdr:colOff>73025</xdr:colOff>
      <xdr:row>33</xdr:row>
      <xdr:rowOff>34385</xdr:rowOff>
    </xdr:to>
    <xdr:cxnSp macro="">
      <xdr:nvCxnSpPr>
        <xdr:cNvPr id="149" name="直線コネクタ 148">
          <a:extLst>
            <a:ext uri="{FF2B5EF4-FFF2-40B4-BE49-F238E27FC236}">
              <a16:creationId xmlns:a16="http://schemas.microsoft.com/office/drawing/2014/main" id="{B1CE4087-325D-4F98-8AAB-36CBC7A718D0}"/>
            </a:ext>
          </a:extLst>
        </xdr:cNvPr>
        <xdr:cNvCxnSpPr/>
      </xdr:nvCxnSpPr>
      <xdr:spPr>
        <a:xfrm>
          <a:off x="12560300" y="6377580"/>
          <a:ext cx="762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127317</xdr:rowOff>
    </xdr:from>
    <xdr:to>
      <xdr:col>60</xdr:col>
      <xdr:colOff>123825</xdr:colOff>
      <xdr:row>32</xdr:row>
      <xdr:rowOff>57467</xdr:rowOff>
    </xdr:to>
    <xdr:sp macro="" textlink="">
      <xdr:nvSpPr>
        <xdr:cNvPr id="150" name="楕円 149">
          <a:extLst>
            <a:ext uri="{FF2B5EF4-FFF2-40B4-BE49-F238E27FC236}">
              <a16:creationId xmlns:a16="http://schemas.microsoft.com/office/drawing/2014/main" id="{5A5411B0-6464-4645-A6D6-FCEE16B03941}"/>
            </a:ext>
          </a:extLst>
        </xdr:cNvPr>
        <xdr:cNvSpPr/>
      </xdr:nvSpPr>
      <xdr:spPr>
        <a:xfrm>
          <a:off x="11747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6667</xdr:rowOff>
    </xdr:from>
    <xdr:to>
      <xdr:col>64</xdr:col>
      <xdr:colOff>73025</xdr:colOff>
      <xdr:row>32</xdr:row>
      <xdr:rowOff>119655</xdr:rowOff>
    </xdr:to>
    <xdr:cxnSp macro="">
      <xdr:nvCxnSpPr>
        <xdr:cNvPr id="151" name="直線コネクタ 150">
          <a:extLst>
            <a:ext uri="{FF2B5EF4-FFF2-40B4-BE49-F238E27FC236}">
              <a16:creationId xmlns:a16="http://schemas.microsoft.com/office/drawing/2014/main" id="{FC61BCBD-5E7D-4356-9E45-FD89479E867B}"/>
            </a:ext>
          </a:extLst>
        </xdr:cNvPr>
        <xdr:cNvCxnSpPr/>
      </xdr:nvCxnSpPr>
      <xdr:spPr>
        <a:xfrm>
          <a:off x="11798300" y="6264592"/>
          <a:ext cx="762000" cy="1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52" name="n_1aveValue債務償還比率">
          <a:extLst>
            <a:ext uri="{FF2B5EF4-FFF2-40B4-BE49-F238E27FC236}">
              <a16:creationId xmlns:a16="http://schemas.microsoft.com/office/drawing/2014/main" id="{DE4C9243-B2BF-4AE2-A47A-9DA986753579}"/>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3" name="n_2aveValue債務償還比率">
          <a:extLst>
            <a:ext uri="{FF2B5EF4-FFF2-40B4-BE49-F238E27FC236}">
              <a16:creationId xmlns:a16="http://schemas.microsoft.com/office/drawing/2014/main" id="{D18769C0-882B-4CD5-9CFD-54554ACD98D0}"/>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4" name="n_3aveValue債務償還比率">
          <a:extLst>
            <a:ext uri="{FF2B5EF4-FFF2-40B4-BE49-F238E27FC236}">
              <a16:creationId xmlns:a16="http://schemas.microsoft.com/office/drawing/2014/main" id="{43B9638D-6CD4-4091-A44F-9D44F2963835}"/>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69465</xdr:rowOff>
    </xdr:from>
    <xdr:ext cx="469744" cy="259045"/>
    <xdr:sp macro="" textlink="">
      <xdr:nvSpPr>
        <xdr:cNvPr id="155" name="n_4aveValue債務償還比率">
          <a:extLst>
            <a:ext uri="{FF2B5EF4-FFF2-40B4-BE49-F238E27FC236}">
              <a16:creationId xmlns:a16="http://schemas.microsoft.com/office/drawing/2014/main" id="{4C45DB2C-6E81-4E67-AA7E-34E30474525A}"/>
            </a:ext>
          </a:extLst>
        </xdr:cNvPr>
        <xdr:cNvSpPr txBox="1"/>
      </xdr:nvSpPr>
      <xdr:spPr>
        <a:xfrm>
          <a:off x="11563427" y="547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77932</xdr:rowOff>
    </xdr:from>
    <xdr:ext cx="469744" cy="259045"/>
    <xdr:sp macro="" textlink="">
      <xdr:nvSpPr>
        <xdr:cNvPr id="156" name="n_1mainValue債務償還比率">
          <a:extLst>
            <a:ext uri="{FF2B5EF4-FFF2-40B4-BE49-F238E27FC236}">
              <a16:creationId xmlns:a16="http://schemas.microsoft.com/office/drawing/2014/main" id="{1AEEC374-83A3-4ABD-B1C4-6F9EC6454204}"/>
            </a:ext>
          </a:extLst>
        </xdr:cNvPr>
        <xdr:cNvSpPr txBox="1"/>
      </xdr:nvSpPr>
      <xdr:spPr>
        <a:xfrm>
          <a:off x="13836727" y="65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76312</xdr:rowOff>
    </xdr:from>
    <xdr:ext cx="469744" cy="259045"/>
    <xdr:sp macro="" textlink="">
      <xdr:nvSpPr>
        <xdr:cNvPr id="157" name="n_2mainValue債務償還比率">
          <a:extLst>
            <a:ext uri="{FF2B5EF4-FFF2-40B4-BE49-F238E27FC236}">
              <a16:creationId xmlns:a16="http://schemas.microsoft.com/office/drawing/2014/main" id="{9581B6E5-9021-481B-951E-7BD487B46BCF}"/>
            </a:ext>
          </a:extLst>
        </xdr:cNvPr>
        <xdr:cNvSpPr txBox="1"/>
      </xdr:nvSpPr>
      <xdr:spPr>
        <a:xfrm>
          <a:off x="13087427" y="65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161582</xdr:rowOff>
    </xdr:from>
    <xdr:ext cx="469744" cy="259045"/>
    <xdr:sp macro="" textlink="">
      <xdr:nvSpPr>
        <xdr:cNvPr id="158" name="n_3mainValue債務償還比率">
          <a:extLst>
            <a:ext uri="{FF2B5EF4-FFF2-40B4-BE49-F238E27FC236}">
              <a16:creationId xmlns:a16="http://schemas.microsoft.com/office/drawing/2014/main" id="{C4F4CA58-E54C-4712-AFE6-892D07B9C4BF}"/>
            </a:ext>
          </a:extLst>
        </xdr:cNvPr>
        <xdr:cNvSpPr txBox="1"/>
      </xdr:nvSpPr>
      <xdr:spPr>
        <a:xfrm>
          <a:off x="12325427" y="641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48594</xdr:rowOff>
    </xdr:from>
    <xdr:ext cx="469744" cy="259045"/>
    <xdr:sp macro="" textlink="">
      <xdr:nvSpPr>
        <xdr:cNvPr id="159" name="n_4mainValue債務償還比率">
          <a:extLst>
            <a:ext uri="{FF2B5EF4-FFF2-40B4-BE49-F238E27FC236}">
              <a16:creationId xmlns:a16="http://schemas.microsoft.com/office/drawing/2014/main" id="{662BA457-EAAE-42F5-8B39-41698DAA4BEC}"/>
            </a:ext>
          </a:extLst>
        </xdr:cNvPr>
        <xdr:cNvSpPr txBox="1"/>
      </xdr:nvSpPr>
      <xdr:spPr>
        <a:xfrm>
          <a:off x="115634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6114EC9-73A8-4907-AFC6-630ACB48BD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735E325A-DA7A-469B-AD77-1946F31C894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D955B143-E1E4-430B-96BC-6EB4EC3112E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AC31326D-FB96-4A52-87FB-926B4E8AEAD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1EC442C8-D93D-4480-92F1-9885747A490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4B9CB168-79B1-4D04-9A52-57E293ABF27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954B07-EE63-460B-9DD4-02158D9343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05C1D5-2DB6-4BA9-BD0D-40C0993949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AE403E-7C91-40EF-8DEC-2EE8319DF4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5314F4-0921-4F3A-B2E7-3B7C1FCC58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BE063F-1065-4B0B-8358-FCD1690B2B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A840DF-321C-429C-B21D-3973E0B690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91471B-FC81-485B-A566-3573202791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598A38-494F-480E-A3BE-68A12A95E2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19793F-A81A-4C93-B989-2E9C1C46C7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150830-DC2E-45C2-BC09-10A1160520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
1,219
21.82
4,804,582
4,635,037
149,294
1,092,569
3,084,786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F3B928-6322-473F-9191-3D43CD4265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25BF6F-B60E-442B-AE76-599C43AA36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40CABB-3D42-4E7B-A354-B218184D72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74C04C-F365-4D67-ACD4-A00F9AD025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7E59C6-CDC6-4906-9FA5-104FDD5A2C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8B9BF2E-B4DF-4227-98C3-E849F0E8678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781C50-6D25-40D1-988A-FE6FA99900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3F11F5-5ECC-4C07-9A7A-2E717C5B7E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B45201-141F-450F-A85C-AE9837A61B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13B6D4-0E64-4A15-8AE6-D9FB93EF79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616CB4-ED48-4749-A8A8-28C3204625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665CD7-914B-4916-BCCE-4A2C95B100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BBC1C1-5197-4E68-A2DC-B123C68838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0FE9ED-C121-4ADB-934E-B818280E2B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2C30EB-832F-4E74-A5AB-08174C409F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3B3CFA-6AB8-4216-92FC-BCD29FB425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69D3E4-1394-4B59-AAB3-E417BF5F22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8B1E2C-BC0D-4F78-858B-4C19FD118F8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058066-7BE0-4A39-8819-8C772748F8C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1AB809-1DD2-4547-AF99-EFC4F175644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36520A-3EA0-45B8-A664-0594213F0D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185A23-0F3E-4B2B-AE51-1B3B416E54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68D8EA-6377-4383-9329-01C5598523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3841F3-E228-48E5-B1CC-99B84D7678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73A768-DAB9-4C08-9BE8-C51C6521AC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DCA1B9-D951-4AA3-8DAF-91CF1B27FC0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878FCB-1994-4E41-B02A-B93B310865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96881E-DA5E-4546-8F37-FA3B37D682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2EB955-57A6-4223-895E-70683FB78F9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DB9CDB-C998-4812-8309-B9EA5ABB92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523AEB4-5879-4EB9-A1C7-A511D4E45B7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A3D880-91DC-40F4-BEDE-6AFE7F80D15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9803D9E-9C43-487E-8C44-9629CE58056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CC881ED-EDDA-46B4-B4DF-AAEF1559BD7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BBAEFE-ED1B-4A8A-BB5C-1B9AB86C2BC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6F7E12B-10BC-450E-AFF0-58A6154CEB5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94265D2-1ABA-45B6-BF29-F6C1B55D3BD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CE14B74-BB23-4444-8330-28B0C32B8D6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FB5FF2D-0F36-48FC-AB2A-2E9F17ACE60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D5AE505-8C8A-4D4A-A15D-7CA5B35820B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05A6B37-BC62-470B-843F-734310E0E46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6DB9337-FBFA-4CEE-832F-AED3572B644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C07FB72-6B33-43E9-A6B6-7E5EB0A9A0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EA8C692-6962-417E-9894-8C168A36B27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05ECE20-C616-4089-9D2D-790453CB9FF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2C1EC95F-AAD6-46CB-B7B9-FFC557886992}"/>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DC00A0ED-E726-464B-BE62-3F375DD40A58}"/>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0212E762-34D3-42A9-A997-D944E88B0CE8}"/>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C5455359-40DE-4521-B805-4E9DC5F1C4FE}"/>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D8A73B20-32D4-487A-B39C-52C1651E7356}"/>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6FC327AE-0D7F-4EC9-8537-B4704BD004AC}"/>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50842A2F-4464-4442-8CDE-69A020F43C3F}"/>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66802939-1820-41D0-BE0D-02C4B794BDD6}"/>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BCF48E73-343F-474E-9902-E3B6D179B207}"/>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E2D38D9F-81B6-4AE9-BEDF-CCD4E912EA3D}"/>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a:extLst>
            <a:ext uri="{FF2B5EF4-FFF2-40B4-BE49-F238E27FC236}">
              <a16:creationId xmlns:a16="http://schemas.microsoft.com/office/drawing/2014/main" id="{B6D1C5E6-4122-4A74-A051-FD96532CB404}"/>
            </a:ext>
          </a:extLst>
        </xdr:cNvPr>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29DBC1E-D759-433A-B6F8-68B0AD6EAC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484127-45C7-41AF-95B1-B1855F6FC0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39763B-FFD7-41C4-B366-92D226F363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F2883E-AFE9-4F96-8C85-E30EF0BED73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EC13D9A-0FF9-459F-9238-0E918F39B6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a:extLst>
            <a:ext uri="{FF2B5EF4-FFF2-40B4-BE49-F238E27FC236}">
              <a16:creationId xmlns:a16="http://schemas.microsoft.com/office/drawing/2014/main" id="{4D4A5064-7AA0-42B6-B34A-A5601690CF08}"/>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A8F2FBAE-FF32-441C-A662-6D54318B9FC0}"/>
            </a:ext>
          </a:extLst>
        </xdr:cNvPr>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a:extLst>
            <a:ext uri="{FF2B5EF4-FFF2-40B4-BE49-F238E27FC236}">
              <a16:creationId xmlns:a16="http://schemas.microsoft.com/office/drawing/2014/main" id="{B37C5111-3953-40F5-BD7B-745C729D2D20}"/>
            </a:ext>
          </a:extLst>
        </xdr:cNvPr>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129540</xdr:rowOff>
    </xdr:to>
    <xdr:cxnSp macro="">
      <xdr:nvCxnSpPr>
        <xdr:cNvPr id="76" name="直線コネクタ 75">
          <a:extLst>
            <a:ext uri="{FF2B5EF4-FFF2-40B4-BE49-F238E27FC236}">
              <a16:creationId xmlns:a16="http://schemas.microsoft.com/office/drawing/2014/main" id="{F5C19845-D46E-4335-B14C-C8D5DDCC4906}"/>
            </a:ext>
          </a:extLst>
        </xdr:cNvPr>
        <xdr:cNvCxnSpPr/>
      </xdr:nvCxnSpPr>
      <xdr:spPr>
        <a:xfrm>
          <a:off x="3797300" y="64160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a:extLst>
            <a:ext uri="{FF2B5EF4-FFF2-40B4-BE49-F238E27FC236}">
              <a16:creationId xmlns:a16="http://schemas.microsoft.com/office/drawing/2014/main" id="{9E50E134-C6CB-41EB-919C-7399F2A8C173}"/>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72390</xdr:rowOff>
    </xdr:to>
    <xdr:cxnSp macro="">
      <xdr:nvCxnSpPr>
        <xdr:cNvPr id="78" name="直線コネクタ 77">
          <a:extLst>
            <a:ext uri="{FF2B5EF4-FFF2-40B4-BE49-F238E27FC236}">
              <a16:creationId xmlns:a16="http://schemas.microsoft.com/office/drawing/2014/main" id="{F4389BE4-070C-4262-A693-A61C16D18605}"/>
            </a:ext>
          </a:extLst>
        </xdr:cNvPr>
        <xdr:cNvCxnSpPr/>
      </xdr:nvCxnSpPr>
      <xdr:spPr>
        <a:xfrm>
          <a:off x="2908300" y="63874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a:extLst>
            <a:ext uri="{FF2B5EF4-FFF2-40B4-BE49-F238E27FC236}">
              <a16:creationId xmlns:a16="http://schemas.microsoft.com/office/drawing/2014/main" id="{49C307B6-CE4E-4C60-A53B-EDB469000DBD}"/>
            </a:ext>
          </a:extLst>
        </xdr:cNvPr>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112395</xdr:rowOff>
    </xdr:to>
    <xdr:cxnSp macro="">
      <xdr:nvCxnSpPr>
        <xdr:cNvPr id="80" name="直線コネクタ 79">
          <a:extLst>
            <a:ext uri="{FF2B5EF4-FFF2-40B4-BE49-F238E27FC236}">
              <a16:creationId xmlns:a16="http://schemas.microsoft.com/office/drawing/2014/main" id="{6F3A0D00-38A6-4CF3-BB04-A2C9C3E5EEDE}"/>
            </a:ext>
          </a:extLst>
        </xdr:cNvPr>
        <xdr:cNvCxnSpPr/>
      </xdr:nvCxnSpPr>
      <xdr:spPr>
        <a:xfrm flipV="1">
          <a:off x="2019300" y="63874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a:extLst>
            <a:ext uri="{FF2B5EF4-FFF2-40B4-BE49-F238E27FC236}">
              <a16:creationId xmlns:a16="http://schemas.microsoft.com/office/drawing/2014/main" id="{04EAB0C0-A0FE-4D84-A907-D9AFB1DDDD9B}"/>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a:extLst>
            <a:ext uri="{FF2B5EF4-FFF2-40B4-BE49-F238E27FC236}">
              <a16:creationId xmlns:a16="http://schemas.microsoft.com/office/drawing/2014/main" id="{091DA5E9-8AE1-41ED-9E8F-195D8C5155C3}"/>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a:extLst>
            <a:ext uri="{FF2B5EF4-FFF2-40B4-BE49-F238E27FC236}">
              <a16:creationId xmlns:a16="http://schemas.microsoft.com/office/drawing/2014/main" id="{6AE05EFD-E599-459E-8C5E-2AFD162D652B}"/>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84" name="n_4aveValue【道路】&#10;有形固定資産減価償却率">
          <a:extLst>
            <a:ext uri="{FF2B5EF4-FFF2-40B4-BE49-F238E27FC236}">
              <a16:creationId xmlns:a16="http://schemas.microsoft.com/office/drawing/2014/main" id="{DCD730B7-5EE3-450D-B5F7-0E25B15216CD}"/>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5" name="n_1mainValue【道路】&#10;有形固定資産減価償却率">
          <a:extLst>
            <a:ext uri="{FF2B5EF4-FFF2-40B4-BE49-F238E27FC236}">
              <a16:creationId xmlns:a16="http://schemas.microsoft.com/office/drawing/2014/main" id="{5040F873-0E47-4BE9-90BA-F3BEE2204A0A}"/>
            </a:ext>
          </a:extLst>
        </xdr:cNvPr>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6" name="n_2mainValue【道路】&#10;有形固定資産減価償却率">
          <a:extLst>
            <a:ext uri="{FF2B5EF4-FFF2-40B4-BE49-F238E27FC236}">
              <a16:creationId xmlns:a16="http://schemas.microsoft.com/office/drawing/2014/main" id="{DA467432-E190-426E-AD60-55B9D552CF7A}"/>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7" name="n_3mainValue【道路】&#10;有形固定資産減価償却率">
          <a:extLst>
            <a:ext uri="{FF2B5EF4-FFF2-40B4-BE49-F238E27FC236}">
              <a16:creationId xmlns:a16="http://schemas.microsoft.com/office/drawing/2014/main" id="{98456A95-3694-47ED-BB7D-84E9F80DC213}"/>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92D394-6CEC-4D65-832A-04DCE959A5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AD1E5E54-553A-4599-B25C-FF49AA30CC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EB363FE-AEEA-49EC-852B-86D690C99E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1265100F-2C08-4F62-9DBC-BE1C219DD2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478AD224-542B-4C32-B5D7-E13E0186AC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DADDC55A-BE50-413B-8FD2-E337565A00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9C077BFD-FD41-4C35-8B10-6ACFF00FF5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E297EFA-0E64-47D9-94A3-4153C8B96F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D24E8A7C-DA7E-4311-88E9-4B20E898541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23E4AD1-DA3C-466D-82D4-B6CB50E74C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ACE733C-21A4-453A-9358-386BE680BB1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AFCED8D1-E20D-4BE4-9E07-B0D6166F1E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797C3660-421F-4292-99D0-743737D2F37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762E8F23-0D09-4412-A52C-222CCA5A5AB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22475447-7757-4C84-A25E-552E6A55B1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18CB9BC7-3BDB-479E-B21B-150B178B5FF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693AF1EB-EB1A-47DA-9799-EDA20ECE6C1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79ECB744-73A6-4CE1-BE6B-1AEB7B4E3C0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DE497269-EB28-4DDB-8879-ADB0BCFB558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C86C4F5B-957A-4792-95A9-7D1B1C76066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EA213D5-699D-45AE-B68C-AD27DEB3062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A0F8B152-80F7-4680-AEAB-A792C7AAD41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D7F6892D-6545-46C8-B8DB-8AC97B47ED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a:extLst>
            <a:ext uri="{FF2B5EF4-FFF2-40B4-BE49-F238E27FC236}">
              <a16:creationId xmlns:a16="http://schemas.microsoft.com/office/drawing/2014/main" id="{B06A3C69-06E8-4535-A037-9E29B47BDB81}"/>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a:extLst>
            <a:ext uri="{FF2B5EF4-FFF2-40B4-BE49-F238E27FC236}">
              <a16:creationId xmlns:a16="http://schemas.microsoft.com/office/drawing/2014/main" id="{FB62BA21-C734-4AEB-B753-F84D4DEE0CC9}"/>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a:extLst>
            <a:ext uri="{FF2B5EF4-FFF2-40B4-BE49-F238E27FC236}">
              <a16:creationId xmlns:a16="http://schemas.microsoft.com/office/drawing/2014/main" id="{9A1F9BC8-AD5B-4C1C-A8A4-7FF7925C42DA}"/>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a:extLst>
            <a:ext uri="{FF2B5EF4-FFF2-40B4-BE49-F238E27FC236}">
              <a16:creationId xmlns:a16="http://schemas.microsoft.com/office/drawing/2014/main" id="{669F2506-90E9-4E33-92FF-53CAC1C6A74A}"/>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a:extLst>
            <a:ext uri="{FF2B5EF4-FFF2-40B4-BE49-F238E27FC236}">
              <a16:creationId xmlns:a16="http://schemas.microsoft.com/office/drawing/2014/main" id="{960B2321-5EAC-4E5D-B856-D3510E9E5D0F}"/>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6" name="【道路】&#10;一人当たり延長平均値テキスト">
          <a:extLst>
            <a:ext uri="{FF2B5EF4-FFF2-40B4-BE49-F238E27FC236}">
              <a16:creationId xmlns:a16="http://schemas.microsoft.com/office/drawing/2014/main" id="{8DE10C4A-8055-469F-A30E-E85FFFA618F5}"/>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a:extLst>
            <a:ext uri="{FF2B5EF4-FFF2-40B4-BE49-F238E27FC236}">
              <a16:creationId xmlns:a16="http://schemas.microsoft.com/office/drawing/2014/main" id="{F8557BC6-3DE6-4312-BAC9-BCA7B66C6099}"/>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a:extLst>
            <a:ext uri="{FF2B5EF4-FFF2-40B4-BE49-F238E27FC236}">
              <a16:creationId xmlns:a16="http://schemas.microsoft.com/office/drawing/2014/main" id="{10ADA507-8229-4CB4-90ED-24450161BA4B}"/>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a:extLst>
            <a:ext uri="{FF2B5EF4-FFF2-40B4-BE49-F238E27FC236}">
              <a16:creationId xmlns:a16="http://schemas.microsoft.com/office/drawing/2014/main" id="{35E49CEF-820A-46F8-A4E0-915C32886F76}"/>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a:extLst>
            <a:ext uri="{FF2B5EF4-FFF2-40B4-BE49-F238E27FC236}">
              <a16:creationId xmlns:a16="http://schemas.microsoft.com/office/drawing/2014/main" id="{2ED7F5BC-E7EB-4B8A-8A9D-91D89B031A4B}"/>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80195</xdr:rowOff>
    </xdr:from>
    <xdr:to>
      <xdr:col>36</xdr:col>
      <xdr:colOff>165100</xdr:colOff>
      <xdr:row>39</xdr:row>
      <xdr:rowOff>10345</xdr:rowOff>
    </xdr:to>
    <xdr:sp macro="" textlink="">
      <xdr:nvSpPr>
        <xdr:cNvPr id="121" name="フローチャート: 判断 120">
          <a:extLst>
            <a:ext uri="{FF2B5EF4-FFF2-40B4-BE49-F238E27FC236}">
              <a16:creationId xmlns:a16="http://schemas.microsoft.com/office/drawing/2014/main" id="{227E1C4F-1177-4D53-8187-06CE48CD039E}"/>
            </a:ext>
          </a:extLst>
        </xdr:cNvPr>
        <xdr:cNvSpPr/>
      </xdr:nvSpPr>
      <xdr:spPr>
        <a:xfrm>
          <a:off x="6921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5B48F7B-F526-4905-87FB-C2A96988B47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2282086-47C1-4F1A-B60D-07FF08C63BD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B162783-A07F-421B-A0EB-95681F732F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890A341-10CB-4AD0-8501-8DEC233DBB4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DEE7C71-842A-4E30-9755-BCF777B24D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90414</xdr:rowOff>
    </xdr:from>
    <xdr:to>
      <xdr:col>55</xdr:col>
      <xdr:colOff>50800</xdr:colOff>
      <xdr:row>38</xdr:row>
      <xdr:rowOff>20564</xdr:rowOff>
    </xdr:to>
    <xdr:sp macro="" textlink="">
      <xdr:nvSpPr>
        <xdr:cNvPr id="127" name="楕円 126">
          <a:extLst>
            <a:ext uri="{FF2B5EF4-FFF2-40B4-BE49-F238E27FC236}">
              <a16:creationId xmlns:a16="http://schemas.microsoft.com/office/drawing/2014/main" id="{F3647322-BD19-4D23-B28D-5252BAEF1B90}"/>
            </a:ext>
          </a:extLst>
        </xdr:cNvPr>
        <xdr:cNvSpPr/>
      </xdr:nvSpPr>
      <xdr:spPr>
        <a:xfrm>
          <a:off x="10426700" y="64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113291</xdr:rowOff>
    </xdr:from>
    <xdr:ext cx="534377" cy="259045"/>
    <xdr:sp macro="" textlink="">
      <xdr:nvSpPr>
        <xdr:cNvPr id="128" name="【道路】&#10;一人当たり延長該当値テキスト">
          <a:extLst>
            <a:ext uri="{FF2B5EF4-FFF2-40B4-BE49-F238E27FC236}">
              <a16:creationId xmlns:a16="http://schemas.microsoft.com/office/drawing/2014/main" id="{07E33902-A4E9-446B-8F2F-BD988769202C}"/>
            </a:ext>
          </a:extLst>
        </xdr:cNvPr>
        <xdr:cNvSpPr txBox="1"/>
      </xdr:nvSpPr>
      <xdr:spPr>
        <a:xfrm>
          <a:off x="10515600" y="62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102469</xdr:rowOff>
    </xdr:from>
    <xdr:to>
      <xdr:col>50</xdr:col>
      <xdr:colOff>165100</xdr:colOff>
      <xdr:row>38</xdr:row>
      <xdr:rowOff>32618</xdr:rowOff>
    </xdr:to>
    <xdr:sp macro="" textlink="">
      <xdr:nvSpPr>
        <xdr:cNvPr id="129" name="楕円 128">
          <a:extLst>
            <a:ext uri="{FF2B5EF4-FFF2-40B4-BE49-F238E27FC236}">
              <a16:creationId xmlns:a16="http://schemas.microsoft.com/office/drawing/2014/main" id="{87D7CCA7-30A1-46EE-95D8-7A8F4BD0E8D9}"/>
            </a:ext>
          </a:extLst>
        </xdr:cNvPr>
        <xdr:cNvSpPr/>
      </xdr:nvSpPr>
      <xdr:spPr>
        <a:xfrm>
          <a:off x="9588500" y="64461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141214</xdr:rowOff>
    </xdr:from>
    <xdr:to>
      <xdr:col>55</xdr:col>
      <xdr:colOff>0</xdr:colOff>
      <xdr:row>37</xdr:row>
      <xdr:rowOff>153269</xdr:rowOff>
    </xdr:to>
    <xdr:cxnSp macro="">
      <xdr:nvCxnSpPr>
        <xdr:cNvPr id="130" name="直線コネクタ 129">
          <a:extLst>
            <a:ext uri="{FF2B5EF4-FFF2-40B4-BE49-F238E27FC236}">
              <a16:creationId xmlns:a16="http://schemas.microsoft.com/office/drawing/2014/main" id="{DE340D78-3296-4251-B14A-E3A154D69E01}"/>
            </a:ext>
          </a:extLst>
        </xdr:cNvPr>
        <xdr:cNvCxnSpPr/>
      </xdr:nvCxnSpPr>
      <xdr:spPr>
        <a:xfrm flipV="1">
          <a:off x="9639300" y="6484864"/>
          <a:ext cx="8382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106599</xdr:rowOff>
    </xdr:from>
    <xdr:to>
      <xdr:col>46</xdr:col>
      <xdr:colOff>38100</xdr:colOff>
      <xdr:row>38</xdr:row>
      <xdr:rowOff>36748</xdr:rowOff>
    </xdr:to>
    <xdr:sp macro="" textlink="">
      <xdr:nvSpPr>
        <xdr:cNvPr id="131" name="楕円 130">
          <a:extLst>
            <a:ext uri="{FF2B5EF4-FFF2-40B4-BE49-F238E27FC236}">
              <a16:creationId xmlns:a16="http://schemas.microsoft.com/office/drawing/2014/main" id="{0372530A-81DF-418B-AC7D-C911D083A362}"/>
            </a:ext>
          </a:extLst>
        </xdr:cNvPr>
        <xdr:cNvSpPr/>
      </xdr:nvSpPr>
      <xdr:spPr>
        <a:xfrm>
          <a:off x="8699500" y="6450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153269</xdr:rowOff>
    </xdr:from>
    <xdr:to>
      <xdr:col>50</xdr:col>
      <xdr:colOff>114300</xdr:colOff>
      <xdr:row>37</xdr:row>
      <xdr:rowOff>157399</xdr:rowOff>
    </xdr:to>
    <xdr:cxnSp macro="">
      <xdr:nvCxnSpPr>
        <xdr:cNvPr id="132" name="直線コネクタ 131">
          <a:extLst>
            <a:ext uri="{FF2B5EF4-FFF2-40B4-BE49-F238E27FC236}">
              <a16:creationId xmlns:a16="http://schemas.microsoft.com/office/drawing/2014/main" id="{371B97D5-AB67-4A9A-B936-5EDF6D4BC2FE}"/>
            </a:ext>
          </a:extLst>
        </xdr:cNvPr>
        <xdr:cNvCxnSpPr/>
      </xdr:nvCxnSpPr>
      <xdr:spPr>
        <a:xfrm flipV="1">
          <a:off x="8750300" y="6496919"/>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97150</xdr:rowOff>
    </xdr:from>
    <xdr:to>
      <xdr:col>41</xdr:col>
      <xdr:colOff>101600</xdr:colOff>
      <xdr:row>38</xdr:row>
      <xdr:rowOff>27300</xdr:rowOff>
    </xdr:to>
    <xdr:sp macro="" textlink="">
      <xdr:nvSpPr>
        <xdr:cNvPr id="133" name="楕円 132">
          <a:extLst>
            <a:ext uri="{FF2B5EF4-FFF2-40B4-BE49-F238E27FC236}">
              <a16:creationId xmlns:a16="http://schemas.microsoft.com/office/drawing/2014/main" id="{806BC85B-41F0-4492-B720-3EB549020BF1}"/>
            </a:ext>
          </a:extLst>
        </xdr:cNvPr>
        <xdr:cNvSpPr/>
      </xdr:nvSpPr>
      <xdr:spPr>
        <a:xfrm>
          <a:off x="7810500" y="64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147950</xdr:rowOff>
    </xdr:from>
    <xdr:to>
      <xdr:col>45</xdr:col>
      <xdr:colOff>177800</xdr:colOff>
      <xdr:row>37</xdr:row>
      <xdr:rowOff>157399</xdr:rowOff>
    </xdr:to>
    <xdr:cxnSp macro="">
      <xdr:nvCxnSpPr>
        <xdr:cNvPr id="134" name="直線コネクタ 133">
          <a:extLst>
            <a:ext uri="{FF2B5EF4-FFF2-40B4-BE49-F238E27FC236}">
              <a16:creationId xmlns:a16="http://schemas.microsoft.com/office/drawing/2014/main" id="{1EED8596-891C-45EA-B781-479D6F94D6B9}"/>
            </a:ext>
          </a:extLst>
        </xdr:cNvPr>
        <xdr:cNvCxnSpPr/>
      </xdr:nvCxnSpPr>
      <xdr:spPr>
        <a:xfrm>
          <a:off x="7861300" y="649160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35" name="n_1aveValue【道路】&#10;一人当たり延長">
          <a:extLst>
            <a:ext uri="{FF2B5EF4-FFF2-40B4-BE49-F238E27FC236}">
              <a16:creationId xmlns:a16="http://schemas.microsoft.com/office/drawing/2014/main" id="{0F7566DC-C241-473C-8413-BF4B58C15B24}"/>
            </a:ext>
          </a:extLst>
        </xdr:cNvPr>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36" name="n_2aveValue【道路】&#10;一人当たり延長">
          <a:extLst>
            <a:ext uri="{FF2B5EF4-FFF2-40B4-BE49-F238E27FC236}">
              <a16:creationId xmlns:a16="http://schemas.microsoft.com/office/drawing/2014/main" id="{6224733A-46AD-4780-AAD6-5FEC5AC04A82}"/>
            </a:ext>
          </a:extLst>
        </xdr:cNvPr>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37" name="n_3aveValue【道路】&#10;一人当たり延長">
          <a:extLst>
            <a:ext uri="{FF2B5EF4-FFF2-40B4-BE49-F238E27FC236}">
              <a16:creationId xmlns:a16="http://schemas.microsoft.com/office/drawing/2014/main" id="{17A3D94B-2B4D-48CD-A434-E9036E3951F0}"/>
            </a:ext>
          </a:extLst>
        </xdr:cNvPr>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26872</xdr:rowOff>
    </xdr:from>
    <xdr:ext cx="534377" cy="259045"/>
    <xdr:sp macro="" textlink="">
      <xdr:nvSpPr>
        <xdr:cNvPr id="138" name="n_4aveValue【道路】&#10;一人当たり延長">
          <a:extLst>
            <a:ext uri="{FF2B5EF4-FFF2-40B4-BE49-F238E27FC236}">
              <a16:creationId xmlns:a16="http://schemas.microsoft.com/office/drawing/2014/main" id="{7061E45A-A782-4756-8131-8FBD1F853022}"/>
            </a:ext>
          </a:extLst>
        </xdr:cNvPr>
        <xdr:cNvSpPr txBox="1"/>
      </xdr:nvSpPr>
      <xdr:spPr>
        <a:xfrm>
          <a:off x="6705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49146</xdr:rowOff>
    </xdr:from>
    <xdr:ext cx="534377" cy="259045"/>
    <xdr:sp macro="" textlink="">
      <xdr:nvSpPr>
        <xdr:cNvPr id="139" name="n_1mainValue【道路】&#10;一人当たり延長">
          <a:extLst>
            <a:ext uri="{FF2B5EF4-FFF2-40B4-BE49-F238E27FC236}">
              <a16:creationId xmlns:a16="http://schemas.microsoft.com/office/drawing/2014/main" id="{4F584CC9-34ED-42D7-B9B0-2C73AD38C312}"/>
            </a:ext>
          </a:extLst>
        </xdr:cNvPr>
        <xdr:cNvSpPr txBox="1"/>
      </xdr:nvSpPr>
      <xdr:spPr>
        <a:xfrm>
          <a:off x="9359411" y="62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53276</xdr:rowOff>
    </xdr:from>
    <xdr:ext cx="534377" cy="259045"/>
    <xdr:sp macro="" textlink="">
      <xdr:nvSpPr>
        <xdr:cNvPr id="140" name="n_2mainValue【道路】&#10;一人当たり延長">
          <a:extLst>
            <a:ext uri="{FF2B5EF4-FFF2-40B4-BE49-F238E27FC236}">
              <a16:creationId xmlns:a16="http://schemas.microsoft.com/office/drawing/2014/main" id="{A95FB531-8F1E-4CF8-9362-239CFBD3681D}"/>
            </a:ext>
          </a:extLst>
        </xdr:cNvPr>
        <xdr:cNvSpPr txBox="1"/>
      </xdr:nvSpPr>
      <xdr:spPr>
        <a:xfrm>
          <a:off x="8483111" y="62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43827</xdr:rowOff>
    </xdr:from>
    <xdr:ext cx="534377" cy="259045"/>
    <xdr:sp macro="" textlink="">
      <xdr:nvSpPr>
        <xdr:cNvPr id="141" name="n_3mainValue【道路】&#10;一人当たり延長">
          <a:extLst>
            <a:ext uri="{FF2B5EF4-FFF2-40B4-BE49-F238E27FC236}">
              <a16:creationId xmlns:a16="http://schemas.microsoft.com/office/drawing/2014/main" id="{2316E1A2-A94E-44AE-915B-8146C9219EA4}"/>
            </a:ext>
          </a:extLst>
        </xdr:cNvPr>
        <xdr:cNvSpPr txBox="1"/>
      </xdr:nvSpPr>
      <xdr:spPr>
        <a:xfrm>
          <a:off x="7594111" y="62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290FE85C-0E14-46D8-BE5F-34A48C9F44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8010B867-A542-4E90-B79F-65A62B2808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DCE27358-E0E4-4CC5-9506-D306927EED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8D8A5FC6-46B7-4443-8300-2A637FF1C9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671AD845-A016-40F2-BC78-FCC60412FC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67626703-85A3-4317-B777-61F197929C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469CE531-8EFC-4433-B4FE-EDD7A42289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387F34B8-E440-4C9B-8598-9ABC0AE854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B8B39EF7-0B91-4DE1-B461-209ECF57BA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8F098929-A7CD-4784-9757-3A8D82E6D2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ACEA6549-B819-43E2-AE93-AA18ACC4DE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a:extLst>
            <a:ext uri="{FF2B5EF4-FFF2-40B4-BE49-F238E27FC236}">
              <a16:creationId xmlns:a16="http://schemas.microsoft.com/office/drawing/2014/main" id="{25F70DE1-6E28-4F4E-88AB-D860D2838AC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a:extLst>
            <a:ext uri="{FF2B5EF4-FFF2-40B4-BE49-F238E27FC236}">
              <a16:creationId xmlns:a16="http://schemas.microsoft.com/office/drawing/2014/main" id="{604BE305-A603-42C3-935B-57D9D31DABC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a:extLst>
            <a:ext uri="{FF2B5EF4-FFF2-40B4-BE49-F238E27FC236}">
              <a16:creationId xmlns:a16="http://schemas.microsoft.com/office/drawing/2014/main" id="{21D95943-D38C-42CE-B8A6-9284B9C71DF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a:extLst>
            <a:ext uri="{FF2B5EF4-FFF2-40B4-BE49-F238E27FC236}">
              <a16:creationId xmlns:a16="http://schemas.microsoft.com/office/drawing/2014/main" id="{C0A37FCD-CDA3-4537-B977-21C6345734C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a:extLst>
            <a:ext uri="{FF2B5EF4-FFF2-40B4-BE49-F238E27FC236}">
              <a16:creationId xmlns:a16="http://schemas.microsoft.com/office/drawing/2014/main" id="{DE946135-D0C3-443E-9ADE-D055A0D15FF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a:extLst>
            <a:ext uri="{FF2B5EF4-FFF2-40B4-BE49-F238E27FC236}">
              <a16:creationId xmlns:a16="http://schemas.microsoft.com/office/drawing/2014/main" id="{69654EBA-A84A-4298-9EE1-4CA71E0061D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a:extLst>
            <a:ext uri="{FF2B5EF4-FFF2-40B4-BE49-F238E27FC236}">
              <a16:creationId xmlns:a16="http://schemas.microsoft.com/office/drawing/2014/main" id="{43D2BA57-BB7F-49A3-A802-63A1719512E8}"/>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a:extLst>
            <a:ext uri="{FF2B5EF4-FFF2-40B4-BE49-F238E27FC236}">
              <a16:creationId xmlns:a16="http://schemas.microsoft.com/office/drawing/2014/main" id="{C703A0DC-43AB-47C2-8EAC-4628291F3A4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290F8EA3-6D07-480E-AD7F-8B27B22061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C02E1939-38DC-49AF-85D3-A824730BCBF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34B0B4B8-66C0-44A5-A268-DED663D820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a:extLst>
            <a:ext uri="{FF2B5EF4-FFF2-40B4-BE49-F238E27FC236}">
              <a16:creationId xmlns:a16="http://schemas.microsoft.com/office/drawing/2014/main" id="{2D8346A4-6470-4AC8-A209-3060464355AF}"/>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89C0A608-D78B-4C23-BB01-6C987BEB8E3B}"/>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a:extLst>
            <a:ext uri="{FF2B5EF4-FFF2-40B4-BE49-F238E27FC236}">
              <a16:creationId xmlns:a16="http://schemas.microsoft.com/office/drawing/2014/main" id="{B7DB65C9-31EE-4C97-B773-32EA9893E358}"/>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CF419396-3057-43DC-83E3-2904B676E2F3}"/>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a:extLst>
            <a:ext uri="{FF2B5EF4-FFF2-40B4-BE49-F238E27FC236}">
              <a16:creationId xmlns:a16="http://schemas.microsoft.com/office/drawing/2014/main" id="{3624845C-2BCD-432D-B630-5BED3379B3FE}"/>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77007D89-5DDC-481D-9707-35F8378272FB}"/>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a:extLst>
            <a:ext uri="{FF2B5EF4-FFF2-40B4-BE49-F238E27FC236}">
              <a16:creationId xmlns:a16="http://schemas.microsoft.com/office/drawing/2014/main" id="{A1BB05FD-E514-4A3B-B7BC-0A659DBDEAF2}"/>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a:extLst>
            <a:ext uri="{FF2B5EF4-FFF2-40B4-BE49-F238E27FC236}">
              <a16:creationId xmlns:a16="http://schemas.microsoft.com/office/drawing/2014/main" id="{FF602434-A046-4B3A-9D1D-297BE72992B1}"/>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a:extLst>
            <a:ext uri="{FF2B5EF4-FFF2-40B4-BE49-F238E27FC236}">
              <a16:creationId xmlns:a16="http://schemas.microsoft.com/office/drawing/2014/main" id="{3787C426-2B14-416F-82D2-48530748B569}"/>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a:extLst>
            <a:ext uri="{FF2B5EF4-FFF2-40B4-BE49-F238E27FC236}">
              <a16:creationId xmlns:a16="http://schemas.microsoft.com/office/drawing/2014/main" id="{03726916-13F0-4341-B8FD-B362D16A3961}"/>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4" name="フローチャート: 判断 173">
          <a:extLst>
            <a:ext uri="{FF2B5EF4-FFF2-40B4-BE49-F238E27FC236}">
              <a16:creationId xmlns:a16="http://schemas.microsoft.com/office/drawing/2014/main" id="{30E8888E-489B-4E70-8088-9B9B801313DC}"/>
            </a:ext>
          </a:extLst>
        </xdr:cNvPr>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5C05A38-DEA8-4FC6-B230-A7FC4D08DF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A0025A8-6B6E-451F-86F3-A3B69F3CF3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4AF6BB1-E08F-47B4-AAD5-AB1D86BB03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232FA84-DB7A-4DB7-A28D-4EC37D70E2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2D069C3-F64F-489A-B399-69360E4930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80" name="楕円 179">
          <a:extLst>
            <a:ext uri="{FF2B5EF4-FFF2-40B4-BE49-F238E27FC236}">
              <a16:creationId xmlns:a16="http://schemas.microsoft.com/office/drawing/2014/main" id="{1C352021-F5E4-45F2-9F5F-4CA866C3565A}"/>
            </a:ext>
          </a:extLst>
        </xdr:cNvPr>
        <xdr:cNvSpPr/>
      </xdr:nvSpPr>
      <xdr:spPr>
        <a:xfrm>
          <a:off x="4584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29227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4B82D14C-8C7B-4CC1-9C6C-A046FADA3F28}"/>
            </a:ext>
          </a:extLst>
        </xdr:cNvPr>
        <xdr:cNvSpPr txBox="1"/>
      </xdr:nvSpPr>
      <xdr:spPr>
        <a:xfrm>
          <a:off x="4673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138938</xdr:rowOff>
    </xdr:from>
    <xdr:to>
      <xdr:col>20</xdr:col>
      <xdr:colOff>38100</xdr:colOff>
      <xdr:row>58</xdr:row>
      <xdr:rowOff>69088</xdr:rowOff>
    </xdr:to>
    <xdr:sp macro="" textlink="">
      <xdr:nvSpPr>
        <xdr:cNvPr id="182" name="楕円 181">
          <a:extLst>
            <a:ext uri="{FF2B5EF4-FFF2-40B4-BE49-F238E27FC236}">
              <a16:creationId xmlns:a16="http://schemas.microsoft.com/office/drawing/2014/main" id="{88413B40-3637-4642-ABF4-AA1F3BDA2721}"/>
            </a:ext>
          </a:extLst>
        </xdr:cNvPr>
        <xdr:cNvSpPr/>
      </xdr:nvSpPr>
      <xdr:spPr>
        <a:xfrm>
          <a:off x="3746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18288</xdr:rowOff>
    </xdr:from>
    <xdr:to>
      <xdr:col>24</xdr:col>
      <xdr:colOff>63500</xdr:colOff>
      <xdr:row>58</xdr:row>
      <xdr:rowOff>57150</xdr:rowOff>
    </xdr:to>
    <xdr:cxnSp macro="">
      <xdr:nvCxnSpPr>
        <xdr:cNvPr id="183" name="直線コネクタ 182">
          <a:extLst>
            <a:ext uri="{FF2B5EF4-FFF2-40B4-BE49-F238E27FC236}">
              <a16:creationId xmlns:a16="http://schemas.microsoft.com/office/drawing/2014/main" id="{17D0F585-FDA4-41CC-844C-39DFAA5625DF}"/>
            </a:ext>
          </a:extLst>
        </xdr:cNvPr>
        <xdr:cNvCxnSpPr/>
      </xdr:nvCxnSpPr>
      <xdr:spPr>
        <a:xfrm>
          <a:off x="3797300" y="996238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100076</xdr:rowOff>
    </xdr:from>
    <xdr:to>
      <xdr:col>15</xdr:col>
      <xdr:colOff>101600</xdr:colOff>
      <xdr:row>58</xdr:row>
      <xdr:rowOff>30226</xdr:rowOff>
    </xdr:to>
    <xdr:sp macro="" textlink="">
      <xdr:nvSpPr>
        <xdr:cNvPr id="184" name="楕円 183">
          <a:extLst>
            <a:ext uri="{FF2B5EF4-FFF2-40B4-BE49-F238E27FC236}">
              <a16:creationId xmlns:a16="http://schemas.microsoft.com/office/drawing/2014/main" id="{20FD3294-0278-4557-8967-9E590E2D1CEC}"/>
            </a:ext>
          </a:extLst>
        </xdr:cNvPr>
        <xdr:cNvSpPr/>
      </xdr:nvSpPr>
      <xdr:spPr>
        <a:xfrm>
          <a:off x="2857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150876</xdr:rowOff>
    </xdr:from>
    <xdr:to>
      <xdr:col>19</xdr:col>
      <xdr:colOff>177800</xdr:colOff>
      <xdr:row>58</xdr:row>
      <xdr:rowOff>18288</xdr:rowOff>
    </xdr:to>
    <xdr:cxnSp macro="">
      <xdr:nvCxnSpPr>
        <xdr:cNvPr id="185" name="直線コネクタ 184">
          <a:extLst>
            <a:ext uri="{FF2B5EF4-FFF2-40B4-BE49-F238E27FC236}">
              <a16:creationId xmlns:a16="http://schemas.microsoft.com/office/drawing/2014/main" id="{9ED78BCB-D6DE-4E40-BFCF-A92B2581F035}"/>
            </a:ext>
          </a:extLst>
        </xdr:cNvPr>
        <xdr:cNvCxnSpPr/>
      </xdr:nvCxnSpPr>
      <xdr:spPr>
        <a:xfrm>
          <a:off x="2908300" y="992352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61214</xdr:rowOff>
    </xdr:from>
    <xdr:to>
      <xdr:col>10</xdr:col>
      <xdr:colOff>165100</xdr:colOff>
      <xdr:row>57</xdr:row>
      <xdr:rowOff>162814</xdr:rowOff>
    </xdr:to>
    <xdr:sp macro="" textlink="">
      <xdr:nvSpPr>
        <xdr:cNvPr id="186" name="楕円 185">
          <a:extLst>
            <a:ext uri="{FF2B5EF4-FFF2-40B4-BE49-F238E27FC236}">
              <a16:creationId xmlns:a16="http://schemas.microsoft.com/office/drawing/2014/main" id="{B7B74A6E-7DC7-4927-A5A6-3E74C7A83569}"/>
            </a:ext>
          </a:extLst>
        </xdr:cNvPr>
        <xdr:cNvSpPr/>
      </xdr:nvSpPr>
      <xdr:spPr>
        <a:xfrm>
          <a:off x="1968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112014</xdr:rowOff>
    </xdr:from>
    <xdr:to>
      <xdr:col>15</xdr:col>
      <xdr:colOff>50800</xdr:colOff>
      <xdr:row>57</xdr:row>
      <xdr:rowOff>150876</xdr:rowOff>
    </xdr:to>
    <xdr:cxnSp macro="">
      <xdr:nvCxnSpPr>
        <xdr:cNvPr id="187" name="直線コネクタ 186">
          <a:extLst>
            <a:ext uri="{FF2B5EF4-FFF2-40B4-BE49-F238E27FC236}">
              <a16:creationId xmlns:a16="http://schemas.microsoft.com/office/drawing/2014/main" id="{C56DCAE2-E8AB-4825-B718-99EF45562429}"/>
            </a:ext>
          </a:extLst>
        </xdr:cNvPr>
        <xdr:cNvCxnSpPr/>
      </xdr:nvCxnSpPr>
      <xdr:spPr>
        <a:xfrm>
          <a:off x="2019300" y="98846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304C2901-9CE5-4CD7-9C1A-97CE8A8F5E11}"/>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78A56F9A-7440-4EBA-ABE2-86000A9580D9}"/>
            </a:ext>
          </a:extLst>
        </xdr:cNvPr>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1C3FA4B5-DF7E-4307-B227-EE6A6C289E5A}"/>
            </a:ext>
          </a:extLst>
        </xdr:cNvPr>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C435923F-9748-41E7-B743-37FF3B3705A2}"/>
            </a:ext>
          </a:extLst>
        </xdr:cNvPr>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85615</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9E5D51C3-6DCF-40D0-BB10-3E74FDB8C569}"/>
            </a:ext>
          </a:extLst>
        </xdr:cNvPr>
        <xdr:cNvSpPr txBox="1"/>
      </xdr:nvSpPr>
      <xdr:spPr>
        <a:xfrm>
          <a:off x="3582044" y="968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46753</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EEDADCFB-BFC2-40CF-A1E3-D402206E98ED}"/>
            </a:ext>
          </a:extLst>
        </xdr:cNvPr>
        <xdr:cNvSpPr txBox="1"/>
      </xdr:nvSpPr>
      <xdr:spPr>
        <a:xfrm>
          <a:off x="27057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7891</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9EB9C377-EE64-4EF5-9337-4FFC828DACF1}"/>
            </a:ext>
          </a:extLst>
        </xdr:cNvPr>
        <xdr:cNvSpPr txBox="1"/>
      </xdr:nvSpPr>
      <xdr:spPr>
        <a:xfrm>
          <a:off x="1816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CCBED346-8AA5-439C-9E0E-D3DED8BA4D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614426D3-82C2-4792-B79C-2D16EAEAA8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FC26BBAF-33B3-4398-8B8E-867B71E573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95E48E3C-E349-47F6-9177-4E026F4FCD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11FC6BA9-CF73-409B-B6A7-EB9F3B7A0C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A0A3A990-24F5-4AF0-9BE5-243D22D4E8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EC2A52E7-0484-4386-BF27-790255A963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4D879247-C7D4-4DE2-971A-D56FABFBA4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2A7A04D7-A362-4202-8789-B6AF8468EA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6EFD824C-EF3C-41AC-A454-E1290FFC48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id="{19AD2CC6-F1EA-45BC-A2CA-02D71FC820B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a:extLst>
            <a:ext uri="{FF2B5EF4-FFF2-40B4-BE49-F238E27FC236}">
              <a16:creationId xmlns:a16="http://schemas.microsoft.com/office/drawing/2014/main" id="{EF063875-C6A9-46CF-A7CC-1AB9D2C5CE3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id="{A263CFB0-EA39-4178-835D-276D62DDE7C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a:extLst>
            <a:ext uri="{FF2B5EF4-FFF2-40B4-BE49-F238E27FC236}">
              <a16:creationId xmlns:a16="http://schemas.microsoft.com/office/drawing/2014/main" id="{31126732-D114-491D-9C83-CD416B4EF21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id="{D7935C09-30EB-4414-AFAE-5B107DC67FB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a:extLst>
            <a:ext uri="{FF2B5EF4-FFF2-40B4-BE49-F238E27FC236}">
              <a16:creationId xmlns:a16="http://schemas.microsoft.com/office/drawing/2014/main" id="{599F087D-AA73-4131-A55E-3E5DC16D2E2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id="{0D231256-C37C-458B-A31B-B2FCB0D329E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a:extLst>
            <a:ext uri="{FF2B5EF4-FFF2-40B4-BE49-F238E27FC236}">
              <a16:creationId xmlns:a16="http://schemas.microsoft.com/office/drawing/2014/main" id="{41F186D9-D431-4069-A7C1-E4528BCA0FF5}"/>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id="{ED50947C-0DD4-4C70-8914-1A8F0D16CCB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a:extLst>
            <a:ext uri="{FF2B5EF4-FFF2-40B4-BE49-F238E27FC236}">
              <a16:creationId xmlns:a16="http://schemas.microsoft.com/office/drawing/2014/main" id="{73B5B943-B456-4265-B367-54C9D4A77C3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id="{1881E29B-C6C2-464D-A2BB-9670416C6C1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a:extLst>
            <a:ext uri="{FF2B5EF4-FFF2-40B4-BE49-F238E27FC236}">
              <a16:creationId xmlns:a16="http://schemas.microsoft.com/office/drawing/2014/main" id="{D8979A2E-686B-46DD-B464-ECF432B98253}"/>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DF9CD6BB-E27D-40ED-88A7-4E6E977D3C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a16="http://schemas.microsoft.com/office/drawing/2014/main" id="{71A5E77E-9CB9-4701-9E5E-D1C9075FBC3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80D2CB7E-CEE2-4E77-A187-8C6C9DCC8B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a:extLst>
            <a:ext uri="{FF2B5EF4-FFF2-40B4-BE49-F238E27FC236}">
              <a16:creationId xmlns:a16="http://schemas.microsoft.com/office/drawing/2014/main" id="{20425712-FC03-403E-80CD-2AC469F29F7C}"/>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C2219B02-4F6E-463A-B8BF-F58C4602F64C}"/>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a:extLst>
            <a:ext uri="{FF2B5EF4-FFF2-40B4-BE49-F238E27FC236}">
              <a16:creationId xmlns:a16="http://schemas.microsoft.com/office/drawing/2014/main" id="{A5782680-551D-4615-A222-2F3A45E4EF28}"/>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97765F79-943F-406A-A166-0B58A018A162}"/>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a:extLst>
            <a:ext uri="{FF2B5EF4-FFF2-40B4-BE49-F238E27FC236}">
              <a16:creationId xmlns:a16="http://schemas.microsoft.com/office/drawing/2014/main" id="{005C4E39-01ED-4FF2-9A86-787729D80A61}"/>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B71825FB-E4DB-4200-AE0A-F8AB2144E30D}"/>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a:extLst>
            <a:ext uri="{FF2B5EF4-FFF2-40B4-BE49-F238E27FC236}">
              <a16:creationId xmlns:a16="http://schemas.microsoft.com/office/drawing/2014/main" id="{533D6D9C-CFBB-4738-9635-228E8146F348}"/>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a:extLst>
            <a:ext uri="{FF2B5EF4-FFF2-40B4-BE49-F238E27FC236}">
              <a16:creationId xmlns:a16="http://schemas.microsoft.com/office/drawing/2014/main" id="{E5CC5027-5250-431E-A4CA-5C16C4D723A9}"/>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a:extLst>
            <a:ext uri="{FF2B5EF4-FFF2-40B4-BE49-F238E27FC236}">
              <a16:creationId xmlns:a16="http://schemas.microsoft.com/office/drawing/2014/main" id="{105EC736-3A04-4E87-92B0-18F3A71F86EC}"/>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a:extLst>
            <a:ext uri="{FF2B5EF4-FFF2-40B4-BE49-F238E27FC236}">
              <a16:creationId xmlns:a16="http://schemas.microsoft.com/office/drawing/2014/main" id="{E862AA19-B9F0-4BED-953C-94DE127A388A}"/>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102829</xdr:rowOff>
    </xdr:from>
    <xdr:to>
      <xdr:col>36</xdr:col>
      <xdr:colOff>165100</xdr:colOff>
      <xdr:row>64</xdr:row>
      <xdr:rowOff>32979</xdr:rowOff>
    </xdr:to>
    <xdr:sp macro="" textlink="">
      <xdr:nvSpPr>
        <xdr:cNvPr id="230" name="フローチャート: 判断 229">
          <a:extLst>
            <a:ext uri="{FF2B5EF4-FFF2-40B4-BE49-F238E27FC236}">
              <a16:creationId xmlns:a16="http://schemas.microsoft.com/office/drawing/2014/main" id="{562A50F1-885F-411D-9C07-B2CE0C72AE93}"/>
            </a:ext>
          </a:extLst>
        </xdr:cNvPr>
        <xdr:cNvSpPr/>
      </xdr:nvSpPr>
      <xdr:spPr>
        <a:xfrm>
          <a:off x="6921500" y="10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50C5B07-6B38-4A00-8FCA-A0D33B5845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AAA41D40-6D33-45F7-BF0C-2777123EE1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0DE1D15-21A7-42B0-83BC-44C6384DDC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97DF89F-1319-4B31-BDD7-B8AFD2B0AD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A73E923-CF7E-4F4B-A34F-45390CC1870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64622</xdr:rowOff>
    </xdr:from>
    <xdr:to>
      <xdr:col>55</xdr:col>
      <xdr:colOff>50800</xdr:colOff>
      <xdr:row>63</xdr:row>
      <xdr:rowOff>166222</xdr:rowOff>
    </xdr:to>
    <xdr:sp macro="" textlink="">
      <xdr:nvSpPr>
        <xdr:cNvPr id="236" name="楕円 235">
          <a:extLst>
            <a:ext uri="{FF2B5EF4-FFF2-40B4-BE49-F238E27FC236}">
              <a16:creationId xmlns:a16="http://schemas.microsoft.com/office/drawing/2014/main" id="{5429ACEE-AF20-4942-9B65-ED9D22E543CB}"/>
            </a:ext>
          </a:extLst>
        </xdr:cNvPr>
        <xdr:cNvSpPr/>
      </xdr:nvSpPr>
      <xdr:spPr>
        <a:xfrm>
          <a:off x="10426700" y="108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43049</xdr:rowOff>
    </xdr:from>
    <xdr:ext cx="690189" cy="259045"/>
    <xdr:sp macro="" textlink="">
      <xdr:nvSpPr>
        <xdr:cNvPr id="237" name="【橋りょう・トンネル】&#10;一人当たり有形固定資産（償却資産）額該当値テキスト">
          <a:extLst>
            <a:ext uri="{FF2B5EF4-FFF2-40B4-BE49-F238E27FC236}">
              <a16:creationId xmlns:a16="http://schemas.microsoft.com/office/drawing/2014/main" id="{60872DEA-86E4-4785-B9A6-3B14270CAA38}"/>
            </a:ext>
          </a:extLst>
        </xdr:cNvPr>
        <xdr:cNvSpPr txBox="1"/>
      </xdr:nvSpPr>
      <xdr:spPr>
        <a:xfrm>
          <a:off x="10515600" y="10844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67606</xdr:rowOff>
    </xdr:from>
    <xdr:to>
      <xdr:col>50</xdr:col>
      <xdr:colOff>165100</xdr:colOff>
      <xdr:row>63</xdr:row>
      <xdr:rowOff>169206</xdr:rowOff>
    </xdr:to>
    <xdr:sp macro="" textlink="">
      <xdr:nvSpPr>
        <xdr:cNvPr id="238" name="楕円 237">
          <a:extLst>
            <a:ext uri="{FF2B5EF4-FFF2-40B4-BE49-F238E27FC236}">
              <a16:creationId xmlns:a16="http://schemas.microsoft.com/office/drawing/2014/main" id="{93EAB888-7067-4333-A3ED-6E0D656E4389}"/>
            </a:ext>
          </a:extLst>
        </xdr:cNvPr>
        <xdr:cNvSpPr/>
      </xdr:nvSpPr>
      <xdr:spPr>
        <a:xfrm>
          <a:off x="9588500" y="108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115422</xdr:rowOff>
    </xdr:from>
    <xdr:to>
      <xdr:col>55</xdr:col>
      <xdr:colOff>0</xdr:colOff>
      <xdr:row>63</xdr:row>
      <xdr:rowOff>118406</xdr:rowOff>
    </xdr:to>
    <xdr:cxnSp macro="">
      <xdr:nvCxnSpPr>
        <xdr:cNvPr id="239" name="直線コネクタ 238">
          <a:extLst>
            <a:ext uri="{FF2B5EF4-FFF2-40B4-BE49-F238E27FC236}">
              <a16:creationId xmlns:a16="http://schemas.microsoft.com/office/drawing/2014/main" id="{F9014D59-541D-4345-9FD5-C27851743C06}"/>
            </a:ext>
          </a:extLst>
        </xdr:cNvPr>
        <xdr:cNvCxnSpPr/>
      </xdr:nvCxnSpPr>
      <xdr:spPr>
        <a:xfrm flipV="1">
          <a:off x="9639300" y="10916772"/>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68628</xdr:rowOff>
    </xdr:from>
    <xdr:to>
      <xdr:col>46</xdr:col>
      <xdr:colOff>38100</xdr:colOff>
      <xdr:row>63</xdr:row>
      <xdr:rowOff>170228</xdr:rowOff>
    </xdr:to>
    <xdr:sp macro="" textlink="">
      <xdr:nvSpPr>
        <xdr:cNvPr id="240" name="楕円 239">
          <a:extLst>
            <a:ext uri="{FF2B5EF4-FFF2-40B4-BE49-F238E27FC236}">
              <a16:creationId xmlns:a16="http://schemas.microsoft.com/office/drawing/2014/main" id="{9AE49C5A-587F-427C-9D68-4E6FFD0B1A63}"/>
            </a:ext>
          </a:extLst>
        </xdr:cNvPr>
        <xdr:cNvSpPr/>
      </xdr:nvSpPr>
      <xdr:spPr>
        <a:xfrm>
          <a:off x="8699500" y="108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118406</xdr:rowOff>
    </xdr:from>
    <xdr:to>
      <xdr:col>50</xdr:col>
      <xdr:colOff>114300</xdr:colOff>
      <xdr:row>63</xdr:row>
      <xdr:rowOff>119428</xdr:rowOff>
    </xdr:to>
    <xdr:cxnSp macro="">
      <xdr:nvCxnSpPr>
        <xdr:cNvPr id="241" name="直線コネクタ 240">
          <a:extLst>
            <a:ext uri="{FF2B5EF4-FFF2-40B4-BE49-F238E27FC236}">
              <a16:creationId xmlns:a16="http://schemas.microsoft.com/office/drawing/2014/main" id="{317B1E85-22DF-4926-AC60-14309FF0D53E}"/>
            </a:ext>
          </a:extLst>
        </xdr:cNvPr>
        <xdr:cNvCxnSpPr/>
      </xdr:nvCxnSpPr>
      <xdr:spPr>
        <a:xfrm flipV="1">
          <a:off x="8750300" y="10919756"/>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70069</xdr:rowOff>
    </xdr:from>
    <xdr:to>
      <xdr:col>41</xdr:col>
      <xdr:colOff>101600</xdr:colOff>
      <xdr:row>64</xdr:row>
      <xdr:rowOff>219</xdr:rowOff>
    </xdr:to>
    <xdr:sp macro="" textlink="">
      <xdr:nvSpPr>
        <xdr:cNvPr id="242" name="楕円 241">
          <a:extLst>
            <a:ext uri="{FF2B5EF4-FFF2-40B4-BE49-F238E27FC236}">
              <a16:creationId xmlns:a16="http://schemas.microsoft.com/office/drawing/2014/main" id="{603C10E9-596B-4A0B-90A0-09C338818E90}"/>
            </a:ext>
          </a:extLst>
        </xdr:cNvPr>
        <xdr:cNvSpPr/>
      </xdr:nvSpPr>
      <xdr:spPr>
        <a:xfrm>
          <a:off x="7810500" y="108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119428</xdr:rowOff>
    </xdr:from>
    <xdr:to>
      <xdr:col>45</xdr:col>
      <xdr:colOff>177800</xdr:colOff>
      <xdr:row>63</xdr:row>
      <xdr:rowOff>120869</xdr:rowOff>
    </xdr:to>
    <xdr:cxnSp macro="">
      <xdr:nvCxnSpPr>
        <xdr:cNvPr id="243" name="直線コネクタ 242">
          <a:extLst>
            <a:ext uri="{FF2B5EF4-FFF2-40B4-BE49-F238E27FC236}">
              <a16:creationId xmlns:a16="http://schemas.microsoft.com/office/drawing/2014/main" id="{8CF6DC0E-E496-4253-8D53-B6A81B6D0E87}"/>
            </a:ext>
          </a:extLst>
        </xdr:cNvPr>
        <xdr:cNvCxnSpPr/>
      </xdr:nvCxnSpPr>
      <xdr:spPr>
        <a:xfrm flipV="1">
          <a:off x="7861300" y="10920778"/>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7D4A18F0-144F-4119-BEF4-5C2FC314ED4E}"/>
            </a:ext>
          </a:extLst>
        </xdr:cNvPr>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D9768F64-E790-4EE0-AF7A-866C6B6B7F23}"/>
            </a:ext>
          </a:extLst>
        </xdr:cNvPr>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6" name="n_3aveValue【橋りょう・トンネル】&#10;一人当たり有形固定資産（償却資産）額">
          <a:extLst>
            <a:ext uri="{FF2B5EF4-FFF2-40B4-BE49-F238E27FC236}">
              <a16:creationId xmlns:a16="http://schemas.microsoft.com/office/drawing/2014/main" id="{3783AE57-E3F2-45B8-9B68-01CEB208FF48}"/>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49506</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0BB53057-A707-4035-B81E-55032EDE1996}"/>
            </a:ext>
          </a:extLst>
        </xdr:cNvPr>
        <xdr:cNvSpPr txBox="1"/>
      </xdr:nvSpPr>
      <xdr:spPr>
        <a:xfrm>
          <a:off x="6672795" y="1067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14283</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D7DA6D62-0A50-4B88-82BB-9481F8AB3ECB}"/>
            </a:ext>
          </a:extLst>
        </xdr:cNvPr>
        <xdr:cNvSpPr txBox="1"/>
      </xdr:nvSpPr>
      <xdr:spPr>
        <a:xfrm>
          <a:off x="9281505" y="10644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15305</xdr:rowOff>
    </xdr:from>
    <xdr:ext cx="690189" cy="259045"/>
    <xdr:sp macro="" textlink="">
      <xdr:nvSpPr>
        <xdr:cNvPr id="249" name="n_2mainValue【橋りょう・トンネル】&#10;一人当たり有形固定資産（償却資産）額">
          <a:extLst>
            <a:ext uri="{FF2B5EF4-FFF2-40B4-BE49-F238E27FC236}">
              <a16:creationId xmlns:a16="http://schemas.microsoft.com/office/drawing/2014/main" id="{DFB0562D-A1FB-447C-80AB-ADA9B2E41E9D}"/>
            </a:ext>
          </a:extLst>
        </xdr:cNvPr>
        <xdr:cNvSpPr txBox="1"/>
      </xdr:nvSpPr>
      <xdr:spPr>
        <a:xfrm>
          <a:off x="8405205" y="106452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162796</xdr:rowOff>
    </xdr:from>
    <xdr:ext cx="690189" cy="259045"/>
    <xdr:sp macro="" textlink="">
      <xdr:nvSpPr>
        <xdr:cNvPr id="250" name="n_3mainValue【橋りょう・トンネル】&#10;一人当たり有形固定資産（償却資産）額">
          <a:extLst>
            <a:ext uri="{FF2B5EF4-FFF2-40B4-BE49-F238E27FC236}">
              <a16:creationId xmlns:a16="http://schemas.microsoft.com/office/drawing/2014/main" id="{33A5A9EC-87C1-4E4A-B5F3-49F4071D04BE}"/>
            </a:ext>
          </a:extLst>
        </xdr:cNvPr>
        <xdr:cNvSpPr txBox="1"/>
      </xdr:nvSpPr>
      <xdr:spPr>
        <a:xfrm>
          <a:off x="7516205" y="109641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79889C5D-1F9D-4642-AC8B-2574D50FE3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C56CC22B-D20D-4117-9D8B-922EF3B6EB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B18B11A4-4E6C-4673-9A75-372B4E1EFDB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B7EDCB16-9853-4A36-8E9F-4B4D191B1F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C028BE76-F7B5-4A71-9FD1-0240679848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3AB39868-4BE4-445E-9669-44BE8F23F2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82C7C14F-80F5-4A7C-A454-84848EFE8A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AC61279E-C20C-4F85-997F-168FB937B5D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70371B43-3BFF-4827-A3DD-2C30870CEB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5A91AC32-C302-437B-A802-85C5CBF221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8DDA665D-5F3A-461E-AA85-DAC70F1DBF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DB294009-77A7-4983-A705-621EB26139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376310E0-25AF-4298-8537-4093A9FD4C1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D9CBA3D8-E25C-4353-887B-0E77A18E223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35B05D81-E424-4A7F-A378-11B5915573F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2EBD8734-E4AA-4744-92E3-6C64390EB2D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3B6987ED-44BE-40C0-8A9F-8569B591878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D00014E5-CF48-4D3C-9EB9-57C251DF4A2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7E4D0DE1-991C-4A11-A41D-5C871AFCF8A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52A45489-9815-43B7-BF1B-D752049DB38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FBA6C14F-C5FF-44D3-8894-BE699022BBC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A7F82CD2-A95D-4AC6-AFE0-BE43E911F3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E0745CDD-F370-4876-A6F0-B0B9E3A58DA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E34E5E7F-4C55-444F-A404-DA3A4FA8D7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a:extLst>
            <a:ext uri="{FF2B5EF4-FFF2-40B4-BE49-F238E27FC236}">
              <a16:creationId xmlns:a16="http://schemas.microsoft.com/office/drawing/2014/main" id="{666C5DA7-73E8-4D3A-8A2D-7D3E25E363D7}"/>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2D6F5E9B-5202-48F7-8A2B-1C6746324A90}"/>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a:extLst>
            <a:ext uri="{FF2B5EF4-FFF2-40B4-BE49-F238E27FC236}">
              <a16:creationId xmlns:a16="http://schemas.microsoft.com/office/drawing/2014/main" id="{8B9935E5-84C6-4B76-A387-0A3BF09A6D1B}"/>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4DFD2246-D46D-4A54-A54C-199641C40A7A}"/>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a:extLst>
            <a:ext uri="{FF2B5EF4-FFF2-40B4-BE49-F238E27FC236}">
              <a16:creationId xmlns:a16="http://schemas.microsoft.com/office/drawing/2014/main" id="{E35E1DC5-7631-424E-B36A-378C75301043}"/>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BBDDAFC8-1F60-4DD4-966E-4A8B95C6D3F1}"/>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a:extLst>
            <a:ext uri="{FF2B5EF4-FFF2-40B4-BE49-F238E27FC236}">
              <a16:creationId xmlns:a16="http://schemas.microsoft.com/office/drawing/2014/main" id="{F57844A1-6F0B-440F-974C-190E52CE142A}"/>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a:extLst>
            <a:ext uri="{FF2B5EF4-FFF2-40B4-BE49-F238E27FC236}">
              <a16:creationId xmlns:a16="http://schemas.microsoft.com/office/drawing/2014/main" id="{B1B97346-EDDC-4D11-ADC5-8C2F13FEC677}"/>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a:extLst>
            <a:ext uri="{FF2B5EF4-FFF2-40B4-BE49-F238E27FC236}">
              <a16:creationId xmlns:a16="http://schemas.microsoft.com/office/drawing/2014/main" id="{3C51D5FE-C38C-4F35-8CA6-CFE0DFEAD256}"/>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a:extLst>
            <a:ext uri="{FF2B5EF4-FFF2-40B4-BE49-F238E27FC236}">
              <a16:creationId xmlns:a16="http://schemas.microsoft.com/office/drawing/2014/main" id="{C6956292-D3C9-4F05-8EE0-920DF8C70686}"/>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5" name="フローチャート: 判断 284">
          <a:extLst>
            <a:ext uri="{FF2B5EF4-FFF2-40B4-BE49-F238E27FC236}">
              <a16:creationId xmlns:a16="http://schemas.microsoft.com/office/drawing/2014/main" id="{ED2E3A07-5B7D-417D-BD44-F35A2BB9C5B1}"/>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D65B9DF-77A4-4634-89BE-FA59CD5EE1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F71D3D2-9500-4928-BEF5-17D74B5EEF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C4EE60E-D36F-40CB-B00D-FC8AF9C5C2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AEFF4BC-7BD9-46AA-A251-1E4D642D185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B3E51E9-52D5-4128-8F75-F71147272D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12064</xdr:rowOff>
    </xdr:from>
    <xdr:to>
      <xdr:col>24</xdr:col>
      <xdr:colOff>114300</xdr:colOff>
      <xdr:row>80</xdr:row>
      <xdr:rowOff>113664</xdr:rowOff>
    </xdr:to>
    <xdr:sp macro="" textlink="">
      <xdr:nvSpPr>
        <xdr:cNvPr id="291" name="楕円 290">
          <a:extLst>
            <a:ext uri="{FF2B5EF4-FFF2-40B4-BE49-F238E27FC236}">
              <a16:creationId xmlns:a16="http://schemas.microsoft.com/office/drawing/2014/main" id="{D55B3405-0903-42EC-ACF7-BAE8CB719566}"/>
            </a:ext>
          </a:extLst>
        </xdr:cNvPr>
        <xdr:cNvSpPr/>
      </xdr:nvSpPr>
      <xdr:spPr>
        <a:xfrm>
          <a:off x="45847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34941</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FEF72074-1167-42F2-93E9-6ECC5AA39111}"/>
            </a:ext>
          </a:extLst>
        </xdr:cNvPr>
        <xdr:cNvSpPr txBox="1"/>
      </xdr:nvSpPr>
      <xdr:spPr>
        <a:xfrm>
          <a:off x="4673600"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93" name="楕円 292">
          <a:extLst>
            <a:ext uri="{FF2B5EF4-FFF2-40B4-BE49-F238E27FC236}">
              <a16:creationId xmlns:a16="http://schemas.microsoft.com/office/drawing/2014/main" id="{B6FD553C-6A0B-4966-AD13-7BA5692D79C8}"/>
            </a:ext>
          </a:extLst>
        </xdr:cNvPr>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41911</xdr:rowOff>
    </xdr:from>
    <xdr:to>
      <xdr:col>24</xdr:col>
      <xdr:colOff>63500</xdr:colOff>
      <xdr:row>80</xdr:row>
      <xdr:rowOff>62864</xdr:rowOff>
    </xdr:to>
    <xdr:cxnSp macro="">
      <xdr:nvCxnSpPr>
        <xdr:cNvPr id="294" name="直線コネクタ 293">
          <a:extLst>
            <a:ext uri="{FF2B5EF4-FFF2-40B4-BE49-F238E27FC236}">
              <a16:creationId xmlns:a16="http://schemas.microsoft.com/office/drawing/2014/main" id="{09B57A3F-5717-4004-B150-7787F47F4110}"/>
            </a:ext>
          </a:extLst>
        </xdr:cNvPr>
        <xdr:cNvCxnSpPr/>
      </xdr:nvCxnSpPr>
      <xdr:spPr>
        <a:xfrm>
          <a:off x="3797300" y="137579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118745</xdr:rowOff>
    </xdr:from>
    <xdr:to>
      <xdr:col>15</xdr:col>
      <xdr:colOff>101600</xdr:colOff>
      <xdr:row>80</xdr:row>
      <xdr:rowOff>48895</xdr:rowOff>
    </xdr:to>
    <xdr:sp macro="" textlink="">
      <xdr:nvSpPr>
        <xdr:cNvPr id="295" name="楕円 294">
          <a:extLst>
            <a:ext uri="{FF2B5EF4-FFF2-40B4-BE49-F238E27FC236}">
              <a16:creationId xmlns:a16="http://schemas.microsoft.com/office/drawing/2014/main" id="{8BDE31A4-49FC-4739-A353-A5843E65293C}"/>
            </a:ext>
          </a:extLst>
        </xdr:cNvPr>
        <xdr:cNvSpPr/>
      </xdr:nvSpPr>
      <xdr:spPr>
        <a:xfrm>
          <a:off x="2857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169545</xdr:rowOff>
    </xdr:from>
    <xdr:to>
      <xdr:col>19</xdr:col>
      <xdr:colOff>177800</xdr:colOff>
      <xdr:row>80</xdr:row>
      <xdr:rowOff>41911</xdr:rowOff>
    </xdr:to>
    <xdr:cxnSp macro="">
      <xdr:nvCxnSpPr>
        <xdr:cNvPr id="296" name="直線コネクタ 295">
          <a:extLst>
            <a:ext uri="{FF2B5EF4-FFF2-40B4-BE49-F238E27FC236}">
              <a16:creationId xmlns:a16="http://schemas.microsoft.com/office/drawing/2014/main" id="{00C30BF6-3381-44DA-8DBA-76FCACA72B35}"/>
            </a:ext>
          </a:extLst>
        </xdr:cNvPr>
        <xdr:cNvCxnSpPr/>
      </xdr:nvCxnSpPr>
      <xdr:spPr>
        <a:xfrm>
          <a:off x="2908300" y="13714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74930</xdr:rowOff>
    </xdr:from>
    <xdr:to>
      <xdr:col>10</xdr:col>
      <xdr:colOff>165100</xdr:colOff>
      <xdr:row>80</xdr:row>
      <xdr:rowOff>5080</xdr:rowOff>
    </xdr:to>
    <xdr:sp macro="" textlink="">
      <xdr:nvSpPr>
        <xdr:cNvPr id="297" name="楕円 296">
          <a:extLst>
            <a:ext uri="{FF2B5EF4-FFF2-40B4-BE49-F238E27FC236}">
              <a16:creationId xmlns:a16="http://schemas.microsoft.com/office/drawing/2014/main" id="{FADDB793-98C1-4036-8001-AC05D0B54401}"/>
            </a:ext>
          </a:extLst>
        </xdr:cNvPr>
        <xdr:cNvSpPr/>
      </xdr:nvSpPr>
      <xdr:spPr>
        <a:xfrm>
          <a:off x="1968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79</xdr:row>
      <xdr:rowOff>169545</xdr:rowOff>
    </xdr:to>
    <xdr:cxnSp macro="">
      <xdr:nvCxnSpPr>
        <xdr:cNvPr id="298" name="直線コネクタ 297">
          <a:extLst>
            <a:ext uri="{FF2B5EF4-FFF2-40B4-BE49-F238E27FC236}">
              <a16:creationId xmlns:a16="http://schemas.microsoft.com/office/drawing/2014/main" id="{A272653A-9C66-403F-B0A8-6AED80040738}"/>
            </a:ext>
          </a:extLst>
        </xdr:cNvPr>
        <xdr:cNvCxnSpPr/>
      </xdr:nvCxnSpPr>
      <xdr:spPr>
        <a:xfrm>
          <a:off x="2019300" y="136702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99" name="n_1aveValue【公営住宅】&#10;有形固定資産減価償却率">
          <a:extLst>
            <a:ext uri="{FF2B5EF4-FFF2-40B4-BE49-F238E27FC236}">
              <a16:creationId xmlns:a16="http://schemas.microsoft.com/office/drawing/2014/main" id="{01C57B37-2B22-4D12-B476-E5296BB854B7}"/>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00" name="n_2aveValue【公営住宅】&#10;有形固定資産減価償却率">
          <a:extLst>
            <a:ext uri="{FF2B5EF4-FFF2-40B4-BE49-F238E27FC236}">
              <a16:creationId xmlns:a16="http://schemas.microsoft.com/office/drawing/2014/main" id="{A293D307-95AC-4EFD-84F5-0B94FDE2CDFF}"/>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01" name="n_3aveValue【公営住宅】&#10;有形固定資産減価償却率">
          <a:extLst>
            <a:ext uri="{FF2B5EF4-FFF2-40B4-BE49-F238E27FC236}">
              <a16:creationId xmlns:a16="http://schemas.microsoft.com/office/drawing/2014/main" id="{1AC5CC87-4397-45D4-B4F5-EE710F2F1D3B}"/>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2" name="n_4aveValue【公営住宅】&#10;有形固定資産減価償却率">
          <a:extLst>
            <a:ext uri="{FF2B5EF4-FFF2-40B4-BE49-F238E27FC236}">
              <a16:creationId xmlns:a16="http://schemas.microsoft.com/office/drawing/2014/main" id="{1C6E4CC1-636B-4D0D-A082-8744BBA69E95}"/>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303" name="n_1mainValue【公営住宅】&#10;有形固定資産減価償却率">
          <a:extLst>
            <a:ext uri="{FF2B5EF4-FFF2-40B4-BE49-F238E27FC236}">
              <a16:creationId xmlns:a16="http://schemas.microsoft.com/office/drawing/2014/main" id="{2FBB7659-2837-4EA8-BE73-B064DCF90905}"/>
            </a:ext>
          </a:extLst>
        </xdr:cNvPr>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65422</xdr:rowOff>
    </xdr:from>
    <xdr:ext cx="405111" cy="259045"/>
    <xdr:sp macro="" textlink="">
      <xdr:nvSpPr>
        <xdr:cNvPr id="304" name="n_2mainValue【公営住宅】&#10;有形固定資産減価償却率">
          <a:extLst>
            <a:ext uri="{FF2B5EF4-FFF2-40B4-BE49-F238E27FC236}">
              <a16:creationId xmlns:a16="http://schemas.microsoft.com/office/drawing/2014/main" id="{0FC6A90C-2316-4059-BE9D-9599B1F26D79}"/>
            </a:ext>
          </a:extLst>
        </xdr:cNvPr>
        <xdr:cNvSpPr txBox="1"/>
      </xdr:nvSpPr>
      <xdr:spPr>
        <a:xfrm>
          <a:off x="2705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21607</xdr:rowOff>
    </xdr:from>
    <xdr:ext cx="405111" cy="259045"/>
    <xdr:sp macro="" textlink="">
      <xdr:nvSpPr>
        <xdr:cNvPr id="305" name="n_3mainValue【公営住宅】&#10;有形固定資産減価償却率">
          <a:extLst>
            <a:ext uri="{FF2B5EF4-FFF2-40B4-BE49-F238E27FC236}">
              <a16:creationId xmlns:a16="http://schemas.microsoft.com/office/drawing/2014/main" id="{4F3F6823-E4B4-44F3-B46B-3053AB0AED91}"/>
            </a:ext>
          </a:extLst>
        </xdr:cNvPr>
        <xdr:cNvSpPr txBox="1"/>
      </xdr:nvSpPr>
      <xdr:spPr>
        <a:xfrm>
          <a:off x="1816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DE69616D-CDFB-434B-BAFF-7325D71C6D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6FC70AB-13CC-4D3A-82E0-25FCCBB5F9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A5001078-FDA2-470D-86CB-B7E84AF95C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ACF4CFC3-B9A0-4EAA-8500-2B700E96DE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E8BE9DDC-441A-48DC-988F-91E6325E91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8C910F10-2462-45D0-AE7B-B58F448C02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3CEF54E0-3370-4E35-9489-ECAD744532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94D826FF-6820-4DEA-9995-60462F9A22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839F31E2-4632-439E-AA0F-6C0E85C14F4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6836BCF7-DEC8-47C9-B565-91DBA486C2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B2BDDA91-DD85-4C9E-9280-73F2AE2BC90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91636468-9423-45CD-B620-A4615C449E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7DA6FC46-7385-4B99-8C5F-A850E816F14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E1995F0E-FE42-400E-93C9-800AE54AC05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EFFAFE0A-C71E-468B-855A-051D3C2E79C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92059A76-BEF3-454A-ADA2-2ADBC842AA8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9F33201F-1899-44AD-B45E-1370B1C6C3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C6436456-1236-4856-A40E-0B40E8C1111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97DE2186-22BC-4B08-A5F0-66F8025A68D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4991C994-DB4A-4D32-9D4F-62F2A3BA13B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5441FFA2-309A-47ED-A594-BE6D8F3DE8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300F7B19-0BD5-4F32-B0FB-C18473893AB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7C58E531-017F-43AF-A721-8C11182DBC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a:extLst>
            <a:ext uri="{FF2B5EF4-FFF2-40B4-BE49-F238E27FC236}">
              <a16:creationId xmlns:a16="http://schemas.microsoft.com/office/drawing/2014/main" id="{920A414A-199E-4E9D-9B38-F0B9F759E725}"/>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a:extLst>
            <a:ext uri="{FF2B5EF4-FFF2-40B4-BE49-F238E27FC236}">
              <a16:creationId xmlns:a16="http://schemas.microsoft.com/office/drawing/2014/main" id="{7626E190-E6FE-4120-BB0D-E21916482322}"/>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a:extLst>
            <a:ext uri="{FF2B5EF4-FFF2-40B4-BE49-F238E27FC236}">
              <a16:creationId xmlns:a16="http://schemas.microsoft.com/office/drawing/2014/main" id="{E3792100-B076-4696-BAAB-E850A85745B8}"/>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a:extLst>
            <a:ext uri="{FF2B5EF4-FFF2-40B4-BE49-F238E27FC236}">
              <a16:creationId xmlns:a16="http://schemas.microsoft.com/office/drawing/2014/main" id="{27D43F0F-93E1-4DEB-8658-7EEFA2A2C114}"/>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a:extLst>
            <a:ext uri="{FF2B5EF4-FFF2-40B4-BE49-F238E27FC236}">
              <a16:creationId xmlns:a16="http://schemas.microsoft.com/office/drawing/2014/main" id="{E3AF1DCB-3E5B-4FF4-9E45-80E91B0201AD}"/>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34" name="【公営住宅】&#10;一人当たり面積平均値テキスト">
          <a:extLst>
            <a:ext uri="{FF2B5EF4-FFF2-40B4-BE49-F238E27FC236}">
              <a16:creationId xmlns:a16="http://schemas.microsoft.com/office/drawing/2014/main" id="{DD5EC116-EDB3-4720-8BAD-41907418260F}"/>
            </a:ext>
          </a:extLst>
        </xdr:cNvPr>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a:extLst>
            <a:ext uri="{FF2B5EF4-FFF2-40B4-BE49-F238E27FC236}">
              <a16:creationId xmlns:a16="http://schemas.microsoft.com/office/drawing/2014/main" id="{50988509-AA86-41ED-9C48-E539F73166AE}"/>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a:extLst>
            <a:ext uri="{FF2B5EF4-FFF2-40B4-BE49-F238E27FC236}">
              <a16:creationId xmlns:a16="http://schemas.microsoft.com/office/drawing/2014/main" id="{D4418A10-B2D5-425A-A8A0-6A3F9EC4ABE6}"/>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a:extLst>
            <a:ext uri="{FF2B5EF4-FFF2-40B4-BE49-F238E27FC236}">
              <a16:creationId xmlns:a16="http://schemas.microsoft.com/office/drawing/2014/main" id="{1EE6711F-8300-46AF-B1B0-B9126E3B4CBB}"/>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a:extLst>
            <a:ext uri="{FF2B5EF4-FFF2-40B4-BE49-F238E27FC236}">
              <a16:creationId xmlns:a16="http://schemas.microsoft.com/office/drawing/2014/main" id="{8F01FC59-D53D-4832-8EC0-7195B2525B00}"/>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118111</xdr:rowOff>
    </xdr:from>
    <xdr:to>
      <xdr:col>36</xdr:col>
      <xdr:colOff>165100</xdr:colOff>
      <xdr:row>84</xdr:row>
      <xdr:rowOff>48261</xdr:rowOff>
    </xdr:to>
    <xdr:sp macro="" textlink="">
      <xdr:nvSpPr>
        <xdr:cNvPr id="339" name="フローチャート: 判断 338">
          <a:extLst>
            <a:ext uri="{FF2B5EF4-FFF2-40B4-BE49-F238E27FC236}">
              <a16:creationId xmlns:a16="http://schemas.microsoft.com/office/drawing/2014/main" id="{EE538A41-F8E2-4510-983D-7211C806A430}"/>
            </a:ext>
          </a:extLst>
        </xdr:cNvPr>
        <xdr:cNvSpPr/>
      </xdr:nvSpPr>
      <xdr:spPr>
        <a:xfrm>
          <a:off x="6921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ABF9A0DD-4AEE-431B-B8EB-9708F18085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98C8D899-7B57-4279-A47A-48BE92EAF1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3ABB0CD-EF5A-4093-8C3D-7E205EFCA9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C2C15AEE-CD09-4034-95D3-BB98896038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D7D9E72A-E242-4CCD-9CBB-31B7652B71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90678</xdr:rowOff>
    </xdr:from>
    <xdr:to>
      <xdr:col>55</xdr:col>
      <xdr:colOff>50800</xdr:colOff>
      <xdr:row>82</xdr:row>
      <xdr:rowOff>20828</xdr:rowOff>
    </xdr:to>
    <xdr:sp macro="" textlink="">
      <xdr:nvSpPr>
        <xdr:cNvPr id="345" name="楕円 344">
          <a:extLst>
            <a:ext uri="{FF2B5EF4-FFF2-40B4-BE49-F238E27FC236}">
              <a16:creationId xmlns:a16="http://schemas.microsoft.com/office/drawing/2014/main" id="{9003A047-D2D5-48B9-84DA-C219F9E4FBF0}"/>
            </a:ext>
          </a:extLst>
        </xdr:cNvPr>
        <xdr:cNvSpPr/>
      </xdr:nvSpPr>
      <xdr:spPr>
        <a:xfrm>
          <a:off x="10426700" y="139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113555</xdr:rowOff>
    </xdr:from>
    <xdr:ext cx="469744" cy="259045"/>
    <xdr:sp macro="" textlink="">
      <xdr:nvSpPr>
        <xdr:cNvPr id="346" name="【公営住宅】&#10;一人当たり面積該当値テキスト">
          <a:extLst>
            <a:ext uri="{FF2B5EF4-FFF2-40B4-BE49-F238E27FC236}">
              <a16:creationId xmlns:a16="http://schemas.microsoft.com/office/drawing/2014/main" id="{8E3D0AAF-4DE5-40D2-91EF-DFF45AB49346}"/>
            </a:ext>
          </a:extLst>
        </xdr:cNvPr>
        <xdr:cNvSpPr txBox="1"/>
      </xdr:nvSpPr>
      <xdr:spPr>
        <a:xfrm>
          <a:off x="10515600" y="1382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66421</xdr:rowOff>
    </xdr:from>
    <xdr:to>
      <xdr:col>50</xdr:col>
      <xdr:colOff>165100</xdr:colOff>
      <xdr:row>81</xdr:row>
      <xdr:rowOff>168021</xdr:rowOff>
    </xdr:to>
    <xdr:sp macro="" textlink="">
      <xdr:nvSpPr>
        <xdr:cNvPr id="347" name="楕円 346">
          <a:extLst>
            <a:ext uri="{FF2B5EF4-FFF2-40B4-BE49-F238E27FC236}">
              <a16:creationId xmlns:a16="http://schemas.microsoft.com/office/drawing/2014/main" id="{A210AB74-EB6C-45AE-A516-7E39E1D5292D}"/>
            </a:ext>
          </a:extLst>
        </xdr:cNvPr>
        <xdr:cNvSpPr/>
      </xdr:nvSpPr>
      <xdr:spPr>
        <a:xfrm>
          <a:off x="9588500" y="139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117221</xdr:rowOff>
    </xdr:from>
    <xdr:to>
      <xdr:col>55</xdr:col>
      <xdr:colOff>0</xdr:colOff>
      <xdr:row>81</xdr:row>
      <xdr:rowOff>141478</xdr:rowOff>
    </xdr:to>
    <xdr:cxnSp macro="">
      <xdr:nvCxnSpPr>
        <xdr:cNvPr id="348" name="直線コネクタ 347">
          <a:extLst>
            <a:ext uri="{FF2B5EF4-FFF2-40B4-BE49-F238E27FC236}">
              <a16:creationId xmlns:a16="http://schemas.microsoft.com/office/drawing/2014/main" id="{6952D393-2775-419D-9289-365F9C65F9C4}"/>
            </a:ext>
          </a:extLst>
        </xdr:cNvPr>
        <xdr:cNvCxnSpPr/>
      </xdr:nvCxnSpPr>
      <xdr:spPr>
        <a:xfrm>
          <a:off x="9639300" y="14004671"/>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71120</xdr:rowOff>
    </xdr:from>
    <xdr:to>
      <xdr:col>46</xdr:col>
      <xdr:colOff>38100</xdr:colOff>
      <xdr:row>82</xdr:row>
      <xdr:rowOff>1270</xdr:rowOff>
    </xdr:to>
    <xdr:sp macro="" textlink="">
      <xdr:nvSpPr>
        <xdr:cNvPr id="349" name="楕円 348">
          <a:extLst>
            <a:ext uri="{FF2B5EF4-FFF2-40B4-BE49-F238E27FC236}">
              <a16:creationId xmlns:a16="http://schemas.microsoft.com/office/drawing/2014/main" id="{098A9ABE-E772-4704-86BE-FA75FBEF0222}"/>
            </a:ext>
          </a:extLst>
        </xdr:cNvPr>
        <xdr:cNvSpPr/>
      </xdr:nvSpPr>
      <xdr:spPr>
        <a:xfrm>
          <a:off x="869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117221</xdr:rowOff>
    </xdr:from>
    <xdr:to>
      <xdr:col>50</xdr:col>
      <xdr:colOff>114300</xdr:colOff>
      <xdr:row>81</xdr:row>
      <xdr:rowOff>121920</xdr:rowOff>
    </xdr:to>
    <xdr:cxnSp macro="">
      <xdr:nvCxnSpPr>
        <xdr:cNvPr id="350" name="直線コネクタ 349">
          <a:extLst>
            <a:ext uri="{FF2B5EF4-FFF2-40B4-BE49-F238E27FC236}">
              <a16:creationId xmlns:a16="http://schemas.microsoft.com/office/drawing/2014/main" id="{6809E422-C5FD-4EC3-8692-7670607F303A}"/>
            </a:ext>
          </a:extLst>
        </xdr:cNvPr>
        <xdr:cNvCxnSpPr/>
      </xdr:nvCxnSpPr>
      <xdr:spPr>
        <a:xfrm flipV="1">
          <a:off x="8750300" y="1400467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77724</xdr:rowOff>
    </xdr:from>
    <xdr:to>
      <xdr:col>41</xdr:col>
      <xdr:colOff>101600</xdr:colOff>
      <xdr:row>82</xdr:row>
      <xdr:rowOff>7874</xdr:rowOff>
    </xdr:to>
    <xdr:sp macro="" textlink="">
      <xdr:nvSpPr>
        <xdr:cNvPr id="351" name="楕円 350">
          <a:extLst>
            <a:ext uri="{FF2B5EF4-FFF2-40B4-BE49-F238E27FC236}">
              <a16:creationId xmlns:a16="http://schemas.microsoft.com/office/drawing/2014/main" id="{1A8A5441-EE46-4526-BADC-E2F19B7F2FB4}"/>
            </a:ext>
          </a:extLst>
        </xdr:cNvPr>
        <xdr:cNvSpPr/>
      </xdr:nvSpPr>
      <xdr:spPr>
        <a:xfrm>
          <a:off x="7810500" y="139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121920</xdr:rowOff>
    </xdr:from>
    <xdr:to>
      <xdr:col>45</xdr:col>
      <xdr:colOff>177800</xdr:colOff>
      <xdr:row>81</xdr:row>
      <xdr:rowOff>128524</xdr:rowOff>
    </xdr:to>
    <xdr:cxnSp macro="">
      <xdr:nvCxnSpPr>
        <xdr:cNvPr id="352" name="直線コネクタ 351">
          <a:extLst>
            <a:ext uri="{FF2B5EF4-FFF2-40B4-BE49-F238E27FC236}">
              <a16:creationId xmlns:a16="http://schemas.microsoft.com/office/drawing/2014/main" id="{69FB38D2-5CED-4692-9EFB-8664026D1E46}"/>
            </a:ext>
          </a:extLst>
        </xdr:cNvPr>
        <xdr:cNvCxnSpPr/>
      </xdr:nvCxnSpPr>
      <xdr:spPr>
        <a:xfrm flipV="1">
          <a:off x="7861300" y="14009370"/>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53" name="n_1aveValue【公営住宅】&#10;一人当たり面積">
          <a:extLst>
            <a:ext uri="{FF2B5EF4-FFF2-40B4-BE49-F238E27FC236}">
              <a16:creationId xmlns:a16="http://schemas.microsoft.com/office/drawing/2014/main" id="{D176A4BB-EC40-43B0-9C5C-C31BDCC5FDFF}"/>
            </a:ext>
          </a:extLst>
        </xdr:cNvPr>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54" name="n_2aveValue【公営住宅】&#10;一人当たり面積">
          <a:extLst>
            <a:ext uri="{FF2B5EF4-FFF2-40B4-BE49-F238E27FC236}">
              <a16:creationId xmlns:a16="http://schemas.microsoft.com/office/drawing/2014/main" id="{72EE5215-9FCB-4B7B-9B58-8725F8604D03}"/>
            </a:ext>
          </a:extLst>
        </xdr:cNvPr>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55" name="n_3aveValue【公営住宅】&#10;一人当たり面積">
          <a:extLst>
            <a:ext uri="{FF2B5EF4-FFF2-40B4-BE49-F238E27FC236}">
              <a16:creationId xmlns:a16="http://schemas.microsoft.com/office/drawing/2014/main" id="{EC59B65C-38BE-421A-80A7-55DC60C2FF63}"/>
            </a:ext>
          </a:extLst>
        </xdr:cNvPr>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64788</xdr:rowOff>
    </xdr:from>
    <xdr:ext cx="469744" cy="259045"/>
    <xdr:sp macro="" textlink="">
      <xdr:nvSpPr>
        <xdr:cNvPr id="356" name="n_4aveValue【公営住宅】&#10;一人当たり面積">
          <a:extLst>
            <a:ext uri="{FF2B5EF4-FFF2-40B4-BE49-F238E27FC236}">
              <a16:creationId xmlns:a16="http://schemas.microsoft.com/office/drawing/2014/main" id="{74B55E4B-D6C6-4FA2-98C1-0A59B193433A}"/>
            </a:ext>
          </a:extLst>
        </xdr:cNvPr>
        <xdr:cNvSpPr txBox="1"/>
      </xdr:nvSpPr>
      <xdr:spPr>
        <a:xfrm>
          <a:off x="6737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13098</xdr:rowOff>
    </xdr:from>
    <xdr:ext cx="469744" cy="259045"/>
    <xdr:sp macro="" textlink="">
      <xdr:nvSpPr>
        <xdr:cNvPr id="357" name="n_1mainValue【公営住宅】&#10;一人当たり面積">
          <a:extLst>
            <a:ext uri="{FF2B5EF4-FFF2-40B4-BE49-F238E27FC236}">
              <a16:creationId xmlns:a16="http://schemas.microsoft.com/office/drawing/2014/main" id="{640BE2B3-3587-4789-A5DD-FED8EAE369A0}"/>
            </a:ext>
          </a:extLst>
        </xdr:cNvPr>
        <xdr:cNvSpPr txBox="1"/>
      </xdr:nvSpPr>
      <xdr:spPr>
        <a:xfrm>
          <a:off x="9391727" y="137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17797</xdr:rowOff>
    </xdr:from>
    <xdr:ext cx="469744" cy="259045"/>
    <xdr:sp macro="" textlink="">
      <xdr:nvSpPr>
        <xdr:cNvPr id="358" name="n_2mainValue【公営住宅】&#10;一人当たり面積">
          <a:extLst>
            <a:ext uri="{FF2B5EF4-FFF2-40B4-BE49-F238E27FC236}">
              <a16:creationId xmlns:a16="http://schemas.microsoft.com/office/drawing/2014/main" id="{5917CA46-16BB-4E2D-A5EF-7C9E59732FD6}"/>
            </a:ext>
          </a:extLst>
        </xdr:cNvPr>
        <xdr:cNvSpPr txBox="1"/>
      </xdr:nvSpPr>
      <xdr:spPr>
        <a:xfrm>
          <a:off x="85154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24401</xdr:rowOff>
    </xdr:from>
    <xdr:ext cx="469744" cy="259045"/>
    <xdr:sp macro="" textlink="">
      <xdr:nvSpPr>
        <xdr:cNvPr id="359" name="n_3mainValue【公営住宅】&#10;一人当たり面積">
          <a:extLst>
            <a:ext uri="{FF2B5EF4-FFF2-40B4-BE49-F238E27FC236}">
              <a16:creationId xmlns:a16="http://schemas.microsoft.com/office/drawing/2014/main" id="{001F2691-1794-4DD6-82FD-E55EAE908999}"/>
            </a:ext>
          </a:extLst>
        </xdr:cNvPr>
        <xdr:cNvSpPr txBox="1"/>
      </xdr:nvSpPr>
      <xdr:spPr>
        <a:xfrm>
          <a:off x="7626427" y="137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9A202589-52D6-4424-ADAD-51E718AADB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CDDA5A54-70B1-4F83-A643-FB374FF790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3D034BCF-3546-4240-A6A0-50A0AD01CDC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99794F5A-F8C4-4299-B339-8455E97326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19B31509-4324-4EE1-8C7D-9F8D5C450C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D17D7ADB-6ABF-4DDA-B572-40762907760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E6F666C9-5B65-4231-9F68-C8C7125FD9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F3A631C4-4642-4D35-B151-6251088244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A6BF8C46-6C7F-4857-B8C4-12C90ABCE2F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76AFB398-ADA0-4DA6-B53E-3F04F7CC7FF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20436B69-D5D6-4E1C-8EDD-716CE7162EC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a:extLst>
            <a:ext uri="{FF2B5EF4-FFF2-40B4-BE49-F238E27FC236}">
              <a16:creationId xmlns:a16="http://schemas.microsoft.com/office/drawing/2014/main" id="{10FE6003-FD69-4814-9B1A-DE280291D19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2" name="テキスト ボックス 371">
          <a:extLst>
            <a:ext uri="{FF2B5EF4-FFF2-40B4-BE49-F238E27FC236}">
              <a16:creationId xmlns:a16="http://schemas.microsoft.com/office/drawing/2014/main" id="{5220A4E9-6771-4764-8802-8E9332F055B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a:extLst>
            <a:ext uri="{FF2B5EF4-FFF2-40B4-BE49-F238E27FC236}">
              <a16:creationId xmlns:a16="http://schemas.microsoft.com/office/drawing/2014/main" id="{0C577C91-6BD9-41C4-9A81-E15DE851265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a:extLst>
            <a:ext uri="{FF2B5EF4-FFF2-40B4-BE49-F238E27FC236}">
              <a16:creationId xmlns:a16="http://schemas.microsoft.com/office/drawing/2014/main" id="{3000C3BF-9A95-4B42-87F6-8E2A5261CB4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a:extLst>
            <a:ext uri="{FF2B5EF4-FFF2-40B4-BE49-F238E27FC236}">
              <a16:creationId xmlns:a16="http://schemas.microsoft.com/office/drawing/2014/main" id="{4A4AE658-FC3E-451F-9890-2BA2A7BF9C5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a:extLst>
            <a:ext uri="{FF2B5EF4-FFF2-40B4-BE49-F238E27FC236}">
              <a16:creationId xmlns:a16="http://schemas.microsoft.com/office/drawing/2014/main" id="{E898BBDF-35E0-4185-8064-57C50649EA0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a:extLst>
            <a:ext uri="{FF2B5EF4-FFF2-40B4-BE49-F238E27FC236}">
              <a16:creationId xmlns:a16="http://schemas.microsoft.com/office/drawing/2014/main" id="{D602EA0F-71A1-41A7-B6D4-A2660F35E25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a:extLst>
            <a:ext uri="{FF2B5EF4-FFF2-40B4-BE49-F238E27FC236}">
              <a16:creationId xmlns:a16="http://schemas.microsoft.com/office/drawing/2014/main" id="{92652647-2689-49BB-8A4F-824EEBD6CF9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a:extLst>
            <a:ext uri="{FF2B5EF4-FFF2-40B4-BE49-F238E27FC236}">
              <a16:creationId xmlns:a16="http://schemas.microsoft.com/office/drawing/2014/main" id="{40B1BB06-5E01-40F5-9A50-293C1F05A2B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0" name="テキスト ボックス 379">
          <a:extLst>
            <a:ext uri="{FF2B5EF4-FFF2-40B4-BE49-F238E27FC236}">
              <a16:creationId xmlns:a16="http://schemas.microsoft.com/office/drawing/2014/main" id="{ACBD21D0-50C0-48DB-9097-C2DB3F942B89}"/>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2E57C10C-69CB-434B-AA50-A97D909571B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a:extLst>
            <a:ext uri="{FF2B5EF4-FFF2-40B4-BE49-F238E27FC236}">
              <a16:creationId xmlns:a16="http://schemas.microsoft.com/office/drawing/2014/main" id="{4BAE3CDE-A97C-49A7-83C9-CE0302F9250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383" name="直線コネクタ 382">
          <a:extLst>
            <a:ext uri="{FF2B5EF4-FFF2-40B4-BE49-F238E27FC236}">
              <a16:creationId xmlns:a16="http://schemas.microsoft.com/office/drawing/2014/main" id="{CBD9FB59-3E12-4D1D-86F8-70BA37FFC465}"/>
            </a:ext>
          </a:extLst>
        </xdr:cNvPr>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384" name="【港湾・漁港】&#10;有形固定資産減価償却率最小値テキスト">
          <a:extLst>
            <a:ext uri="{FF2B5EF4-FFF2-40B4-BE49-F238E27FC236}">
              <a16:creationId xmlns:a16="http://schemas.microsoft.com/office/drawing/2014/main" id="{649C52D9-C7B7-45A9-BFF5-8D938113F1AD}"/>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385" name="直線コネクタ 384">
          <a:extLst>
            <a:ext uri="{FF2B5EF4-FFF2-40B4-BE49-F238E27FC236}">
              <a16:creationId xmlns:a16="http://schemas.microsoft.com/office/drawing/2014/main" id="{16651FF3-7A45-492B-A1A3-4D56E887529F}"/>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386" name="【港湾・漁港】&#10;有形固定資産減価償却率最大値テキスト">
          <a:extLst>
            <a:ext uri="{FF2B5EF4-FFF2-40B4-BE49-F238E27FC236}">
              <a16:creationId xmlns:a16="http://schemas.microsoft.com/office/drawing/2014/main" id="{A5175DBE-1683-451B-AF9A-8A7C49FBC54F}"/>
            </a:ext>
          </a:extLst>
        </xdr:cNvPr>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87" name="直線コネクタ 386">
          <a:extLst>
            <a:ext uri="{FF2B5EF4-FFF2-40B4-BE49-F238E27FC236}">
              <a16:creationId xmlns:a16="http://schemas.microsoft.com/office/drawing/2014/main" id="{B92862AE-DDCC-4537-82FF-D0817F2DCE68}"/>
            </a:ext>
          </a:extLst>
        </xdr:cNvPr>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141622</xdr:rowOff>
    </xdr:from>
    <xdr:ext cx="405111" cy="259045"/>
    <xdr:sp macro="" textlink="">
      <xdr:nvSpPr>
        <xdr:cNvPr id="388" name="【港湾・漁港】&#10;有形固定資産減価償却率平均値テキスト">
          <a:extLst>
            <a:ext uri="{FF2B5EF4-FFF2-40B4-BE49-F238E27FC236}">
              <a16:creationId xmlns:a16="http://schemas.microsoft.com/office/drawing/2014/main" id="{9491D293-87B0-475D-AA1A-35B893277CA3}"/>
            </a:ext>
          </a:extLst>
        </xdr:cNvPr>
        <xdr:cNvSpPr txBox="1"/>
      </xdr:nvSpPr>
      <xdr:spPr>
        <a:xfrm>
          <a:off x="4673600" y="1780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389" name="フローチャート: 判断 388">
          <a:extLst>
            <a:ext uri="{FF2B5EF4-FFF2-40B4-BE49-F238E27FC236}">
              <a16:creationId xmlns:a16="http://schemas.microsoft.com/office/drawing/2014/main" id="{67082116-CFE3-47AE-B075-C04214865BFC}"/>
            </a:ext>
          </a:extLst>
        </xdr:cNvPr>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90" name="フローチャート: 判断 389">
          <a:extLst>
            <a:ext uri="{FF2B5EF4-FFF2-40B4-BE49-F238E27FC236}">
              <a16:creationId xmlns:a16="http://schemas.microsoft.com/office/drawing/2014/main" id="{07AED8A2-2165-4BC0-B11D-9005A73040D4}"/>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391" name="フローチャート: 判断 390">
          <a:extLst>
            <a:ext uri="{FF2B5EF4-FFF2-40B4-BE49-F238E27FC236}">
              <a16:creationId xmlns:a16="http://schemas.microsoft.com/office/drawing/2014/main" id="{509FF80F-8DAA-4ADF-87DF-3976BF361DDC}"/>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392" name="フローチャート: 判断 391">
          <a:extLst>
            <a:ext uri="{FF2B5EF4-FFF2-40B4-BE49-F238E27FC236}">
              <a16:creationId xmlns:a16="http://schemas.microsoft.com/office/drawing/2014/main" id="{BC605437-A021-4B6C-8A8C-2259435A4455}"/>
            </a:ext>
          </a:extLst>
        </xdr:cNvPr>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25400</xdr:rowOff>
    </xdr:from>
    <xdr:to>
      <xdr:col>6</xdr:col>
      <xdr:colOff>38100</xdr:colOff>
      <xdr:row>106</xdr:row>
      <xdr:rowOff>127000</xdr:rowOff>
    </xdr:to>
    <xdr:sp macro="" textlink="">
      <xdr:nvSpPr>
        <xdr:cNvPr id="393" name="フローチャート: 判断 392">
          <a:extLst>
            <a:ext uri="{FF2B5EF4-FFF2-40B4-BE49-F238E27FC236}">
              <a16:creationId xmlns:a16="http://schemas.microsoft.com/office/drawing/2014/main" id="{D0723917-4C13-4152-8DEF-DAED94649189}"/>
            </a:ext>
          </a:extLst>
        </xdr:cNvPr>
        <xdr:cNvSpPr/>
      </xdr:nvSpPr>
      <xdr:spPr>
        <a:xfrm>
          <a:off x="107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924A6188-93E2-4A3A-8DAF-0B0C2EA7BC8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4BAC6DAE-2BF0-4349-9DFF-5DA33318AD9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209E6C9-37FE-4F63-8786-9E24E888A09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39DFE938-0CE2-4508-BB8B-4827D69FBD7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FF95DC20-6F62-4DF4-81E5-A877383038C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99" name="楕円 398">
          <a:extLst>
            <a:ext uri="{FF2B5EF4-FFF2-40B4-BE49-F238E27FC236}">
              <a16:creationId xmlns:a16="http://schemas.microsoft.com/office/drawing/2014/main" id="{EE1E66C0-55A6-486C-BE9C-2EE7F21E9707}"/>
            </a:ext>
          </a:extLst>
        </xdr:cNvPr>
        <xdr:cNvSpPr/>
      </xdr:nvSpPr>
      <xdr:spPr>
        <a:xfrm>
          <a:off x="4584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146702</xdr:rowOff>
    </xdr:from>
    <xdr:ext cx="405111" cy="259045"/>
    <xdr:sp macro="" textlink="">
      <xdr:nvSpPr>
        <xdr:cNvPr id="400" name="【港湾・漁港】&#10;有形固定資産減価償却率該当値テキスト">
          <a:extLst>
            <a:ext uri="{FF2B5EF4-FFF2-40B4-BE49-F238E27FC236}">
              <a16:creationId xmlns:a16="http://schemas.microsoft.com/office/drawing/2014/main" id="{106296BD-6331-46FD-9A7E-40F1BA067BD0}"/>
            </a:ext>
          </a:extLst>
        </xdr:cNvPr>
        <xdr:cNvSpPr txBox="1"/>
      </xdr:nvSpPr>
      <xdr:spPr>
        <a:xfrm>
          <a:off x="4673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166370</xdr:rowOff>
    </xdr:from>
    <xdr:to>
      <xdr:col>20</xdr:col>
      <xdr:colOff>38100</xdr:colOff>
      <xdr:row>105</xdr:row>
      <xdr:rowOff>96520</xdr:rowOff>
    </xdr:to>
    <xdr:sp macro="" textlink="">
      <xdr:nvSpPr>
        <xdr:cNvPr id="401" name="楕円 400">
          <a:extLst>
            <a:ext uri="{FF2B5EF4-FFF2-40B4-BE49-F238E27FC236}">
              <a16:creationId xmlns:a16="http://schemas.microsoft.com/office/drawing/2014/main" id="{5E325BEF-6565-4D0D-AC59-2F0D7E2738C6}"/>
            </a:ext>
          </a:extLst>
        </xdr:cNvPr>
        <xdr:cNvSpPr/>
      </xdr:nvSpPr>
      <xdr:spPr>
        <a:xfrm>
          <a:off x="3746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45720</xdr:rowOff>
    </xdr:from>
    <xdr:to>
      <xdr:col>24</xdr:col>
      <xdr:colOff>63500</xdr:colOff>
      <xdr:row>105</xdr:row>
      <xdr:rowOff>47625</xdr:rowOff>
    </xdr:to>
    <xdr:cxnSp macro="">
      <xdr:nvCxnSpPr>
        <xdr:cNvPr id="402" name="直線コネクタ 401">
          <a:extLst>
            <a:ext uri="{FF2B5EF4-FFF2-40B4-BE49-F238E27FC236}">
              <a16:creationId xmlns:a16="http://schemas.microsoft.com/office/drawing/2014/main" id="{EF0309E9-4C8A-4D0B-BFAA-29BEA35942C7}"/>
            </a:ext>
          </a:extLst>
        </xdr:cNvPr>
        <xdr:cNvCxnSpPr/>
      </xdr:nvCxnSpPr>
      <xdr:spPr>
        <a:xfrm>
          <a:off x="3797300" y="18047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17780</xdr:rowOff>
    </xdr:from>
    <xdr:to>
      <xdr:col>15</xdr:col>
      <xdr:colOff>101600</xdr:colOff>
      <xdr:row>105</xdr:row>
      <xdr:rowOff>119380</xdr:rowOff>
    </xdr:to>
    <xdr:sp macro="" textlink="">
      <xdr:nvSpPr>
        <xdr:cNvPr id="403" name="楕円 402">
          <a:extLst>
            <a:ext uri="{FF2B5EF4-FFF2-40B4-BE49-F238E27FC236}">
              <a16:creationId xmlns:a16="http://schemas.microsoft.com/office/drawing/2014/main" id="{209EDABD-115E-4238-945F-C84CDA2D4338}"/>
            </a:ext>
          </a:extLst>
        </xdr:cNvPr>
        <xdr:cNvSpPr/>
      </xdr:nvSpPr>
      <xdr:spPr>
        <a:xfrm>
          <a:off x="2857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45720</xdr:rowOff>
    </xdr:from>
    <xdr:to>
      <xdr:col>19</xdr:col>
      <xdr:colOff>177800</xdr:colOff>
      <xdr:row>105</xdr:row>
      <xdr:rowOff>68580</xdr:rowOff>
    </xdr:to>
    <xdr:cxnSp macro="">
      <xdr:nvCxnSpPr>
        <xdr:cNvPr id="404" name="直線コネクタ 403">
          <a:extLst>
            <a:ext uri="{FF2B5EF4-FFF2-40B4-BE49-F238E27FC236}">
              <a16:creationId xmlns:a16="http://schemas.microsoft.com/office/drawing/2014/main" id="{859C8D24-EDF6-4348-866C-1FA09ABD309F}"/>
            </a:ext>
          </a:extLst>
        </xdr:cNvPr>
        <xdr:cNvCxnSpPr/>
      </xdr:nvCxnSpPr>
      <xdr:spPr>
        <a:xfrm flipV="1">
          <a:off x="2908300" y="18047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05" name="楕円 404">
          <a:extLst>
            <a:ext uri="{FF2B5EF4-FFF2-40B4-BE49-F238E27FC236}">
              <a16:creationId xmlns:a16="http://schemas.microsoft.com/office/drawing/2014/main" id="{1676AC30-A60F-460B-85CD-F5E41DBBF747}"/>
            </a:ext>
          </a:extLst>
        </xdr:cNvPr>
        <xdr:cNvSpPr/>
      </xdr:nvSpPr>
      <xdr:spPr>
        <a:xfrm>
          <a:off x="196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26670</xdr:rowOff>
    </xdr:from>
    <xdr:to>
      <xdr:col>15</xdr:col>
      <xdr:colOff>50800</xdr:colOff>
      <xdr:row>105</xdr:row>
      <xdr:rowOff>68580</xdr:rowOff>
    </xdr:to>
    <xdr:cxnSp macro="">
      <xdr:nvCxnSpPr>
        <xdr:cNvPr id="406" name="直線コネクタ 405">
          <a:extLst>
            <a:ext uri="{FF2B5EF4-FFF2-40B4-BE49-F238E27FC236}">
              <a16:creationId xmlns:a16="http://schemas.microsoft.com/office/drawing/2014/main" id="{EC0A20A7-D2FC-4E10-AF1E-6F901E78A10B}"/>
            </a:ext>
          </a:extLst>
        </xdr:cNvPr>
        <xdr:cNvCxnSpPr/>
      </xdr:nvCxnSpPr>
      <xdr:spPr>
        <a:xfrm>
          <a:off x="2019300" y="18028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407" name="n_1aveValue【港湾・漁港】&#10;有形固定資産減価償却率">
          <a:extLst>
            <a:ext uri="{FF2B5EF4-FFF2-40B4-BE49-F238E27FC236}">
              <a16:creationId xmlns:a16="http://schemas.microsoft.com/office/drawing/2014/main" id="{9DFD5D09-30D9-4738-9BD5-9E700FCDD952}"/>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62882</xdr:rowOff>
    </xdr:from>
    <xdr:ext cx="405111" cy="259045"/>
    <xdr:sp macro="" textlink="">
      <xdr:nvSpPr>
        <xdr:cNvPr id="408" name="n_2aveValue【港湾・漁港】&#10;有形固定資産減価償却率">
          <a:extLst>
            <a:ext uri="{FF2B5EF4-FFF2-40B4-BE49-F238E27FC236}">
              <a16:creationId xmlns:a16="http://schemas.microsoft.com/office/drawing/2014/main" id="{FF633412-3774-4A38-AAF2-0A685AC6FF7E}"/>
            </a:ext>
          </a:extLst>
        </xdr:cNvPr>
        <xdr:cNvSpPr txBox="1"/>
      </xdr:nvSpPr>
      <xdr:spPr>
        <a:xfrm>
          <a:off x="2705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09" name="n_3aveValue【港湾・漁港】&#10;有形固定資産減価償却率">
          <a:extLst>
            <a:ext uri="{FF2B5EF4-FFF2-40B4-BE49-F238E27FC236}">
              <a16:creationId xmlns:a16="http://schemas.microsoft.com/office/drawing/2014/main" id="{5FC847B3-EE9C-4278-914A-471741639904}"/>
            </a:ext>
          </a:extLst>
        </xdr:cNvPr>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143527</xdr:rowOff>
    </xdr:from>
    <xdr:ext cx="405111" cy="259045"/>
    <xdr:sp macro="" textlink="">
      <xdr:nvSpPr>
        <xdr:cNvPr id="410" name="n_4aveValue【港湾・漁港】&#10;有形固定資産減価償却率">
          <a:extLst>
            <a:ext uri="{FF2B5EF4-FFF2-40B4-BE49-F238E27FC236}">
              <a16:creationId xmlns:a16="http://schemas.microsoft.com/office/drawing/2014/main" id="{65057793-BB25-4796-8055-9D9AE20F4D4A}"/>
            </a:ext>
          </a:extLst>
        </xdr:cNvPr>
        <xdr:cNvSpPr txBox="1"/>
      </xdr:nvSpPr>
      <xdr:spPr>
        <a:xfrm>
          <a:off x="927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113047</xdr:rowOff>
    </xdr:from>
    <xdr:ext cx="405111" cy="259045"/>
    <xdr:sp macro="" textlink="">
      <xdr:nvSpPr>
        <xdr:cNvPr id="411" name="n_1mainValue【港湾・漁港】&#10;有形固定資産減価償却率">
          <a:extLst>
            <a:ext uri="{FF2B5EF4-FFF2-40B4-BE49-F238E27FC236}">
              <a16:creationId xmlns:a16="http://schemas.microsoft.com/office/drawing/2014/main" id="{535FA01A-5CB0-4094-A34A-EF26FE56A20A}"/>
            </a:ext>
          </a:extLst>
        </xdr:cNvPr>
        <xdr:cNvSpPr txBox="1"/>
      </xdr:nvSpPr>
      <xdr:spPr>
        <a:xfrm>
          <a:off x="35820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135907</xdr:rowOff>
    </xdr:from>
    <xdr:ext cx="405111" cy="259045"/>
    <xdr:sp macro="" textlink="">
      <xdr:nvSpPr>
        <xdr:cNvPr id="412" name="n_2mainValue【港湾・漁港】&#10;有形固定資産減価償却率">
          <a:extLst>
            <a:ext uri="{FF2B5EF4-FFF2-40B4-BE49-F238E27FC236}">
              <a16:creationId xmlns:a16="http://schemas.microsoft.com/office/drawing/2014/main" id="{434644CB-76EC-4F87-854D-0CCC43B667F3}"/>
            </a:ext>
          </a:extLst>
        </xdr:cNvPr>
        <xdr:cNvSpPr txBox="1"/>
      </xdr:nvSpPr>
      <xdr:spPr>
        <a:xfrm>
          <a:off x="27057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93997</xdr:rowOff>
    </xdr:from>
    <xdr:ext cx="405111" cy="259045"/>
    <xdr:sp macro="" textlink="">
      <xdr:nvSpPr>
        <xdr:cNvPr id="413" name="n_3mainValue【港湾・漁港】&#10;有形固定資産減価償却率">
          <a:extLst>
            <a:ext uri="{FF2B5EF4-FFF2-40B4-BE49-F238E27FC236}">
              <a16:creationId xmlns:a16="http://schemas.microsoft.com/office/drawing/2014/main" id="{7BEE8FFC-6A71-4410-B709-849D37BEF2DF}"/>
            </a:ext>
          </a:extLst>
        </xdr:cNvPr>
        <xdr:cNvSpPr txBox="1"/>
      </xdr:nvSpPr>
      <xdr:spPr>
        <a:xfrm>
          <a:off x="1816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933C6CF1-3461-4F4B-889D-B03010DA76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41003EF8-17CD-43A7-BBB4-D660A30DDC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F4C2F276-F765-4202-B2ED-E0646D8B43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E8D3B548-F7EC-45C4-A074-C0B13A6FD6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F16DD39B-2E81-4082-91F2-1C997440F9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DD6315DD-2514-4134-ABDE-EF3B52E7EA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FD6E0F5A-3825-44D9-9EBA-1FE9814B92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647EE353-F5C4-4AB8-BC6D-A1C78B41C37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1387A4D9-E716-4FC7-A696-1FD6564C552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CA5BD868-0097-46C1-B5C5-B537695BEEB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CAA45E34-5CE4-424B-885E-0DD0E24C36D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5" name="テキスト ボックス 424">
          <a:extLst>
            <a:ext uri="{FF2B5EF4-FFF2-40B4-BE49-F238E27FC236}">
              <a16:creationId xmlns:a16="http://schemas.microsoft.com/office/drawing/2014/main" id="{D4C78BD5-53E6-4A8A-98CD-A7BBCFD73E62}"/>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1C259EEE-3DAA-4CCE-AB18-D92471A9D74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27" name="テキスト ボックス 426">
          <a:extLst>
            <a:ext uri="{FF2B5EF4-FFF2-40B4-BE49-F238E27FC236}">
              <a16:creationId xmlns:a16="http://schemas.microsoft.com/office/drawing/2014/main" id="{DE9952FA-4C6E-4105-8EC3-DAE5C20B9A41}"/>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811E1859-4066-439C-87B6-87FC4D61234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9" name="テキスト ボックス 428">
          <a:extLst>
            <a:ext uri="{FF2B5EF4-FFF2-40B4-BE49-F238E27FC236}">
              <a16:creationId xmlns:a16="http://schemas.microsoft.com/office/drawing/2014/main" id="{1129D58D-3947-4DB3-A909-DCBA4D6BF5BE}"/>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01287599-3176-47AA-B9D4-B61F34E91D4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31" name="テキスト ボックス 430">
          <a:extLst>
            <a:ext uri="{FF2B5EF4-FFF2-40B4-BE49-F238E27FC236}">
              <a16:creationId xmlns:a16="http://schemas.microsoft.com/office/drawing/2014/main" id="{9667617D-50E7-4220-93B6-C9A32C2C0727}"/>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0B2484DB-07D6-4981-962A-1EA523186DF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3" name="テキスト ボックス 432">
          <a:extLst>
            <a:ext uri="{FF2B5EF4-FFF2-40B4-BE49-F238E27FC236}">
              <a16:creationId xmlns:a16="http://schemas.microsoft.com/office/drawing/2014/main" id="{E846DF1C-3E94-43EC-8EFE-B3062773A226}"/>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11430BF0-0C22-4F58-B97E-F00E9810839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6DE5638E-FBE1-4D9A-AA0A-455A0CADCD7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72A2AAA6-8317-457D-A0D7-19CA99B6C77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37" name="直線コネクタ 436">
          <a:extLst>
            <a:ext uri="{FF2B5EF4-FFF2-40B4-BE49-F238E27FC236}">
              <a16:creationId xmlns:a16="http://schemas.microsoft.com/office/drawing/2014/main" id="{DB8765F7-49FF-450A-B11E-936698791B26}"/>
            </a:ext>
          </a:extLst>
        </xdr:cNvPr>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38" name="【港湾・漁港】&#10;一人当たり有形固定資産（償却資産）額最小値テキスト">
          <a:extLst>
            <a:ext uri="{FF2B5EF4-FFF2-40B4-BE49-F238E27FC236}">
              <a16:creationId xmlns:a16="http://schemas.microsoft.com/office/drawing/2014/main" id="{B77767B7-16BB-46E4-A5C9-65421D9BB70B}"/>
            </a:ext>
          </a:extLst>
        </xdr:cNvPr>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39" name="直線コネクタ 438">
          <a:extLst>
            <a:ext uri="{FF2B5EF4-FFF2-40B4-BE49-F238E27FC236}">
              <a16:creationId xmlns:a16="http://schemas.microsoft.com/office/drawing/2014/main" id="{9815AAB0-D8FB-4DA8-B124-E6C07089E97D}"/>
            </a:ext>
          </a:extLst>
        </xdr:cNvPr>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id="{FFB4F3D2-EC3A-4F62-B8F0-A3E4E2EF5A49}"/>
            </a:ext>
          </a:extLst>
        </xdr:cNvPr>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41" name="直線コネクタ 440">
          <a:extLst>
            <a:ext uri="{FF2B5EF4-FFF2-40B4-BE49-F238E27FC236}">
              <a16:creationId xmlns:a16="http://schemas.microsoft.com/office/drawing/2014/main" id="{092C1F99-8CFC-4015-8B40-5D7AC636AA8B}"/>
            </a:ext>
          </a:extLst>
        </xdr:cNvPr>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33566</xdr:rowOff>
    </xdr:from>
    <xdr:ext cx="690189" cy="259045"/>
    <xdr:sp macro="" textlink="">
      <xdr:nvSpPr>
        <xdr:cNvPr id="442" name="【港湾・漁港】&#10;一人当たり有形固定資産（償却資産）額平均値テキスト">
          <a:extLst>
            <a:ext uri="{FF2B5EF4-FFF2-40B4-BE49-F238E27FC236}">
              <a16:creationId xmlns:a16="http://schemas.microsoft.com/office/drawing/2014/main" id="{7308B8A1-D56C-43A7-9DFF-3DFAAD2EDCF8}"/>
            </a:ext>
          </a:extLst>
        </xdr:cNvPr>
        <xdr:cNvSpPr txBox="1"/>
      </xdr:nvSpPr>
      <xdr:spPr>
        <a:xfrm>
          <a:off x="10515600" y="18207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43" name="フローチャート: 判断 442">
          <a:extLst>
            <a:ext uri="{FF2B5EF4-FFF2-40B4-BE49-F238E27FC236}">
              <a16:creationId xmlns:a16="http://schemas.microsoft.com/office/drawing/2014/main" id="{5BDE234C-5BB0-4C90-A385-A0E6E9973329}"/>
            </a:ext>
          </a:extLst>
        </xdr:cNvPr>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44" name="フローチャート: 判断 443">
          <a:extLst>
            <a:ext uri="{FF2B5EF4-FFF2-40B4-BE49-F238E27FC236}">
              <a16:creationId xmlns:a16="http://schemas.microsoft.com/office/drawing/2014/main" id="{39590C05-CE84-476D-878C-78E3DD705E16}"/>
            </a:ext>
          </a:extLst>
        </xdr:cNvPr>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45" name="フローチャート: 判断 444">
          <a:extLst>
            <a:ext uri="{FF2B5EF4-FFF2-40B4-BE49-F238E27FC236}">
              <a16:creationId xmlns:a16="http://schemas.microsoft.com/office/drawing/2014/main" id="{ACCCE546-9E47-4951-BB37-EF0CFF4A5141}"/>
            </a:ext>
          </a:extLst>
        </xdr:cNvPr>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46" name="フローチャート: 判断 445">
          <a:extLst>
            <a:ext uri="{FF2B5EF4-FFF2-40B4-BE49-F238E27FC236}">
              <a16:creationId xmlns:a16="http://schemas.microsoft.com/office/drawing/2014/main" id="{123FC052-EB47-4CCD-8581-4871F488534F}"/>
            </a:ext>
          </a:extLst>
        </xdr:cNvPr>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162323</xdr:rowOff>
    </xdr:from>
    <xdr:to>
      <xdr:col>36</xdr:col>
      <xdr:colOff>165100</xdr:colOff>
      <xdr:row>106</xdr:row>
      <xdr:rowOff>92473</xdr:rowOff>
    </xdr:to>
    <xdr:sp macro="" textlink="">
      <xdr:nvSpPr>
        <xdr:cNvPr id="447" name="フローチャート: 判断 446">
          <a:extLst>
            <a:ext uri="{FF2B5EF4-FFF2-40B4-BE49-F238E27FC236}">
              <a16:creationId xmlns:a16="http://schemas.microsoft.com/office/drawing/2014/main" id="{0B5BDFF7-719E-463F-9982-60C3A59178AD}"/>
            </a:ext>
          </a:extLst>
        </xdr:cNvPr>
        <xdr:cNvSpPr/>
      </xdr:nvSpPr>
      <xdr:spPr>
        <a:xfrm>
          <a:off x="6921500" y="1816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3CE80A0B-7331-4FF6-AB92-59DE7AFE12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52540F94-9BCD-4C3F-BDB0-E4A6F36D3A4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E4B3F462-BCC5-4850-942E-BEA9F778F95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A2B29CA8-2F6E-4520-892B-D6922BFE80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6087C54E-7534-4F95-B485-A6ACBB48B74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5939</xdr:rowOff>
    </xdr:from>
    <xdr:to>
      <xdr:col>55</xdr:col>
      <xdr:colOff>50800</xdr:colOff>
      <xdr:row>100</xdr:row>
      <xdr:rowOff>107539</xdr:rowOff>
    </xdr:to>
    <xdr:sp macro="" textlink="">
      <xdr:nvSpPr>
        <xdr:cNvPr id="453" name="楕円 452">
          <a:extLst>
            <a:ext uri="{FF2B5EF4-FFF2-40B4-BE49-F238E27FC236}">
              <a16:creationId xmlns:a16="http://schemas.microsoft.com/office/drawing/2014/main" id="{4F085FCB-33BD-4702-8977-84BB144ED43D}"/>
            </a:ext>
          </a:extLst>
        </xdr:cNvPr>
        <xdr:cNvSpPr/>
      </xdr:nvSpPr>
      <xdr:spPr>
        <a:xfrm>
          <a:off x="10426700" y="171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130416</xdr:rowOff>
    </xdr:from>
    <xdr:ext cx="690189" cy="259045"/>
    <xdr:sp macro="" textlink="">
      <xdr:nvSpPr>
        <xdr:cNvPr id="454" name="【港湾・漁港】&#10;一人当たり有形固定資産（償却資産）額該当値テキスト">
          <a:extLst>
            <a:ext uri="{FF2B5EF4-FFF2-40B4-BE49-F238E27FC236}">
              <a16:creationId xmlns:a16="http://schemas.microsoft.com/office/drawing/2014/main" id="{386FAC4B-AA3F-41ED-9F32-10CE283945D0}"/>
            </a:ext>
          </a:extLst>
        </xdr:cNvPr>
        <xdr:cNvSpPr txBox="1"/>
      </xdr:nvSpPr>
      <xdr:spPr>
        <a:xfrm>
          <a:off x="10515600" y="17103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91122</xdr:rowOff>
    </xdr:from>
    <xdr:to>
      <xdr:col>50</xdr:col>
      <xdr:colOff>165100</xdr:colOff>
      <xdr:row>101</xdr:row>
      <xdr:rowOff>21272</xdr:rowOff>
    </xdr:to>
    <xdr:sp macro="" textlink="">
      <xdr:nvSpPr>
        <xdr:cNvPr id="455" name="楕円 454">
          <a:extLst>
            <a:ext uri="{FF2B5EF4-FFF2-40B4-BE49-F238E27FC236}">
              <a16:creationId xmlns:a16="http://schemas.microsoft.com/office/drawing/2014/main" id="{E7AE94DA-4C76-4128-BF95-702BF6C70B18}"/>
            </a:ext>
          </a:extLst>
        </xdr:cNvPr>
        <xdr:cNvSpPr/>
      </xdr:nvSpPr>
      <xdr:spPr>
        <a:xfrm>
          <a:off x="9588500" y="172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56739</xdr:rowOff>
    </xdr:from>
    <xdr:to>
      <xdr:col>55</xdr:col>
      <xdr:colOff>0</xdr:colOff>
      <xdr:row>100</xdr:row>
      <xdr:rowOff>141922</xdr:rowOff>
    </xdr:to>
    <xdr:cxnSp macro="">
      <xdr:nvCxnSpPr>
        <xdr:cNvPr id="456" name="直線コネクタ 455">
          <a:extLst>
            <a:ext uri="{FF2B5EF4-FFF2-40B4-BE49-F238E27FC236}">
              <a16:creationId xmlns:a16="http://schemas.microsoft.com/office/drawing/2014/main" id="{7B5496A8-EFFE-402E-BD0C-0C6B29E418CF}"/>
            </a:ext>
          </a:extLst>
        </xdr:cNvPr>
        <xdr:cNvCxnSpPr/>
      </xdr:nvCxnSpPr>
      <xdr:spPr>
        <a:xfrm flipV="1">
          <a:off x="9639300" y="17201739"/>
          <a:ext cx="838200" cy="8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22828</xdr:rowOff>
    </xdr:from>
    <xdr:to>
      <xdr:col>46</xdr:col>
      <xdr:colOff>38100</xdr:colOff>
      <xdr:row>101</xdr:row>
      <xdr:rowOff>124428</xdr:rowOff>
    </xdr:to>
    <xdr:sp macro="" textlink="">
      <xdr:nvSpPr>
        <xdr:cNvPr id="457" name="楕円 456">
          <a:extLst>
            <a:ext uri="{FF2B5EF4-FFF2-40B4-BE49-F238E27FC236}">
              <a16:creationId xmlns:a16="http://schemas.microsoft.com/office/drawing/2014/main" id="{D3036A49-C64B-4A1F-99BE-F00B8520F33E}"/>
            </a:ext>
          </a:extLst>
        </xdr:cNvPr>
        <xdr:cNvSpPr/>
      </xdr:nvSpPr>
      <xdr:spPr>
        <a:xfrm>
          <a:off x="8699500" y="173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141922</xdr:rowOff>
    </xdr:from>
    <xdr:to>
      <xdr:col>50</xdr:col>
      <xdr:colOff>114300</xdr:colOff>
      <xdr:row>101</xdr:row>
      <xdr:rowOff>73628</xdr:rowOff>
    </xdr:to>
    <xdr:cxnSp macro="">
      <xdr:nvCxnSpPr>
        <xdr:cNvPr id="458" name="直線コネクタ 457">
          <a:extLst>
            <a:ext uri="{FF2B5EF4-FFF2-40B4-BE49-F238E27FC236}">
              <a16:creationId xmlns:a16="http://schemas.microsoft.com/office/drawing/2014/main" id="{3A9D0048-527A-462C-9304-9B00EB3C0E3D}"/>
            </a:ext>
          </a:extLst>
        </xdr:cNvPr>
        <xdr:cNvCxnSpPr/>
      </xdr:nvCxnSpPr>
      <xdr:spPr>
        <a:xfrm flipV="1">
          <a:off x="8750300" y="17286922"/>
          <a:ext cx="889000" cy="10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32914</xdr:rowOff>
    </xdr:from>
    <xdr:to>
      <xdr:col>41</xdr:col>
      <xdr:colOff>101600</xdr:colOff>
      <xdr:row>101</xdr:row>
      <xdr:rowOff>134514</xdr:rowOff>
    </xdr:to>
    <xdr:sp macro="" textlink="">
      <xdr:nvSpPr>
        <xdr:cNvPr id="459" name="楕円 458">
          <a:extLst>
            <a:ext uri="{FF2B5EF4-FFF2-40B4-BE49-F238E27FC236}">
              <a16:creationId xmlns:a16="http://schemas.microsoft.com/office/drawing/2014/main" id="{E6DDAF10-4571-4921-8943-AEBC12112778}"/>
            </a:ext>
          </a:extLst>
        </xdr:cNvPr>
        <xdr:cNvSpPr/>
      </xdr:nvSpPr>
      <xdr:spPr>
        <a:xfrm>
          <a:off x="7810500" y="173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73628</xdr:rowOff>
    </xdr:from>
    <xdr:to>
      <xdr:col>45</xdr:col>
      <xdr:colOff>177800</xdr:colOff>
      <xdr:row>101</xdr:row>
      <xdr:rowOff>83714</xdr:rowOff>
    </xdr:to>
    <xdr:cxnSp macro="">
      <xdr:nvCxnSpPr>
        <xdr:cNvPr id="460" name="直線コネクタ 459">
          <a:extLst>
            <a:ext uri="{FF2B5EF4-FFF2-40B4-BE49-F238E27FC236}">
              <a16:creationId xmlns:a16="http://schemas.microsoft.com/office/drawing/2014/main" id="{7D86541E-CA73-47F8-887B-BDDC62552B25}"/>
            </a:ext>
          </a:extLst>
        </xdr:cNvPr>
        <xdr:cNvCxnSpPr/>
      </xdr:nvCxnSpPr>
      <xdr:spPr>
        <a:xfrm flipV="1">
          <a:off x="7861300" y="17390078"/>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26364</xdr:rowOff>
    </xdr:from>
    <xdr:ext cx="599010" cy="259045"/>
    <xdr:sp macro="" textlink="">
      <xdr:nvSpPr>
        <xdr:cNvPr id="461" name="n_1aveValue【港湾・漁港】&#10;一人当たり有形固定資産（償却資産）額">
          <a:extLst>
            <a:ext uri="{FF2B5EF4-FFF2-40B4-BE49-F238E27FC236}">
              <a16:creationId xmlns:a16="http://schemas.microsoft.com/office/drawing/2014/main" id="{B58960AE-7261-42DC-A960-934D10931E8D}"/>
            </a:ext>
          </a:extLst>
        </xdr:cNvPr>
        <xdr:cNvSpPr txBox="1"/>
      </xdr:nvSpPr>
      <xdr:spPr>
        <a:xfrm>
          <a:off x="9327095" y="1837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84107</xdr:rowOff>
    </xdr:from>
    <xdr:ext cx="599010" cy="259045"/>
    <xdr:sp macro="" textlink="">
      <xdr:nvSpPr>
        <xdr:cNvPr id="462" name="n_2aveValue【港湾・漁港】&#10;一人当たり有形固定資産（償却資産）額">
          <a:extLst>
            <a:ext uri="{FF2B5EF4-FFF2-40B4-BE49-F238E27FC236}">
              <a16:creationId xmlns:a16="http://schemas.microsoft.com/office/drawing/2014/main" id="{30BDE72F-9204-42D8-8695-9C1C298AEA5F}"/>
            </a:ext>
          </a:extLst>
        </xdr:cNvPr>
        <xdr:cNvSpPr txBox="1"/>
      </xdr:nvSpPr>
      <xdr:spPr>
        <a:xfrm>
          <a:off x="8450795" y="1842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137053</xdr:rowOff>
    </xdr:from>
    <xdr:ext cx="599010" cy="259045"/>
    <xdr:sp macro="" textlink="">
      <xdr:nvSpPr>
        <xdr:cNvPr id="463" name="n_3aveValue【港湾・漁港】&#10;一人当たり有形固定資産（償却資産）額">
          <a:extLst>
            <a:ext uri="{FF2B5EF4-FFF2-40B4-BE49-F238E27FC236}">
              <a16:creationId xmlns:a16="http://schemas.microsoft.com/office/drawing/2014/main" id="{25DFC889-C08E-4516-AD44-9608C911C3DA}"/>
            </a:ext>
          </a:extLst>
        </xdr:cNvPr>
        <xdr:cNvSpPr txBox="1"/>
      </xdr:nvSpPr>
      <xdr:spPr>
        <a:xfrm>
          <a:off x="7561795" y="184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104</xdr:row>
      <xdr:rowOff>109000</xdr:rowOff>
    </xdr:from>
    <xdr:ext cx="690189" cy="259045"/>
    <xdr:sp macro="" textlink="">
      <xdr:nvSpPr>
        <xdr:cNvPr id="464" name="n_4aveValue【港湾・漁港】&#10;一人当たり有形固定資産（償却資産）額">
          <a:extLst>
            <a:ext uri="{FF2B5EF4-FFF2-40B4-BE49-F238E27FC236}">
              <a16:creationId xmlns:a16="http://schemas.microsoft.com/office/drawing/2014/main" id="{58F01F89-FFCE-4B0A-AE9D-057E19E1FE33}"/>
            </a:ext>
          </a:extLst>
        </xdr:cNvPr>
        <xdr:cNvSpPr txBox="1"/>
      </xdr:nvSpPr>
      <xdr:spPr>
        <a:xfrm>
          <a:off x="6627205" y="1793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37799</xdr:rowOff>
    </xdr:from>
    <xdr:ext cx="690189" cy="259045"/>
    <xdr:sp macro="" textlink="">
      <xdr:nvSpPr>
        <xdr:cNvPr id="465" name="n_1mainValue【港湾・漁港】&#10;一人当たり有形固定資産（償却資産）額">
          <a:extLst>
            <a:ext uri="{FF2B5EF4-FFF2-40B4-BE49-F238E27FC236}">
              <a16:creationId xmlns:a16="http://schemas.microsoft.com/office/drawing/2014/main" id="{4B458086-3FC2-4882-909E-F7DA87FC5B9D}"/>
            </a:ext>
          </a:extLst>
        </xdr:cNvPr>
        <xdr:cNvSpPr txBox="1"/>
      </xdr:nvSpPr>
      <xdr:spPr>
        <a:xfrm>
          <a:off x="9281505" y="170113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140955</xdr:rowOff>
    </xdr:from>
    <xdr:ext cx="690189" cy="259045"/>
    <xdr:sp macro="" textlink="">
      <xdr:nvSpPr>
        <xdr:cNvPr id="466" name="n_2mainValue【港湾・漁港】&#10;一人当たり有形固定資産（償却資産）額">
          <a:extLst>
            <a:ext uri="{FF2B5EF4-FFF2-40B4-BE49-F238E27FC236}">
              <a16:creationId xmlns:a16="http://schemas.microsoft.com/office/drawing/2014/main" id="{342959D7-D49A-4EF5-B811-51DF9AEB2D73}"/>
            </a:ext>
          </a:extLst>
        </xdr:cNvPr>
        <xdr:cNvSpPr txBox="1"/>
      </xdr:nvSpPr>
      <xdr:spPr>
        <a:xfrm>
          <a:off x="8405205" y="17114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151041</xdr:rowOff>
    </xdr:from>
    <xdr:ext cx="690189" cy="259045"/>
    <xdr:sp macro="" textlink="">
      <xdr:nvSpPr>
        <xdr:cNvPr id="467" name="n_3mainValue【港湾・漁港】&#10;一人当たり有形固定資産（償却資産）額">
          <a:extLst>
            <a:ext uri="{FF2B5EF4-FFF2-40B4-BE49-F238E27FC236}">
              <a16:creationId xmlns:a16="http://schemas.microsoft.com/office/drawing/2014/main" id="{3F13F4BE-6066-403C-BE12-E0B1930543CA}"/>
            </a:ext>
          </a:extLst>
        </xdr:cNvPr>
        <xdr:cNvSpPr txBox="1"/>
      </xdr:nvSpPr>
      <xdr:spPr>
        <a:xfrm>
          <a:off x="7516205" y="17124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ED2B2F0D-CF6C-494D-A2C9-682C970CEE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E22C68D3-A11E-4775-90FC-89E2EC38C2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B35CB857-B93E-4649-93FA-A1E71F7597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0BBF8653-6A76-4E86-AAA5-883D6BF700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14401BA2-CFBA-45E9-8D8F-7F1336F432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A1C0C523-E1F1-4BF0-8439-10DA643B68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DE4BB6CF-F38D-45ED-A7A0-A44A9887E34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44D634DE-9A53-4636-96EB-3D44332DC4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AE17968B-4222-4F69-9867-B791AF5315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3B802264-22DF-4F21-8AD9-89A49C5BB9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FB3AF444-71C7-4FE8-8F19-132E33B76A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a:extLst>
            <a:ext uri="{FF2B5EF4-FFF2-40B4-BE49-F238E27FC236}">
              <a16:creationId xmlns:a16="http://schemas.microsoft.com/office/drawing/2014/main" id="{D9AC36DD-0B5A-4D74-9474-AF0FE72BF6B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a:extLst>
            <a:ext uri="{FF2B5EF4-FFF2-40B4-BE49-F238E27FC236}">
              <a16:creationId xmlns:a16="http://schemas.microsoft.com/office/drawing/2014/main" id="{2B8F651F-394A-406E-8460-67222371304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a:extLst>
            <a:ext uri="{FF2B5EF4-FFF2-40B4-BE49-F238E27FC236}">
              <a16:creationId xmlns:a16="http://schemas.microsoft.com/office/drawing/2014/main" id="{5E2E3674-DED9-4E0C-9C18-64218EBF9A6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a:extLst>
            <a:ext uri="{FF2B5EF4-FFF2-40B4-BE49-F238E27FC236}">
              <a16:creationId xmlns:a16="http://schemas.microsoft.com/office/drawing/2014/main" id="{594F7067-DA59-43FD-9E38-3F188C209AB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a:extLst>
            <a:ext uri="{FF2B5EF4-FFF2-40B4-BE49-F238E27FC236}">
              <a16:creationId xmlns:a16="http://schemas.microsoft.com/office/drawing/2014/main" id="{8BECB121-3201-4B9F-B47A-48B06AD20E4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a:extLst>
            <a:ext uri="{FF2B5EF4-FFF2-40B4-BE49-F238E27FC236}">
              <a16:creationId xmlns:a16="http://schemas.microsoft.com/office/drawing/2014/main" id="{5B18D647-9B2D-4F68-96ED-8DED1BF4C5D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a:extLst>
            <a:ext uri="{FF2B5EF4-FFF2-40B4-BE49-F238E27FC236}">
              <a16:creationId xmlns:a16="http://schemas.microsoft.com/office/drawing/2014/main" id="{50153C4D-755B-4121-A8C3-048CB9100A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a:extLst>
            <a:ext uri="{FF2B5EF4-FFF2-40B4-BE49-F238E27FC236}">
              <a16:creationId xmlns:a16="http://schemas.microsoft.com/office/drawing/2014/main" id="{4B7AED70-7B49-4D84-BC0F-FFA53E96A8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a:extLst>
            <a:ext uri="{FF2B5EF4-FFF2-40B4-BE49-F238E27FC236}">
              <a16:creationId xmlns:a16="http://schemas.microsoft.com/office/drawing/2014/main" id="{771A8342-B159-43E6-8996-A6DE107A082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a:extLst>
            <a:ext uri="{FF2B5EF4-FFF2-40B4-BE49-F238E27FC236}">
              <a16:creationId xmlns:a16="http://schemas.microsoft.com/office/drawing/2014/main" id="{82BFB54F-5914-497A-891D-C610EB718C2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a:extLst>
            <a:ext uri="{FF2B5EF4-FFF2-40B4-BE49-F238E27FC236}">
              <a16:creationId xmlns:a16="http://schemas.microsoft.com/office/drawing/2014/main" id="{EE127F8D-1BF7-483C-BA5B-966A873C4D6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a:extLst>
            <a:ext uri="{FF2B5EF4-FFF2-40B4-BE49-F238E27FC236}">
              <a16:creationId xmlns:a16="http://schemas.microsoft.com/office/drawing/2014/main" id="{49083FF4-67A2-4BA8-B61B-0778C97BB68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id="{D7DBA97B-020A-4E25-8CFA-A36441E7E4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a:extLst>
            <a:ext uri="{FF2B5EF4-FFF2-40B4-BE49-F238E27FC236}">
              <a16:creationId xmlns:a16="http://schemas.microsoft.com/office/drawing/2014/main" id="{A6341449-D80C-4EAE-81ED-A871B22BDE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93" name="直線コネクタ 492">
          <a:extLst>
            <a:ext uri="{FF2B5EF4-FFF2-40B4-BE49-F238E27FC236}">
              <a16:creationId xmlns:a16="http://schemas.microsoft.com/office/drawing/2014/main" id="{EA924CF3-ADB4-41FC-A685-9CC2C95DBCD3}"/>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94" name="【認定こども園・幼稚園・保育所】&#10;有形固定資産減価償却率最小値テキスト">
          <a:extLst>
            <a:ext uri="{FF2B5EF4-FFF2-40B4-BE49-F238E27FC236}">
              <a16:creationId xmlns:a16="http://schemas.microsoft.com/office/drawing/2014/main" id="{5370E049-DFE1-41DD-B7BA-8E67360FB3B9}"/>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95" name="直線コネクタ 494">
          <a:extLst>
            <a:ext uri="{FF2B5EF4-FFF2-40B4-BE49-F238E27FC236}">
              <a16:creationId xmlns:a16="http://schemas.microsoft.com/office/drawing/2014/main" id="{3856938A-AACE-4513-8A80-209131C4082B}"/>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96" name="【認定こども園・幼稚園・保育所】&#10;有形固定資産減価償却率最大値テキスト">
          <a:extLst>
            <a:ext uri="{FF2B5EF4-FFF2-40B4-BE49-F238E27FC236}">
              <a16:creationId xmlns:a16="http://schemas.microsoft.com/office/drawing/2014/main" id="{8645EC96-341D-4828-909D-11C51C113994}"/>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97" name="直線コネクタ 496">
          <a:extLst>
            <a:ext uri="{FF2B5EF4-FFF2-40B4-BE49-F238E27FC236}">
              <a16:creationId xmlns:a16="http://schemas.microsoft.com/office/drawing/2014/main" id="{8E34F9EB-6B5F-4A9B-9352-5667A4518906}"/>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98" name="【認定こども園・幼稚園・保育所】&#10;有形固定資産減価償却率平均値テキスト">
          <a:extLst>
            <a:ext uri="{FF2B5EF4-FFF2-40B4-BE49-F238E27FC236}">
              <a16:creationId xmlns:a16="http://schemas.microsoft.com/office/drawing/2014/main" id="{EE5AFB7F-4716-443A-831B-E8D59F66B803}"/>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99" name="フローチャート: 判断 498">
          <a:extLst>
            <a:ext uri="{FF2B5EF4-FFF2-40B4-BE49-F238E27FC236}">
              <a16:creationId xmlns:a16="http://schemas.microsoft.com/office/drawing/2014/main" id="{BA289066-57D4-4FF4-A7B2-24C9421DFF56}"/>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00" name="フローチャート: 判断 499">
          <a:extLst>
            <a:ext uri="{FF2B5EF4-FFF2-40B4-BE49-F238E27FC236}">
              <a16:creationId xmlns:a16="http://schemas.microsoft.com/office/drawing/2014/main" id="{CE62F35B-2B0A-41D0-9C8E-4FF72A3820B9}"/>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01" name="フローチャート: 判断 500">
          <a:extLst>
            <a:ext uri="{FF2B5EF4-FFF2-40B4-BE49-F238E27FC236}">
              <a16:creationId xmlns:a16="http://schemas.microsoft.com/office/drawing/2014/main" id="{46F2272A-ADFE-4937-853C-8E118AC917E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02" name="フローチャート: 判断 501">
          <a:extLst>
            <a:ext uri="{FF2B5EF4-FFF2-40B4-BE49-F238E27FC236}">
              <a16:creationId xmlns:a16="http://schemas.microsoft.com/office/drawing/2014/main" id="{57943C20-576B-4117-8E7D-FBF205224A77}"/>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3" name="フローチャート: 判断 502">
          <a:extLst>
            <a:ext uri="{FF2B5EF4-FFF2-40B4-BE49-F238E27FC236}">
              <a16:creationId xmlns:a16="http://schemas.microsoft.com/office/drawing/2014/main" id="{CE827AFA-BA4A-45DC-B413-88FA25CEEFB1}"/>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8CC469BF-11DD-4733-993E-8E51295F27F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DB15EFCD-D81D-4306-A152-9DAE8FD31F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D6EF5291-4A70-4F4B-90CC-3DB25E568E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F8538783-E926-4679-8145-DC1E300041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872CF3DA-1542-4BA5-B31D-B4FD5B1E46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509" name="楕円 508">
          <a:extLst>
            <a:ext uri="{FF2B5EF4-FFF2-40B4-BE49-F238E27FC236}">
              <a16:creationId xmlns:a16="http://schemas.microsoft.com/office/drawing/2014/main" id="{20802358-5FD3-4C49-B997-D668EE1D67F7}"/>
            </a:ext>
          </a:extLst>
        </xdr:cNvPr>
        <xdr:cNvSpPr/>
      </xdr:nvSpPr>
      <xdr:spPr>
        <a:xfrm>
          <a:off x="16268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11992</xdr:rowOff>
    </xdr:from>
    <xdr:ext cx="405111" cy="259045"/>
    <xdr:sp macro="" textlink="">
      <xdr:nvSpPr>
        <xdr:cNvPr id="510" name="【認定こども園・幼稚園・保育所】&#10;有形固定資産減価償却率該当値テキスト">
          <a:extLst>
            <a:ext uri="{FF2B5EF4-FFF2-40B4-BE49-F238E27FC236}">
              <a16:creationId xmlns:a16="http://schemas.microsoft.com/office/drawing/2014/main" id="{85EF55BF-4BB4-488F-AC9B-CCE9C545000E}"/>
            </a:ext>
          </a:extLst>
        </xdr:cNvPr>
        <xdr:cNvSpPr txBox="1"/>
      </xdr:nvSpPr>
      <xdr:spPr>
        <a:xfrm>
          <a:off x="16357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169091</xdr:rowOff>
    </xdr:from>
    <xdr:to>
      <xdr:col>81</xdr:col>
      <xdr:colOff>101600</xdr:colOff>
      <xdr:row>38</xdr:row>
      <xdr:rowOff>99241</xdr:rowOff>
    </xdr:to>
    <xdr:sp macro="" textlink="">
      <xdr:nvSpPr>
        <xdr:cNvPr id="511" name="楕円 510">
          <a:extLst>
            <a:ext uri="{FF2B5EF4-FFF2-40B4-BE49-F238E27FC236}">
              <a16:creationId xmlns:a16="http://schemas.microsoft.com/office/drawing/2014/main" id="{FCD5A2D1-881A-4C43-B397-7F31945F83D2}"/>
            </a:ext>
          </a:extLst>
        </xdr:cNvPr>
        <xdr:cNvSpPr/>
      </xdr:nvSpPr>
      <xdr:spPr>
        <a:xfrm>
          <a:off x="15430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48441</xdr:rowOff>
    </xdr:from>
    <xdr:to>
      <xdr:col>85</xdr:col>
      <xdr:colOff>127000</xdr:colOff>
      <xdr:row>38</xdr:row>
      <xdr:rowOff>84365</xdr:rowOff>
    </xdr:to>
    <xdr:cxnSp macro="">
      <xdr:nvCxnSpPr>
        <xdr:cNvPr id="512" name="直線コネクタ 511">
          <a:extLst>
            <a:ext uri="{FF2B5EF4-FFF2-40B4-BE49-F238E27FC236}">
              <a16:creationId xmlns:a16="http://schemas.microsoft.com/office/drawing/2014/main" id="{9ECFEEAF-D155-4C5F-8286-9A2A358D0C18}"/>
            </a:ext>
          </a:extLst>
        </xdr:cNvPr>
        <xdr:cNvCxnSpPr/>
      </xdr:nvCxnSpPr>
      <xdr:spPr>
        <a:xfrm>
          <a:off x="15481300" y="656354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513" name="楕円 512">
          <a:extLst>
            <a:ext uri="{FF2B5EF4-FFF2-40B4-BE49-F238E27FC236}">
              <a16:creationId xmlns:a16="http://schemas.microsoft.com/office/drawing/2014/main" id="{A656AF86-DFB8-41CA-86E5-62042291FA77}"/>
            </a:ext>
          </a:extLst>
        </xdr:cNvPr>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48441</xdr:rowOff>
    </xdr:to>
    <xdr:cxnSp macro="">
      <xdr:nvCxnSpPr>
        <xdr:cNvPr id="514" name="直線コネクタ 513">
          <a:extLst>
            <a:ext uri="{FF2B5EF4-FFF2-40B4-BE49-F238E27FC236}">
              <a16:creationId xmlns:a16="http://schemas.microsoft.com/office/drawing/2014/main" id="{EF352947-A7A4-46FD-8B34-149E3AAD93D3}"/>
            </a:ext>
          </a:extLst>
        </xdr:cNvPr>
        <xdr:cNvCxnSpPr/>
      </xdr:nvCxnSpPr>
      <xdr:spPr>
        <a:xfrm>
          <a:off x="14592300" y="65276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515" name="楕円 514">
          <a:extLst>
            <a:ext uri="{FF2B5EF4-FFF2-40B4-BE49-F238E27FC236}">
              <a16:creationId xmlns:a16="http://schemas.microsoft.com/office/drawing/2014/main" id="{0116C103-F976-40B2-BBA0-63AC8DF89185}"/>
            </a:ext>
          </a:extLst>
        </xdr:cNvPr>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12519</xdr:rowOff>
    </xdr:from>
    <xdr:to>
      <xdr:col>76</xdr:col>
      <xdr:colOff>114300</xdr:colOff>
      <xdr:row>39</xdr:row>
      <xdr:rowOff>61504</xdr:rowOff>
    </xdr:to>
    <xdr:cxnSp macro="">
      <xdr:nvCxnSpPr>
        <xdr:cNvPr id="516" name="直線コネクタ 515">
          <a:extLst>
            <a:ext uri="{FF2B5EF4-FFF2-40B4-BE49-F238E27FC236}">
              <a16:creationId xmlns:a16="http://schemas.microsoft.com/office/drawing/2014/main" id="{6127F0A8-01F5-473F-8D43-6F2681D5BC5C}"/>
            </a:ext>
          </a:extLst>
        </xdr:cNvPr>
        <xdr:cNvCxnSpPr/>
      </xdr:nvCxnSpPr>
      <xdr:spPr>
        <a:xfrm flipV="1">
          <a:off x="13703300" y="6527619"/>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517" name="n_1aveValue【認定こども園・幼稚園・保育所】&#10;有形固定資産減価償却率">
          <a:extLst>
            <a:ext uri="{FF2B5EF4-FFF2-40B4-BE49-F238E27FC236}">
              <a16:creationId xmlns:a16="http://schemas.microsoft.com/office/drawing/2014/main" id="{5FB32426-85A6-4C62-A07B-55206B754A62}"/>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18" name="n_2aveValue【認定こども園・幼稚園・保育所】&#10;有形固定資産減価償却率">
          <a:extLst>
            <a:ext uri="{FF2B5EF4-FFF2-40B4-BE49-F238E27FC236}">
              <a16:creationId xmlns:a16="http://schemas.microsoft.com/office/drawing/2014/main" id="{BA894CF6-5613-48AD-BE8E-FA9E540FD002}"/>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519" name="n_3aveValue【認定こども園・幼稚園・保育所】&#10;有形固定資産減価償却率">
          <a:extLst>
            <a:ext uri="{FF2B5EF4-FFF2-40B4-BE49-F238E27FC236}">
              <a16:creationId xmlns:a16="http://schemas.microsoft.com/office/drawing/2014/main" id="{A2B2C572-F52E-4751-8784-E97409F53875}"/>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20" name="n_4aveValue【認定こども園・幼稚園・保育所】&#10;有形固定資産減価償却率">
          <a:extLst>
            <a:ext uri="{FF2B5EF4-FFF2-40B4-BE49-F238E27FC236}">
              <a16:creationId xmlns:a16="http://schemas.microsoft.com/office/drawing/2014/main" id="{C6D3AAE5-49E5-401D-8404-768670E22B69}"/>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115769</xdr:rowOff>
    </xdr:from>
    <xdr:ext cx="405111" cy="259045"/>
    <xdr:sp macro="" textlink="">
      <xdr:nvSpPr>
        <xdr:cNvPr id="521" name="n_1mainValue【認定こども園・幼稚園・保育所】&#10;有形固定資産減価償却率">
          <a:extLst>
            <a:ext uri="{FF2B5EF4-FFF2-40B4-BE49-F238E27FC236}">
              <a16:creationId xmlns:a16="http://schemas.microsoft.com/office/drawing/2014/main" id="{47A1EEEC-CAFC-490A-BAC8-7AE5C098A878}"/>
            </a:ext>
          </a:extLst>
        </xdr:cNvPr>
        <xdr:cNvSpPr txBox="1"/>
      </xdr:nvSpPr>
      <xdr:spPr>
        <a:xfrm>
          <a:off x="152660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522" name="n_2mainValue【認定こども園・幼稚園・保育所】&#10;有形固定資産減価償却率">
          <a:extLst>
            <a:ext uri="{FF2B5EF4-FFF2-40B4-BE49-F238E27FC236}">
              <a16:creationId xmlns:a16="http://schemas.microsoft.com/office/drawing/2014/main" id="{4FB7D4D9-86CD-4453-BC88-DE32085B8F8E}"/>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523" name="n_3mainValue【認定こども園・幼稚園・保育所】&#10;有形固定資産減価償却率">
          <a:extLst>
            <a:ext uri="{FF2B5EF4-FFF2-40B4-BE49-F238E27FC236}">
              <a16:creationId xmlns:a16="http://schemas.microsoft.com/office/drawing/2014/main" id="{2144D05C-2DF2-4A1D-ACDC-2FCA5A04009A}"/>
            </a:ext>
          </a:extLst>
        </xdr:cNvPr>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A825EA71-56F9-4841-924C-939C305218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3A632AB3-05C8-49D7-8489-6FF7DB816D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AEFC7077-9226-4B84-A142-990E1C2A64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3ED6F98C-B7A1-4044-88E1-F4BCEA932C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0DB48D3C-9B67-49C6-9283-9EFC53C1A9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6F6AA60F-42D3-4E8E-92CF-1AD19E517C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A1554A8D-E8DF-445E-BDD8-E074E9A465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C43A048F-0495-4975-B47A-72D9D4C33EC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B969FDF3-2474-462F-B9EE-1C8BAB7DD7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F0BF6207-3CA5-4966-B081-7AF142F99D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a:extLst>
            <a:ext uri="{FF2B5EF4-FFF2-40B4-BE49-F238E27FC236}">
              <a16:creationId xmlns:a16="http://schemas.microsoft.com/office/drawing/2014/main" id="{BF1599BC-ED77-4204-AC0B-54FB7E7F39F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5" name="テキスト ボックス 534">
          <a:extLst>
            <a:ext uri="{FF2B5EF4-FFF2-40B4-BE49-F238E27FC236}">
              <a16:creationId xmlns:a16="http://schemas.microsoft.com/office/drawing/2014/main" id="{642D12C3-9260-40A7-B53E-4000DB417E9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a:extLst>
            <a:ext uri="{FF2B5EF4-FFF2-40B4-BE49-F238E27FC236}">
              <a16:creationId xmlns:a16="http://schemas.microsoft.com/office/drawing/2014/main" id="{2F19432F-6637-44C5-8F53-509C338501D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7" name="テキスト ボックス 536">
          <a:extLst>
            <a:ext uri="{FF2B5EF4-FFF2-40B4-BE49-F238E27FC236}">
              <a16:creationId xmlns:a16="http://schemas.microsoft.com/office/drawing/2014/main" id="{E02D161D-D595-450B-9ABF-47D853D8C04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a:extLst>
            <a:ext uri="{FF2B5EF4-FFF2-40B4-BE49-F238E27FC236}">
              <a16:creationId xmlns:a16="http://schemas.microsoft.com/office/drawing/2014/main" id="{28425741-3A9E-43A2-B24A-89898967F93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9" name="テキスト ボックス 538">
          <a:extLst>
            <a:ext uri="{FF2B5EF4-FFF2-40B4-BE49-F238E27FC236}">
              <a16:creationId xmlns:a16="http://schemas.microsoft.com/office/drawing/2014/main" id="{D0070E3D-8CAB-4775-81A8-AC5B699E3CF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a:extLst>
            <a:ext uri="{FF2B5EF4-FFF2-40B4-BE49-F238E27FC236}">
              <a16:creationId xmlns:a16="http://schemas.microsoft.com/office/drawing/2014/main" id="{25EB9E48-1019-4A4B-B0FB-6051A53863A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1" name="テキスト ボックス 540">
          <a:extLst>
            <a:ext uri="{FF2B5EF4-FFF2-40B4-BE49-F238E27FC236}">
              <a16:creationId xmlns:a16="http://schemas.microsoft.com/office/drawing/2014/main" id="{E90D171D-0380-456C-8341-B660E569054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a:extLst>
            <a:ext uri="{FF2B5EF4-FFF2-40B4-BE49-F238E27FC236}">
              <a16:creationId xmlns:a16="http://schemas.microsoft.com/office/drawing/2014/main" id="{69D5BD94-89B7-4B89-B8F6-2808073AE4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a:extLst>
            <a:ext uri="{FF2B5EF4-FFF2-40B4-BE49-F238E27FC236}">
              <a16:creationId xmlns:a16="http://schemas.microsoft.com/office/drawing/2014/main" id="{B50609C1-C359-44E6-8C63-A7C5A9162EF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a:extLst>
            <a:ext uri="{FF2B5EF4-FFF2-40B4-BE49-F238E27FC236}">
              <a16:creationId xmlns:a16="http://schemas.microsoft.com/office/drawing/2014/main" id="{B250FCD6-759B-4E6F-BC5E-56F43037FA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45" name="直線コネクタ 544">
          <a:extLst>
            <a:ext uri="{FF2B5EF4-FFF2-40B4-BE49-F238E27FC236}">
              <a16:creationId xmlns:a16="http://schemas.microsoft.com/office/drawing/2014/main" id="{04DF5487-14E3-4C36-87E8-9C334D7570A9}"/>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46" name="【認定こども園・幼稚園・保育所】&#10;一人当たり面積最小値テキスト">
          <a:extLst>
            <a:ext uri="{FF2B5EF4-FFF2-40B4-BE49-F238E27FC236}">
              <a16:creationId xmlns:a16="http://schemas.microsoft.com/office/drawing/2014/main" id="{BCED4976-8BDC-40D3-AAEC-B51BA2F8611E}"/>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47" name="直線コネクタ 546">
          <a:extLst>
            <a:ext uri="{FF2B5EF4-FFF2-40B4-BE49-F238E27FC236}">
              <a16:creationId xmlns:a16="http://schemas.microsoft.com/office/drawing/2014/main" id="{C908BF24-A1CE-4D6E-9D87-530FE9DE44D7}"/>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48" name="【認定こども園・幼稚園・保育所】&#10;一人当たり面積最大値テキスト">
          <a:extLst>
            <a:ext uri="{FF2B5EF4-FFF2-40B4-BE49-F238E27FC236}">
              <a16:creationId xmlns:a16="http://schemas.microsoft.com/office/drawing/2014/main" id="{3B27FC22-1FBA-4298-A984-5A71DFD527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49" name="直線コネクタ 548">
          <a:extLst>
            <a:ext uri="{FF2B5EF4-FFF2-40B4-BE49-F238E27FC236}">
              <a16:creationId xmlns:a16="http://schemas.microsoft.com/office/drawing/2014/main" id="{F67518E8-822A-48AC-B2B3-DBADFC1F0DDC}"/>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550" name="【認定こども園・幼稚園・保育所】&#10;一人当たり面積平均値テキスト">
          <a:extLst>
            <a:ext uri="{FF2B5EF4-FFF2-40B4-BE49-F238E27FC236}">
              <a16:creationId xmlns:a16="http://schemas.microsoft.com/office/drawing/2014/main" id="{7D2C2BEE-68AA-459E-AB6D-FFDA70255C26}"/>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51" name="フローチャート: 判断 550">
          <a:extLst>
            <a:ext uri="{FF2B5EF4-FFF2-40B4-BE49-F238E27FC236}">
              <a16:creationId xmlns:a16="http://schemas.microsoft.com/office/drawing/2014/main" id="{69142853-7536-4877-8756-47C9C9709E0D}"/>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52" name="フローチャート: 判断 551">
          <a:extLst>
            <a:ext uri="{FF2B5EF4-FFF2-40B4-BE49-F238E27FC236}">
              <a16:creationId xmlns:a16="http://schemas.microsoft.com/office/drawing/2014/main" id="{36BDBE55-0A3D-427B-8BE4-AF7CE87FCAE7}"/>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53" name="フローチャート: 判断 552">
          <a:extLst>
            <a:ext uri="{FF2B5EF4-FFF2-40B4-BE49-F238E27FC236}">
              <a16:creationId xmlns:a16="http://schemas.microsoft.com/office/drawing/2014/main" id="{44093535-15C9-4685-9D2D-DE7AAE395DB3}"/>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54" name="フローチャート: 判断 553">
          <a:extLst>
            <a:ext uri="{FF2B5EF4-FFF2-40B4-BE49-F238E27FC236}">
              <a16:creationId xmlns:a16="http://schemas.microsoft.com/office/drawing/2014/main" id="{D7BD146E-8164-4BDA-9E2C-274311BBEB16}"/>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81635</xdr:rowOff>
    </xdr:from>
    <xdr:to>
      <xdr:col>98</xdr:col>
      <xdr:colOff>38100</xdr:colOff>
      <xdr:row>41</xdr:row>
      <xdr:rowOff>11785</xdr:rowOff>
    </xdr:to>
    <xdr:sp macro="" textlink="">
      <xdr:nvSpPr>
        <xdr:cNvPr id="555" name="フローチャート: 判断 554">
          <a:extLst>
            <a:ext uri="{FF2B5EF4-FFF2-40B4-BE49-F238E27FC236}">
              <a16:creationId xmlns:a16="http://schemas.microsoft.com/office/drawing/2014/main" id="{32C42B82-139C-4230-B45C-24DF4E6BCD7E}"/>
            </a:ext>
          </a:extLst>
        </xdr:cNvPr>
        <xdr:cNvSpPr/>
      </xdr:nvSpPr>
      <xdr:spPr>
        <a:xfrm>
          <a:off x="18605500" y="69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5D0DD20B-FA90-4801-975A-D82B06C66B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21F8418A-1648-41EB-AA59-69D36BD7D87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D147D6DB-7177-49EE-B35A-168D735381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B2527C78-629E-49A9-BBCA-67FC7FDCC0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CC9F5C50-EC7F-4BB7-936A-5CCB83893A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30886</xdr:rowOff>
    </xdr:from>
    <xdr:to>
      <xdr:col>116</xdr:col>
      <xdr:colOff>114300</xdr:colOff>
      <xdr:row>40</xdr:row>
      <xdr:rowOff>132486</xdr:rowOff>
    </xdr:to>
    <xdr:sp macro="" textlink="">
      <xdr:nvSpPr>
        <xdr:cNvPr id="561" name="楕円 560">
          <a:extLst>
            <a:ext uri="{FF2B5EF4-FFF2-40B4-BE49-F238E27FC236}">
              <a16:creationId xmlns:a16="http://schemas.microsoft.com/office/drawing/2014/main" id="{2E3B50AE-9618-470A-9EDC-B17CFCBCE026}"/>
            </a:ext>
          </a:extLst>
        </xdr:cNvPr>
        <xdr:cNvSpPr/>
      </xdr:nvSpPr>
      <xdr:spPr>
        <a:xfrm>
          <a:off x="22110700" y="68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53763</xdr:rowOff>
    </xdr:from>
    <xdr:ext cx="469744" cy="259045"/>
    <xdr:sp macro="" textlink="">
      <xdr:nvSpPr>
        <xdr:cNvPr id="562" name="【認定こども園・幼稚園・保育所】&#10;一人当たり面積該当値テキスト">
          <a:extLst>
            <a:ext uri="{FF2B5EF4-FFF2-40B4-BE49-F238E27FC236}">
              <a16:creationId xmlns:a16="http://schemas.microsoft.com/office/drawing/2014/main" id="{12BE9077-E523-4C3C-853B-1D04CCD4A0BC}"/>
            </a:ext>
          </a:extLst>
        </xdr:cNvPr>
        <xdr:cNvSpPr txBox="1"/>
      </xdr:nvSpPr>
      <xdr:spPr>
        <a:xfrm>
          <a:off x="22199600" y="67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563" name="楕円 562">
          <a:extLst>
            <a:ext uri="{FF2B5EF4-FFF2-40B4-BE49-F238E27FC236}">
              <a16:creationId xmlns:a16="http://schemas.microsoft.com/office/drawing/2014/main" id="{78A61FC2-577A-49CE-B3F9-82106205734D}"/>
            </a:ext>
          </a:extLst>
        </xdr:cNvPr>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xdr:rowOff>
    </xdr:from>
    <xdr:to>
      <xdr:col>116</xdr:col>
      <xdr:colOff>63500</xdr:colOff>
      <xdr:row>40</xdr:row>
      <xdr:rowOff>81686</xdr:rowOff>
    </xdr:to>
    <xdr:cxnSp macro="">
      <xdr:nvCxnSpPr>
        <xdr:cNvPr id="564" name="直線コネクタ 563">
          <a:extLst>
            <a:ext uri="{FF2B5EF4-FFF2-40B4-BE49-F238E27FC236}">
              <a16:creationId xmlns:a16="http://schemas.microsoft.com/office/drawing/2014/main" id="{0B46C1D7-8BC7-4AF2-B38C-200F54BD2A19}"/>
            </a:ext>
          </a:extLst>
        </xdr:cNvPr>
        <xdr:cNvCxnSpPr/>
      </xdr:nvCxnSpPr>
      <xdr:spPr>
        <a:xfrm>
          <a:off x="21323300" y="6870192"/>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134214</xdr:rowOff>
    </xdr:from>
    <xdr:to>
      <xdr:col>107</xdr:col>
      <xdr:colOff>101600</xdr:colOff>
      <xdr:row>40</xdr:row>
      <xdr:rowOff>64364</xdr:rowOff>
    </xdr:to>
    <xdr:sp macro="" textlink="">
      <xdr:nvSpPr>
        <xdr:cNvPr id="565" name="楕円 564">
          <a:extLst>
            <a:ext uri="{FF2B5EF4-FFF2-40B4-BE49-F238E27FC236}">
              <a16:creationId xmlns:a16="http://schemas.microsoft.com/office/drawing/2014/main" id="{3D6FDFB7-5AF9-4C4F-948F-7A45C67ED6B0}"/>
            </a:ext>
          </a:extLst>
        </xdr:cNvPr>
        <xdr:cNvSpPr/>
      </xdr:nvSpPr>
      <xdr:spPr>
        <a:xfrm>
          <a:off x="20383500" y="68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13564</xdr:rowOff>
    </xdr:to>
    <xdr:cxnSp macro="">
      <xdr:nvCxnSpPr>
        <xdr:cNvPr id="566" name="直線コネクタ 565">
          <a:extLst>
            <a:ext uri="{FF2B5EF4-FFF2-40B4-BE49-F238E27FC236}">
              <a16:creationId xmlns:a16="http://schemas.microsoft.com/office/drawing/2014/main" id="{CC1D2C1F-798C-4806-B9A0-07958FFD4F48}"/>
            </a:ext>
          </a:extLst>
        </xdr:cNvPr>
        <xdr:cNvCxnSpPr/>
      </xdr:nvCxnSpPr>
      <xdr:spPr>
        <a:xfrm flipV="1">
          <a:off x="20434300" y="68701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567" name="楕円 566">
          <a:extLst>
            <a:ext uri="{FF2B5EF4-FFF2-40B4-BE49-F238E27FC236}">
              <a16:creationId xmlns:a16="http://schemas.microsoft.com/office/drawing/2014/main" id="{9D98A175-ECEB-4148-B314-65398A0BED86}"/>
            </a:ext>
          </a:extLst>
        </xdr:cNvPr>
        <xdr:cNvSpPr/>
      </xdr:nvSpPr>
      <xdr:spPr>
        <a:xfrm>
          <a:off x="19494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13564</xdr:rowOff>
    </xdr:from>
    <xdr:to>
      <xdr:col>107</xdr:col>
      <xdr:colOff>50800</xdr:colOff>
      <xdr:row>41</xdr:row>
      <xdr:rowOff>14478</xdr:rowOff>
    </xdr:to>
    <xdr:cxnSp macro="">
      <xdr:nvCxnSpPr>
        <xdr:cNvPr id="568" name="直線コネクタ 567">
          <a:extLst>
            <a:ext uri="{FF2B5EF4-FFF2-40B4-BE49-F238E27FC236}">
              <a16:creationId xmlns:a16="http://schemas.microsoft.com/office/drawing/2014/main" id="{80D5EFCD-B772-4217-8DF9-AB2B2F941AE7}"/>
            </a:ext>
          </a:extLst>
        </xdr:cNvPr>
        <xdr:cNvCxnSpPr/>
      </xdr:nvCxnSpPr>
      <xdr:spPr>
        <a:xfrm flipV="1">
          <a:off x="19545300" y="6871564"/>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569" name="n_1aveValue【認定こども園・幼稚園・保育所】&#10;一人当たり面積">
          <a:extLst>
            <a:ext uri="{FF2B5EF4-FFF2-40B4-BE49-F238E27FC236}">
              <a16:creationId xmlns:a16="http://schemas.microsoft.com/office/drawing/2014/main" id="{F6FC9142-5090-466C-A740-1B0609AD6E2C}"/>
            </a:ext>
          </a:extLst>
        </xdr:cNvPr>
        <xdr:cNvSpPr txBox="1"/>
      </xdr:nvSpPr>
      <xdr:spPr>
        <a:xfrm>
          <a:off x="210757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70" name="n_2aveValue【認定こども園・幼稚園・保育所】&#10;一人当たり面積">
          <a:extLst>
            <a:ext uri="{FF2B5EF4-FFF2-40B4-BE49-F238E27FC236}">
              <a16:creationId xmlns:a16="http://schemas.microsoft.com/office/drawing/2014/main" id="{C7A18893-C127-44B7-BF74-3F600ADB9E51}"/>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571" name="n_3aveValue【認定こども園・幼稚園・保育所】&#10;一人当たり面積">
          <a:extLst>
            <a:ext uri="{FF2B5EF4-FFF2-40B4-BE49-F238E27FC236}">
              <a16:creationId xmlns:a16="http://schemas.microsoft.com/office/drawing/2014/main" id="{A7F21B84-1020-4BB2-A7B7-B95EB03BF24C}"/>
            </a:ext>
          </a:extLst>
        </xdr:cNvPr>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28312</xdr:rowOff>
    </xdr:from>
    <xdr:ext cx="469744" cy="259045"/>
    <xdr:sp macro="" textlink="">
      <xdr:nvSpPr>
        <xdr:cNvPr id="572" name="n_4aveValue【認定こども園・幼稚園・保育所】&#10;一人当たり面積">
          <a:extLst>
            <a:ext uri="{FF2B5EF4-FFF2-40B4-BE49-F238E27FC236}">
              <a16:creationId xmlns:a16="http://schemas.microsoft.com/office/drawing/2014/main" id="{57CCF9A6-84A2-41A8-975F-2E5BD8A0B75D}"/>
            </a:ext>
          </a:extLst>
        </xdr:cNvPr>
        <xdr:cNvSpPr txBox="1"/>
      </xdr:nvSpPr>
      <xdr:spPr>
        <a:xfrm>
          <a:off x="18421427" y="671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79519</xdr:rowOff>
    </xdr:from>
    <xdr:ext cx="469744" cy="259045"/>
    <xdr:sp macro="" textlink="">
      <xdr:nvSpPr>
        <xdr:cNvPr id="573" name="n_1mainValue【認定こども園・幼稚園・保育所】&#10;一人当たり面積">
          <a:extLst>
            <a:ext uri="{FF2B5EF4-FFF2-40B4-BE49-F238E27FC236}">
              <a16:creationId xmlns:a16="http://schemas.microsoft.com/office/drawing/2014/main" id="{D899EF44-776C-4FC9-9DCB-F42C26959F2A}"/>
            </a:ext>
          </a:extLst>
        </xdr:cNvPr>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80891</xdr:rowOff>
    </xdr:from>
    <xdr:ext cx="469744" cy="259045"/>
    <xdr:sp macro="" textlink="">
      <xdr:nvSpPr>
        <xdr:cNvPr id="574" name="n_2mainValue【認定こども園・幼稚園・保育所】&#10;一人当たり面積">
          <a:extLst>
            <a:ext uri="{FF2B5EF4-FFF2-40B4-BE49-F238E27FC236}">
              <a16:creationId xmlns:a16="http://schemas.microsoft.com/office/drawing/2014/main" id="{084283E0-3D3F-4D6C-891C-05E967B53377}"/>
            </a:ext>
          </a:extLst>
        </xdr:cNvPr>
        <xdr:cNvSpPr txBox="1"/>
      </xdr:nvSpPr>
      <xdr:spPr>
        <a:xfrm>
          <a:off x="20199427" y="659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575" name="n_3mainValue【認定こども園・幼稚園・保育所】&#10;一人当たり面積">
          <a:extLst>
            <a:ext uri="{FF2B5EF4-FFF2-40B4-BE49-F238E27FC236}">
              <a16:creationId xmlns:a16="http://schemas.microsoft.com/office/drawing/2014/main" id="{9CBD8D00-C73D-460A-89E3-38ACF9D56D17}"/>
            </a:ext>
          </a:extLst>
        </xdr:cNvPr>
        <xdr:cNvSpPr txBox="1"/>
      </xdr:nvSpPr>
      <xdr:spPr>
        <a:xfrm>
          <a:off x="19310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id="{D0CEBDB6-0C11-4075-AFE6-E833F96A5B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id="{C2F7D23A-E579-4541-AD49-108C8D36A4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id="{1FBB7B91-342F-4318-9C27-4E6AE1B815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id="{0E8FF32A-B6AA-4057-ADC8-C8FDF5CF05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id="{9FD66EE7-25E0-4C95-87BC-C22AE0D8AA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id="{08D9DB02-CDE7-43EC-ABC9-C7CAC72FC4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id="{9065FFBC-65BE-44F4-B169-DD727CF7A4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id="{6D9F715E-55CB-421B-A3B5-413BD524B8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a:extLst>
            <a:ext uri="{FF2B5EF4-FFF2-40B4-BE49-F238E27FC236}">
              <a16:creationId xmlns:a16="http://schemas.microsoft.com/office/drawing/2014/main" id="{FCC6844B-3C9C-4BA5-BC90-06576730D4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id="{8719AD34-0590-4972-908A-1EC6B5D5B8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a:extLst>
            <a:ext uri="{FF2B5EF4-FFF2-40B4-BE49-F238E27FC236}">
              <a16:creationId xmlns:a16="http://schemas.microsoft.com/office/drawing/2014/main" id="{02F9E569-E97B-4507-865E-B9579937C9A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a:extLst>
            <a:ext uri="{FF2B5EF4-FFF2-40B4-BE49-F238E27FC236}">
              <a16:creationId xmlns:a16="http://schemas.microsoft.com/office/drawing/2014/main" id="{ACDCC6BE-FA4B-4338-9D6B-4533E7F3574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a:extLst>
            <a:ext uri="{FF2B5EF4-FFF2-40B4-BE49-F238E27FC236}">
              <a16:creationId xmlns:a16="http://schemas.microsoft.com/office/drawing/2014/main" id="{EC770F9D-5AD0-473B-BD58-74A151AB4DC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a:extLst>
            <a:ext uri="{FF2B5EF4-FFF2-40B4-BE49-F238E27FC236}">
              <a16:creationId xmlns:a16="http://schemas.microsoft.com/office/drawing/2014/main" id="{A3EAA895-C446-4F86-A39F-46314B3EA59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a:extLst>
            <a:ext uri="{FF2B5EF4-FFF2-40B4-BE49-F238E27FC236}">
              <a16:creationId xmlns:a16="http://schemas.microsoft.com/office/drawing/2014/main" id="{F170AF7B-8A53-42EA-B3A4-85D6A366973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a:extLst>
            <a:ext uri="{FF2B5EF4-FFF2-40B4-BE49-F238E27FC236}">
              <a16:creationId xmlns:a16="http://schemas.microsoft.com/office/drawing/2014/main" id="{1A0CB7B4-6E97-46EA-9E8C-9CE2D157852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a:extLst>
            <a:ext uri="{FF2B5EF4-FFF2-40B4-BE49-F238E27FC236}">
              <a16:creationId xmlns:a16="http://schemas.microsoft.com/office/drawing/2014/main" id="{1FA8326F-EDE7-4BCE-AF41-A438A6025FF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a:extLst>
            <a:ext uri="{FF2B5EF4-FFF2-40B4-BE49-F238E27FC236}">
              <a16:creationId xmlns:a16="http://schemas.microsoft.com/office/drawing/2014/main" id="{7CF13935-60B1-4195-B5FD-0A58CD972D1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a:extLst>
            <a:ext uri="{FF2B5EF4-FFF2-40B4-BE49-F238E27FC236}">
              <a16:creationId xmlns:a16="http://schemas.microsoft.com/office/drawing/2014/main" id="{ECBCCB7D-B9DF-4957-8988-A5ACDD24B4F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a:extLst>
            <a:ext uri="{FF2B5EF4-FFF2-40B4-BE49-F238E27FC236}">
              <a16:creationId xmlns:a16="http://schemas.microsoft.com/office/drawing/2014/main" id="{2A142A53-122B-486B-AA70-782B9E4F88C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a:extLst>
            <a:ext uri="{FF2B5EF4-FFF2-40B4-BE49-F238E27FC236}">
              <a16:creationId xmlns:a16="http://schemas.microsoft.com/office/drawing/2014/main" id="{4A6DBEA0-3D1E-40E7-8871-071B694531A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5548A3F8-600F-4FA0-BA22-CCB74A47B5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a:extLst>
            <a:ext uri="{FF2B5EF4-FFF2-40B4-BE49-F238E27FC236}">
              <a16:creationId xmlns:a16="http://schemas.microsoft.com/office/drawing/2014/main" id="{A2598011-8F39-4F92-84E7-A51F3A6660A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id="{ACEFFB76-5364-4CE2-96CE-56718AA813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00" name="直線コネクタ 599">
          <a:extLst>
            <a:ext uri="{FF2B5EF4-FFF2-40B4-BE49-F238E27FC236}">
              <a16:creationId xmlns:a16="http://schemas.microsoft.com/office/drawing/2014/main" id="{78AAFC0F-000E-47C2-B630-C69443177060}"/>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01" name="【学校施設】&#10;有形固定資産減価償却率最小値テキスト">
          <a:extLst>
            <a:ext uri="{FF2B5EF4-FFF2-40B4-BE49-F238E27FC236}">
              <a16:creationId xmlns:a16="http://schemas.microsoft.com/office/drawing/2014/main" id="{3E74C2BE-ADA1-4620-A6EA-D9863CDDBEB9}"/>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02" name="直線コネクタ 601">
          <a:extLst>
            <a:ext uri="{FF2B5EF4-FFF2-40B4-BE49-F238E27FC236}">
              <a16:creationId xmlns:a16="http://schemas.microsoft.com/office/drawing/2014/main" id="{0EF1FAA0-E5EF-4449-9466-1602EED0056E}"/>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03" name="【学校施設】&#10;有形固定資産減価償却率最大値テキスト">
          <a:extLst>
            <a:ext uri="{FF2B5EF4-FFF2-40B4-BE49-F238E27FC236}">
              <a16:creationId xmlns:a16="http://schemas.microsoft.com/office/drawing/2014/main" id="{92E235FD-629D-4124-94FA-AE796156ED75}"/>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04" name="直線コネクタ 603">
          <a:extLst>
            <a:ext uri="{FF2B5EF4-FFF2-40B4-BE49-F238E27FC236}">
              <a16:creationId xmlns:a16="http://schemas.microsoft.com/office/drawing/2014/main" id="{6842C46E-8D4A-4379-8983-3CE8600C15D5}"/>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605" name="【学校施設】&#10;有形固定資産減価償却率平均値テキスト">
          <a:extLst>
            <a:ext uri="{FF2B5EF4-FFF2-40B4-BE49-F238E27FC236}">
              <a16:creationId xmlns:a16="http://schemas.microsoft.com/office/drawing/2014/main" id="{564F2CC4-EA4D-4E4F-9E97-D595F5F5AA59}"/>
            </a:ext>
          </a:extLst>
        </xdr:cNvPr>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06" name="フローチャート: 判断 605">
          <a:extLst>
            <a:ext uri="{FF2B5EF4-FFF2-40B4-BE49-F238E27FC236}">
              <a16:creationId xmlns:a16="http://schemas.microsoft.com/office/drawing/2014/main" id="{441A30B5-6503-4E78-A1EE-A9D97D87B967}"/>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07" name="フローチャート: 判断 606">
          <a:extLst>
            <a:ext uri="{FF2B5EF4-FFF2-40B4-BE49-F238E27FC236}">
              <a16:creationId xmlns:a16="http://schemas.microsoft.com/office/drawing/2014/main" id="{60355AA5-A228-4B2B-A686-FD777904562E}"/>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08" name="フローチャート: 判断 607">
          <a:extLst>
            <a:ext uri="{FF2B5EF4-FFF2-40B4-BE49-F238E27FC236}">
              <a16:creationId xmlns:a16="http://schemas.microsoft.com/office/drawing/2014/main" id="{7A1F2932-2B02-4573-9240-2D4CB00AB335}"/>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09" name="フローチャート: 判断 608">
          <a:extLst>
            <a:ext uri="{FF2B5EF4-FFF2-40B4-BE49-F238E27FC236}">
              <a16:creationId xmlns:a16="http://schemas.microsoft.com/office/drawing/2014/main" id="{7BF8A30E-F482-4CB5-AC36-079A4C8F751F}"/>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610" name="フローチャート: 判断 609">
          <a:extLst>
            <a:ext uri="{FF2B5EF4-FFF2-40B4-BE49-F238E27FC236}">
              <a16:creationId xmlns:a16="http://schemas.microsoft.com/office/drawing/2014/main" id="{7ACB87AF-3062-4573-8C6E-9DC13C88438D}"/>
            </a:ext>
          </a:extLst>
        </xdr:cNvPr>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797EA890-E3AC-42ED-8694-4C20380C4F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57E10E37-0F89-42FC-A0FC-D2F28A53F1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83E527E4-717F-46A5-BACB-43F1D54AEC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BB4FF3CB-98DE-4FCD-8CED-8907BE4795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5D150AA6-3E1B-4775-BC9D-E8949CE7FF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616" name="楕円 615">
          <a:extLst>
            <a:ext uri="{FF2B5EF4-FFF2-40B4-BE49-F238E27FC236}">
              <a16:creationId xmlns:a16="http://schemas.microsoft.com/office/drawing/2014/main" id="{4D6DCC64-933B-4362-8574-2F567A4F25A0}"/>
            </a:ext>
          </a:extLst>
        </xdr:cNvPr>
        <xdr:cNvSpPr/>
      </xdr:nvSpPr>
      <xdr:spPr>
        <a:xfrm>
          <a:off x="16268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162577</xdr:rowOff>
    </xdr:from>
    <xdr:ext cx="405111" cy="259045"/>
    <xdr:sp macro="" textlink="">
      <xdr:nvSpPr>
        <xdr:cNvPr id="617" name="【学校施設】&#10;有形固定資産減価償却率該当値テキスト">
          <a:extLst>
            <a:ext uri="{FF2B5EF4-FFF2-40B4-BE49-F238E27FC236}">
              <a16:creationId xmlns:a16="http://schemas.microsoft.com/office/drawing/2014/main" id="{153D33C7-8DBE-4246-AD1A-43AC4132D3AB}"/>
            </a:ext>
          </a:extLst>
        </xdr:cNvPr>
        <xdr:cNvSpPr txBox="1"/>
      </xdr:nvSpPr>
      <xdr:spPr>
        <a:xfrm>
          <a:off x="16357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618" name="楕円 617">
          <a:extLst>
            <a:ext uri="{FF2B5EF4-FFF2-40B4-BE49-F238E27FC236}">
              <a16:creationId xmlns:a16="http://schemas.microsoft.com/office/drawing/2014/main" id="{52342CB2-577D-4FDF-BF02-2A52C77E9610}"/>
            </a:ext>
          </a:extLst>
        </xdr:cNvPr>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60</xdr:row>
      <xdr:rowOff>20955</xdr:rowOff>
    </xdr:to>
    <xdr:cxnSp macro="">
      <xdr:nvCxnSpPr>
        <xdr:cNvPr id="619" name="直線コネクタ 618">
          <a:extLst>
            <a:ext uri="{FF2B5EF4-FFF2-40B4-BE49-F238E27FC236}">
              <a16:creationId xmlns:a16="http://schemas.microsoft.com/office/drawing/2014/main" id="{8B369419-1F03-4228-A76F-37C7A74F118D}"/>
            </a:ext>
          </a:extLst>
        </xdr:cNvPr>
        <xdr:cNvCxnSpPr/>
      </xdr:nvCxnSpPr>
      <xdr:spPr>
        <a:xfrm flipV="1">
          <a:off x="15481300" y="9963150"/>
          <a:ext cx="8382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107315</xdr:rowOff>
    </xdr:from>
    <xdr:to>
      <xdr:col>76</xdr:col>
      <xdr:colOff>165100</xdr:colOff>
      <xdr:row>60</xdr:row>
      <xdr:rowOff>37465</xdr:rowOff>
    </xdr:to>
    <xdr:sp macro="" textlink="">
      <xdr:nvSpPr>
        <xdr:cNvPr id="620" name="楕円 619">
          <a:extLst>
            <a:ext uri="{FF2B5EF4-FFF2-40B4-BE49-F238E27FC236}">
              <a16:creationId xmlns:a16="http://schemas.microsoft.com/office/drawing/2014/main" id="{D2551A76-10C0-4035-B152-5040D3F5A25F}"/>
            </a:ext>
          </a:extLst>
        </xdr:cNvPr>
        <xdr:cNvSpPr/>
      </xdr:nvSpPr>
      <xdr:spPr>
        <a:xfrm>
          <a:off x="14541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20955</xdr:rowOff>
    </xdr:to>
    <xdr:cxnSp macro="">
      <xdr:nvCxnSpPr>
        <xdr:cNvPr id="621" name="直線コネクタ 620">
          <a:extLst>
            <a:ext uri="{FF2B5EF4-FFF2-40B4-BE49-F238E27FC236}">
              <a16:creationId xmlns:a16="http://schemas.microsoft.com/office/drawing/2014/main" id="{1BCB9C74-9CB6-4E44-A588-479E30F60BBD}"/>
            </a:ext>
          </a:extLst>
        </xdr:cNvPr>
        <xdr:cNvCxnSpPr/>
      </xdr:nvCxnSpPr>
      <xdr:spPr>
        <a:xfrm>
          <a:off x="14592300" y="10273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57785</xdr:rowOff>
    </xdr:from>
    <xdr:to>
      <xdr:col>72</xdr:col>
      <xdr:colOff>38100</xdr:colOff>
      <xdr:row>59</xdr:row>
      <xdr:rowOff>159385</xdr:rowOff>
    </xdr:to>
    <xdr:sp macro="" textlink="">
      <xdr:nvSpPr>
        <xdr:cNvPr id="622" name="楕円 621">
          <a:extLst>
            <a:ext uri="{FF2B5EF4-FFF2-40B4-BE49-F238E27FC236}">
              <a16:creationId xmlns:a16="http://schemas.microsoft.com/office/drawing/2014/main" id="{7C4FC4A9-AB8C-40F7-AF43-81C72A3A2165}"/>
            </a:ext>
          </a:extLst>
        </xdr:cNvPr>
        <xdr:cNvSpPr/>
      </xdr:nvSpPr>
      <xdr:spPr>
        <a:xfrm>
          <a:off x="13652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158115</xdr:rowOff>
    </xdr:to>
    <xdr:cxnSp macro="">
      <xdr:nvCxnSpPr>
        <xdr:cNvPr id="623" name="直線コネクタ 622">
          <a:extLst>
            <a:ext uri="{FF2B5EF4-FFF2-40B4-BE49-F238E27FC236}">
              <a16:creationId xmlns:a16="http://schemas.microsoft.com/office/drawing/2014/main" id="{66AFC9C9-1137-4947-B827-12C5491408A1}"/>
            </a:ext>
          </a:extLst>
        </xdr:cNvPr>
        <xdr:cNvCxnSpPr/>
      </xdr:nvCxnSpPr>
      <xdr:spPr>
        <a:xfrm>
          <a:off x="13703300" y="102241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624" name="n_1aveValue【学校施設】&#10;有形固定資産減価償却率">
          <a:extLst>
            <a:ext uri="{FF2B5EF4-FFF2-40B4-BE49-F238E27FC236}">
              <a16:creationId xmlns:a16="http://schemas.microsoft.com/office/drawing/2014/main" id="{F5AA1FCD-460A-4FBE-8954-C2BDF00FCC44}"/>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25" name="n_2aveValue【学校施設】&#10;有形固定資産減価償却率">
          <a:extLst>
            <a:ext uri="{FF2B5EF4-FFF2-40B4-BE49-F238E27FC236}">
              <a16:creationId xmlns:a16="http://schemas.microsoft.com/office/drawing/2014/main" id="{6020DFF2-F8EB-484D-AE03-D2881A90B18D}"/>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26" name="n_3aveValue【学校施設】&#10;有形固定資産減価償却率">
          <a:extLst>
            <a:ext uri="{FF2B5EF4-FFF2-40B4-BE49-F238E27FC236}">
              <a16:creationId xmlns:a16="http://schemas.microsoft.com/office/drawing/2014/main" id="{2939482C-1302-4E9F-A735-C8844C2DAA5F}"/>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627" name="n_4aveValue【学校施設】&#10;有形固定資産減価償却率">
          <a:extLst>
            <a:ext uri="{FF2B5EF4-FFF2-40B4-BE49-F238E27FC236}">
              <a16:creationId xmlns:a16="http://schemas.microsoft.com/office/drawing/2014/main" id="{F8761A23-CD38-4638-BFE7-8D86D52FF944}"/>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88282</xdr:rowOff>
    </xdr:from>
    <xdr:ext cx="405111" cy="259045"/>
    <xdr:sp macro="" textlink="">
      <xdr:nvSpPr>
        <xdr:cNvPr id="628" name="n_1mainValue【学校施設】&#10;有形固定資産減価償却率">
          <a:extLst>
            <a:ext uri="{FF2B5EF4-FFF2-40B4-BE49-F238E27FC236}">
              <a16:creationId xmlns:a16="http://schemas.microsoft.com/office/drawing/2014/main" id="{806B6F59-2A52-4E0A-985E-D34B1DFAE3E3}"/>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629" name="n_2mainValue【学校施設】&#10;有形固定資産減価償却率">
          <a:extLst>
            <a:ext uri="{FF2B5EF4-FFF2-40B4-BE49-F238E27FC236}">
              <a16:creationId xmlns:a16="http://schemas.microsoft.com/office/drawing/2014/main" id="{EE78344C-DABF-42E8-8CEF-D4FFDF0CCD61}"/>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4462</xdr:rowOff>
    </xdr:from>
    <xdr:ext cx="405111" cy="259045"/>
    <xdr:sp macro="" textlink="">
      <xdr:nvSpPr>
        <xdr:cNvPr id="630" name="n_3mainValue【学校施設】&#10;有形固定資産減価償却率">
          <a:extLst>
            <a:ext uri="{FF2B5EF4-FFF2-40B4-BE49-F238E27FC236}">
              <a16:creationId xmlns:a16="http://schemas.microsoft.com/office/drawing/2014/main" id="{126A95FB-AD40-4395-846C-D67524A85996}"/>
            </a:ext>
          </a:extLst>
        </xdr:cNvPr>
        <xdr:cNvSpPr txBox="1"/>
      </xdr:nvSpPr>
      <xdr:spPr>
        <a:xfrm>
          <a:off x="13500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36A432F-3C6D-4BD9-9A25-A377EE867D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25C6174B-3C2D-431D-A678-3950EBAE8B6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6C87D9E3-ADC1-486E-829B-B1E0E2C6D6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EF025208-FF7C-4607-BB48-2284E8011D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5B105978-FDD5-42DF-B15D-9B684575C4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6B5D9EFA-F088-4DB3-B2C9-D11170D2A9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C2D80E7-2A64-4875-99CB-6F56059BE2B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8DCB581C-D43D-4DC5-91A4-80423AFDB6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36E65222-B4D6-4C28-82F6-BDA9967516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E6078791-D5E4-4F3E-B817-4D0EE034DF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a:extLst>
            <a:ext uri="{FF2B5EF4-FFF2-40B4-BE49-F238E27FC236}">
              <a16:creationId xmlns:a16="http://schemas.microsoft.com/office/drawing/2014/main" id="{72F9BD81-A915-4D09-9B50-B4AB8608FA4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a:extLst>
            <a:ext uri="{FF2B5EF4-FFF2-40B4-BE49-F238E27FC236}">
              <a16:creationId xmlns:a16="http://schemas.microsoft.com/office/drawing/2014/main" id="{85EC0A77-C423-408E-897E-8E720BDAC99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a:extLst>
            <a:ext uri="{FF2B5EF4-FFF2-40B4-BE49-F238E27FC236}">
              <a16:creationId xmlns:a16="http://schemas.microsoft.com/office/drawing/2014/main" id="{D83269D8-09B2-4496-B0DD-0578B96AEA9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a:extLst>
            <a:ext uri="{FF2B5EF4-FFF2-40B4-BE49-F238E27FC236}">
              <a16:creationId xmlns:a16="http://schemas.microsoft.com/office/drawing/2014/main" id="{80DBE5F4-C73C-4D06-AD5E-A3289837F3C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5E968FB7-38B5-49A4-89A4-8F733A9A12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18794A6A-4683-47A5-B20A-DB07ECA9B4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a:extLst>
            <a:ext uri="{FF2B5EF4-FFF2-40B4-BE49-F238E27FC236}">
              <a16:creationId xmlns:a16="http://schemas.microsoft.com/office/drawing/2014/main" id="{84764423-E123-422D-B700-10510FBB9A4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a:extLst>
            <a:ext uri="{FF2B5EF4-FFF2-40B4-BE49-F238E27FC236}">
              <a16:creationId xmlns:a16="http://schemas.microsoft.com/office/drawing/2014/main" id="{C71E34D4-226A-40C5-B4ED-F21E27C8060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a:extLst>
            <a:ext uri="{FF2B5EF4-FFF2-40B4-BE49-F238E27FC236}">
              <a16:creationId xmlns:a16="http://schemas.microsoft.com/office/drawing/2014/main" id="{DF29B312-246D-4EDF-BD98-F47A492BEEC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0" name="テキスト ボックス 649">
          <a:extLst>
            <a:ext uri="{FF2B5EF4-FFF2-40B4-BE49-F238E27FC236}">
              <a16:creationId xmlns:a16="http://schemas.microsoft.com/office/drawing/2014/main" id="{2C16EC23-67BE-42C3-9FA2-16E9EDD28B6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C03102DD-BA50-4D6B-B70A-000B008959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2" name="テキスト ボックス 651">
          <a:extLst>
            <a:ext uri="{FF2B5EF4-FFF2-40B4-BE49-F238E27FC236}">
              <a16:creationId xmlns:a16="http://schemas.microsoft.com/office/drawing/2014/main" id="{E640AF1A-3BA2-4F19-A166-97B96C527BC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a:extLst>
            <a:ext uri="{FF2B5EF4-FFF2-40B4-BE49-F238E27FC236}">
              <a16:creationId xmlns:a16="http://schemas.microsoft.com/office/drawing/2014/main" id="{3DAB16D4-378E-4752-82B2-1FBE22E945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54" name="直線コネクタ 653">
          <a:extLst>
            <a:ext uri="{FF2B5EF4-FFF2-40B4-BE49-F238E27FC236}">
              <a16:creationId xmlns:a16="http://schemas.microsoft.com/office/drawing/2014/main" id="{A5CE767E-042D-4D13-903F-0D6A7E0E53CB}"/>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55" name="【学校施設】&#10;一人当たり面積最小値テキスト">
          <a:extLst>
            <a:ext uri="{FF2B5EF4-FFF2-40B4-BE49-F238E27FC236}">
              <a16:creationId xmlns:a16="http://schemas.microsoft.com/office/drawing/2014/main" id="{2F3771D1-AB76-46FD-9F28-52BEBD4ED7DD}"/>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56" name="直線コネクタ 655">
          <a:extLst>
            <a:ext uri="{FF2B5EF4-FFF2-40B4-BE49-F238E27FC236}">
              <a16:creationId xmlns:a16="http://schemas.microsoft.com/office/drawing/2014/main" id="{8EFD5893-83D4-45D0-B897-8EE01A5FC3DD}"/>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57" name="【学校施設】&#10;一人当たり面積最大値テキスト">
          <a:extLst>
            <a:ext uri="{FF2B5EF4-FFF2-40B4-BE49-F238E27FC236}">
              <a16:creationId xmlns:a16="http://schemas.microsoft.com/office/drawing/2014/main" id="{F566BBD8-68D1-4ED5-9C0D-080A1D6C5A2F}"/>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58" name="直線コネクタ 657">
          <a:extLst>
            <a:ext uri="{FF2B5EF4-FFF2-40B4-BE49-F238E27FC236}">
              <a16:creationId xmlns:a16="http://schemas.microsoft.com/office/drawing/2014/main" id="{10606559-ED26-4E6A-89CC-D975B3530AF5}"/>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659" name="【学校施設】&#10;一人当たり面積平均値テキスト">
          <a:extLst>
            <a:ext uri="{FF2B5EF4-FFF2-40B4-BE49-F238E27FC236}">
              <a16:creationId xmlns:a16="http://schemas.microsoft.com/office/drawing/2014/main" id="{BAF47AC8-EA17-4982-919E-E10CB1490DBC}"/>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60" name="フローチャート: 判断 659">
          <a:extLst>
            <a:ext uri="{FF2B5EF4-FFF2-40B4-BE49-F238E27FC236}">
              <a16:creationId xmlns:a16="http://schemas.microsoft.com/office/drawing/2014/main" id="{334D549D-68CA-4794-B92B-BDF15CDE8C23}"/>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61" name="フローチャート: 判断 660">
          <a:extLst>
            <a:ext uri="{FF2B5EF4-FFF2-40B4-BE49-F238E27FC236}">
              <a16:creationId xmlns:a16="http://schemas.microsoft.com/office/drawing/2014/main" id="{E76E5593-D3FC-4BF8-8A87-19A0187BF2E5}"/>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62" name="フローチャート: 判断 661">
          <a:extLst>
            <a:ext uri="{FF2B5EF4-FFF2-40B4-BE49-F238E27FC236}">
              <a16:creationId xmlns:a16="http://schemas.microsoft.com/office/drawing/2014/main" id="{8B3564BB-B5A7-406F-A41D-7B28FE111A8E}"/>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63" name="フローチャート: 判断 662">
          <a:extLst>
            <a:ext uri="{FF2B5EF4-FFF2-40B4-BE49-F238E27FC236}">
              <a16:creationId xmlns:a16="http://schemas.microsoft.com/office/drawing/2014/main" id="{9DBCC9A3-A73B-439E-9123-E49279AE4F82}"/>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60960</xdr:rowOff>
    </xdr:from>
    <xdr:to>
      <xdr:col>98</xdr:col>
      <xdr:colOff>38100</xdr:colOff>
      <xdr:row>61</xdr:row>
      <xdr:rowOff>162560</xdr:rowOff>
    </xdr:to>
    <xdr:sp macro="" textlink="">
      <xdr:nvSpPr>
        <xdr:cNvPr id="664" name="フローチャート: 判断 663">
          <a:extLst>
            <a:ext uri="{FF2B5EF4-FFF2-40B4-BE49-F238E27FC236}">
              <a16:creationId xmlns:a16="http://schemas.microsoft.com/office/drawing/2014/main" id="{B37D8517-2D45-4B06-922D-A954E1CAD93F}"/>
            </a:ext>
          </a:extLst>
        </xdr:cNvPr>
        <xdr:cNvSpPr/>
      </xdr:nvSpPr>
      <xdr:spPr>
        <a:xfrm>
          <a:off x="18605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27F7DC47-0200-4DDB-8D3B-38F82C1C7C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FEE44B41-A0E0-4F06-BD7C-8496A32D810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99DE6038-D2EB-418C-9BB3-2C30AE7083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99B55CA6-2681-459C-B9F9-7667A558DB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64D07502-235A-4E09-AE24-3A5B973599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126492</xdr:rowOff>
    </xdr:from>
    <xdr:to>
      <xdr:col>116</xdr:col>
      <xdr:colOff>114300</xdr:colOff>
      <xdr:row>61</xdr:row>
      <xdr:rowOff>56642</xdr:rowOff>
    </xdr:to>
    <xdr:sp macro="" textlink="">
      <xdr:nvSpPr>
        <xdr:cNvPr id="670" name="楕円 669">
          <a:extLst>
            <a:ext uri="{FF2B5EF4-FFF2-40B4-BE49-F238E27FC236}">
              <a16:creationId xmlns:a16="http://schemas.microsoft.com/office/drawing/2014/main" id="{39D4C4D9-0ED3-480B-9D3A-1AD2A03484BD}"/>
            </a:ext>
          </a:extLst>
        </xdr:cNvPr>
        <xdr:cNvSpPr/>
      </xdr:nvSpPr>
      <xdr:spPr>
        <a:xfrm>
          <a:off x="22110700" y="104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149369</xdr:rowOff>
    </xdr:from>
    <xdr:ext cx="469744" cy="259045"/>
    <xdr:sp macro="" textlink="">
      <xdr:nvSpPr>
        <xdr:cNvPr id="671" name="【学校施設】&#10;一人当たり面積該当値テキスト">
          <a:extLst>
            <a:ext uri="{FF2B5EF4-FFF2-40B4-BE49-F238E27FC236}">
              <a16:creationId xmlns:a16="http://schemas.microsoft.com/office/drawing/2014/main" id="{45FE28FC-5E8C-4C4E-9056-D8B84E161520}"/>
            </a:ext>
          </a:extLst>
        </xdr:cNvPr>
        <xdr:cNvSpPr txBox="1"/>
      </xdr:nvSpPr>
      <xdr:spPr>
        <a:xfrm>
          <a:off x="22199600" y="1026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85090</xdr:rowOff>
    </xdr:from>
    <xdr:to>
      <xdr:col>112</xdr:col>
      <xdr:colOff>38100</xdr:colOff>
      <xdr:row>61</xdr:row>
      <xdr:rowOff>15240</xdr:rowOff>
    </xdr:to>
    <xdr:sp macro="" textlink="">
      <xdr:nvSpPr>
        <xdr:cNvPr id="672" name="楕円 671">
          <a:extLst>
            <a:ext uri="{FF2B5EF4-FFF2-40B4-BE49-F238E27FC236}">
              <a16:creationId xmlns:a16="http://schemas.microsoft.com/office/drawing/2014/main" id="{30BAA208-5EB9-4879-8043-DBF74E66CA53}"/>
            </a:ext>
          </a:extLst>
        </xdr:cNvPr>
        <xdr:cNvSpPr/>
      </xdr:nvSpPr>
      <xdr:spPr>
        <a:xfrm>
          <a:off x="212725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135890</xdr:rowOff>
    </xdr:from>
    <xdr:to>
      <xdr:col>116</xdr:col>
      <xdr:colOff>63500</xdr:colOff>
      <xdr:row>61</xdr:row>
      <xdr:rowOff>5842</xdr:rowOff>
    </xdr:to>
    <xdr:cxnSp macro="">
      <xdr:nvCxnSpPr>
        <xdr:cNvPr id="673" name="直線コネクタ 672">
          <a:extLst>
            <a:ext uri="{FF2B5EF4-FFF2-40B4-BE49-F238E27FC236}">
              <a16:creationId xmlns:a16="http://schemas.microsoft.com/office/drawing/2014/main" id="{F59EA7FD-BCC5-4894-9C3C-7E6834A89EA0}"/>
            </a:ext>
          </a:extLst>
        </xdr:cNvPr>
        <xdr:cNvCxnSpPr/>
      </xdr:nvCxnSpPr>
      <xdr:spPr>
        <a:xfrm>
          <a:off x="21323300" y="10422890"/>
          <a:ext cx="8382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88519</xdr:rowOff>
    </xdr:from>
    <xdr:to>
      <xdr:col>107</xdr:col>
      <xdr:colOff>101600</xdr:colOff>
      <xdr:row>61</xdr:row>
      <xdr:rowOff>18669</xdr:rowOff>
    </xdr:to>
    <xdr:sp macro="" textlink="">
      <xdr:nvSpPr>
        <xdr:cNvPr id="674" name="楕円 673">
          <a:extLst>
            <a:ext uri="{FF2B5EF4-FFF2-40B4-BE49-F238E27FC236}">
              <a16:creationId xmlns:a16="http://schemas.microsoft.com/office/drawing/2014/main" id="{B78BE11D-0D79-49B4-A14A-6CC2A904013B}"/>
            </a:ext>
          </a:extLst>
        </xdr:cNvPr>
        <xdr:cNvSpPr/>
      </xdr:nvSpPr>
      <xdr:spPr>
        <a:xfrm>
          <a:off x="20383500" y="103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135890</xdr:rowOff>
    </xdr:from>
    <xdr:to>
      <xdr:col>111</xdr:col>
      <xdr:colOff>177800</xdr:colOff>
      <xdr:row>60</xdr:row>
      <xdr:rowOff>139319</xdr:rowOff>
    </xdr:to>
    <xdr:cxnSp macro="">
      <xdr:nvCxnSpPr>
        <xdr:cNvPr id="675" name="直線コネクタ 674">
          <a:extLst>
            <a:ext uri="{FF2B5EF4-FFF2-40B4-BE49-F238E27FC236}">
              <a16:creationId xmlns:a16="http://schemas.microsoft.com/office/drawing/2014/main" id="{802B8C6F-82B4-44BF-BB9A-041F7DB5CEC7}"/>
            </a:ext>
          </a:extLst>
        </xdr:cNvPr>
        <xdr:cNvCxnSpPr/>
      </xdr:nvCxnSpPr>
      <xdr:spPr>
        <a:xfrm flipV="1">
          <a:off x="20434300" y="1042289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137287</xdr:rowOff>
    </xdr:from>
    <xdr:to>
      <xdr:col>102</xdr:col>
      <xdr:colOff>165100</xdr:colOff>
      <xdr:row>61</xdr:row>
      <xdr:rowOff>67437</xdr:rowOff>
    </xdr:to>
    <xdr:sp macro="" textlink="">
      <xdr:nvSpPr>
        <xdr:cNvPr id="676" name="楕円 675">
          <a:extLst>
            <a:ext uri="{FF2B5EF4-FFF2-40B4-BE49-F238E27FC236}">
              <a16:creationId xmlns:a16="http://schemas.microsoft.com/office/drawing/2014/main" id="{7FB5F319-D8FA-4123-B478-85183D790443}"/>
            </a:ext>
          </a:extLst>
        </xdr:cNvPr>
        <xdr:cNvSpPr/>
      </xdr:nvSpPr>
      <xdr:spPr>
        <a:xfrm>
          <a:off x="19494500" y="104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139319</xdr:rowOff>
    </xdr:from>
    <xdr:to>
      <xdr:col>107</xdr:col>
      <xdr:colOff>50800</xdr:colOff>
      <xdr:row>61</xdr:row>
      <xdr:rowOff>16637</xdr:rowOff>
    </xdr:to>
    <xdr:cxnSp macro="">
      <xdr:nvCxnSpPr>
        <xdr:cNvPr id="677" name="直線コネクタ 676">
          <a:extLst>
            <a:ext uri="{FF2B5EF4-FFF2-40B4-BE49-F238E27FC236}">
              <a16:creationId xmlns:a16="http://schemas.microsoft.com/office/drawing/2014/main" id="{28AB9D1B-0C5C-4A05-8DC8-9872BE6D450E}"/>
            </a:ext>
          </a:extLst>
        </xdr:cNvPr>
        <xdr:cNvCxnSpPr/>
      </xdr:nvCxnSpPr>
      <xdr:spPr>
        <a:xfrm flipV="1">
          <a:off x="19545300" y="10426319"/>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78" name="n_1aveValue【学校施設】&#10;一人当たり面積">
          <a:extLst>
            <a:ext uri="{FF2B5EF4-FFF2-40B4-BE49-F238E27FC236}">
              <a16:creationId xmlns:a16="http://schemas.microsoft.com/office/drawing/2014/main" id="{A2DADF17-7983-4E44-BEA6-DEC7F849B142}"/>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79" name="n_2aveValue【学校施設】&#10;一人当たり面積">
          <a:extLst>
            <a:ext uri="{FF2B5EF4-FFF2-40B4-BE49-F238E27FC236}">
              <a16:creationId xmlns:a16="http://schemas.microsoft.com/office/drawing/2014/main" id="{1271CA3E-17A4-4ED8-BACC-1664A3DBA45B}"/>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680" name="n_3aveValue【学校施設】&#10;一人当たり面積">
          <a:extLst>
            <a:ext uri="{FF2B5EF4-FFF2-40B4-BE49-F238E27FC236}">
              <a16:creationId xmlns:a16="http://schemas.microsoft.com/office/drawing/2014/main" id="{8615CD78-7068-4641-9A5F-7AC17132A233}"/>
            </a:ext>
          </a:extLst>
        </xdr:cNvPr>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7637</xdr:rowOff>
    </xdr:from>
    <xdr:ext cx="469744" cy="259045"/>
    <xdr:sp macro="" textlink="">
      <xdr:nvSpPr>
        <xdr:cNvPr id="681" name="n_4aveValue【学校施設】&#10;一人当たり面積">
          <a:extLst>
            <a:ext uri="{FF2B5EF4-FFF2-40B4-BE49-F238E27FC236}">
              <a16:creationId xmlns:a16="http://schemas.microsoft.com/office/drawing/2014/main" id="{1E816BF4-3AAE-445E-B77A-FB5E0C56BCAF}"/>
            </a:ext>
          </a:extLst>
        </xdr:cNvPr>
        <xdr:cNvSpPr txBox="1"/>
      </xdr:nvSpPr>
      <xdr:spPr>
        <a:xfrm>
          <a:off x="18421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31767</xdr:rowOff>
    </xdr:from>
    <xdr:ext cx="469744" cy="259045"/>
    <xdr:sp macro="" textlink="">
      <xdr:nvSpPr>
        <xdr:cNvPr id="682" name="n_1mainValue【学校施設】&#10;一人当たり面積">
          <a:extLst>
            <a:ext uri="{FF2B5EF4-FFF2-40B4-BE49-F238E27FC236}">
              <a16:creationId xmlns:a16="http://schemas.microsoft.com/office/drawing/2014/main" id="{9686D1A1-5D24-4DD1-9E6C-6D5F438A92EC}"/>
            </a:ext>
          </a:extLst>
        </xdr:cNvPr>
        <xdr:cNvSpPr txBox="1"/>
      </xdr:nvSpPr>
      <xdr:spPr>
        <a:xfrm>
          <a:off x="21075727" y="101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35196</xdr:rowOff>
    </xdr:from>
    <xdr:ext cx="469744" cy="259045"/>
    <xdr:sp macro="" textlink="">
      <xdr:nvSpPr>
        <xdr:cNvPr id="683" name="n_2mainValue【学校施設】&#10;一人当たり面積">
          <a:extLst>
            <a:ext uri="{FF2B5EF4-FFF2-40B4-BE49-F238E27FC236}">
              <a16:creationId xmlns:a16="http://schemas.microsoft.com/office/drawing/2014/main" id="{6E4F974C-1C84-4B8C-884F-58ABC838269A}"/>
            </a:ext>
          </a:extLst>
        </xdr:cNvPr>
        <xdr:cNvSpPr txBox="1"/>
      </xdr:nvSpPr>
      <xdr:spPr>
        <a:xfrm>
          <a:off x="20199427" y="101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83964</xdr:rowOff>
    </xdr:from>
    <xdr:ext cx="469744" cy="259045"/>
    <xdr:sp macro="" textlink="">
      <xdr:nvSpPr>
        <xdr:cNvPr id="684" name="n_3mainValue【学校施設】&#10;一人当たり面積">
          <a:extLst>
            <a:ext uri="{FF2B5EF4-FFF2-40B4-BE49-F238E27FC236}">
              <a16:creationId xmlns:a16="http://schemas.microsoft.com/office/drawing/2014/main" id="{EE267069-0A3D-4C2A-BC31-F00CEFACB604}"/>
            </a:ext>
          </a:extLst>
        </xdr:cNvPr>
        <xdr:cNvSpPr txBox="1"/>
      </xdr:nvSpPr>
      <xdr:spPr>
        <a:xfrm>
          <a:off x="19310427" y="1019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339096DB-59CE-4D1E-B457-C6A2D09F46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6AC158EA-9EDA-45FF-A664-2AC56BF037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69BCA6B8-66ED-43BB-BFF2-8CD0927804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B72ACADA-CD44-467A-8BAF-6AEDB932A1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403EC9AC-45DC-4B43-A25A-88EE8228D5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6DF7EAA5-CA37-4FB5-9C71-B2D1AFF3A4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33F7DC72-3D77-4ACA-B24F-3E52AF50D4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456A6772-F8CC-4564-9A7A-2872603CBC6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id="{B5F0A64E-9E7E-4154-90A2-9019DEFA90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id="{C4BF0265-4FDB-4975-A4D7-6C8555FA7E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id="{A08AFC2F-80DE-41BF-9AC4-4EF3DC434A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id="{2C1AA984-BD83-4DF3-BD02-E87C040778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id="{7A9F162E-788D-48CE-81B5-FA1695CA9E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id="{6DB38B9D-68D6-4E1C-9079-7F53EA394F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id="{D8975B5C-25AD-4285-B90F-B8DE84102E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id="{1A24B64C-95B2-4027-A3AE-7ECB711A419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3CD6EF1C-11C5-4B56-B054-0800B89832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2B0F3029-698B-4257-BD02-220490840C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4231E3F0-78B5-4A97-9ED4-5D07A6A6C9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78B9E5D6-DF56-42AA-988E-79659888D9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36A95A2D-3674-4247-915C-656AF024E0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79396F68-F52A-40A7-BED7-4856F8FC99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BDF28A2B-EA30-4DC0-BFF4-C017C9D5FF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7AE3D632-B536-47AF-90D2-D22264125A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F30CDAFE-9923-41EA-BAEA-BBE5483503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16031AA5-1321-48BD-8ACA-4525BF13BA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87D3D2BC-ACA9-4DA4-940C-74873BD87F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C5BF3F87-7085-4348-AEC8-2ABC4874D9F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27B2611C-3D5B-44F3-82BE-8374FA4284E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90773B6A-7412-4700-8858-E4E8B69080E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3C180D5D-FEF3-427B-B517-ACAF6C2869B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0B6E0202-89B0-4602-9A8A-36FCDC29271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8419AEDD-9C4A-4D71-B9BD-5E2B44C1A97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963EF785-1704-45FE-BAC2-8A675DF0747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66F11FBB-D0B8-4202-AB9E-E92F944B5BB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AA53A914-4895-4959-99CE-59381870AEA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a:extLst>
            <a:ext uri="{FF2B5EF4-FFF2-40B4-BE49-F238E27FC236}">
              <a16:creationId xmlns:a16="http://schemas.microsoft.com/office/drawing/2014/main" id="{BAC64EE5-D6A7-438C-A9AE-E2DF44B759A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BAC2350B-D810-41DA-B9CF-E6778E0AA3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a:extLst>
            <a:ext uri="{FF2B5EF4-FFF2-40B4-BE49-F238E27FC236}">
              <a16:creationId xmlns:a16="http://schemas.microsoft.com/office/drawing/2014/main" id="{300AD17D-C442-4B25-B362-A07F143B36C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09BB100E-9A0F-4DE4-BFE6-A7F5577E21C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25" name="直線コネクタ 724">
          <a:extLst>
            <a:ext uri="{FF2B5EF4-FFF2-40B4-BE49-F238E27FC236}">
              <a16:creationId xmlns:a16="http://schemas.microsoft.com/office/drawing/2014/main" id="{4F2ED6A9-BA92-4BAC-B5FD-61622641EE84}"/>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6" name="【公民館】&#10;有形固定資産減価償却率最小値テキスト">
          <a:extLst>
            <a:ext uri="{FF2B5EF4-FFF2-40B4-BE49-F238E27FC236}">
              <a16:creationId xmlns:a16="http://schemas.microsoft.com/office/drawing/2014/main" id="{C4E0CF39-3ABF-40F0-B5A1-794EE5DFE62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7" name="直線コネクタ 726">
          <a:extLst>
            <a:ext uri="{FF2B5EF4-FFF2-40B4-BE49-F238E27FC236}">
              <a16:creationId xmlns:a16="http://schemas.microsoft.com/office/drawing/2014/main" id="{D20A2302-7FEE-45B5-84DA-B73D96ADE6F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28" name="【公民館】&#10;有形固定資産減価償却率最大値テキスト">
          <a:extLst>
            <a:ext uri="{FF2B5EF4-FFF2-40B4-BE49-F238E27FC236}">
              <a16:creationId xmlns:a16="http://schemas.microsoft.com/office/drawing/2014/main" id="{48998A82-9D05-4887-8E86-6799881A2786}"/>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29" name="直線コネクタ 728">
          <a:extLst>
            <a:ext uri="{FF2B5EF4-FFF2-40B4-BE49-F238E27FC236}">
              <a16:creationId xmlns:a16="http://schemas.microsoft.com/office/drawing/2014/main" id="{D27F1D94-8F39-42B2-BDE9-D7C8376CBA81}"/>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30" name="【公民館】&#10;有形固定資産減価償却率平均値テキスト">
          <a:extLst>
            <a:ext uri="{FF2B5EF4-FFF2-40B4-BE49-F238E27FC236}">
              <a16:creationId xmlns:a16="http://schemas.microsoft.com/office/drawing/2014/main" id="{EC3BB207-EB2D-4870-9214-2F11F6024CDC}"/>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31" name="フローチャート: 判断 730">
          <a:extLst>
            <a:ext uri="{FF2B5EF4-FFF2-40B4-BE49-F238E27FC236}">
              <a16:creationId xmlns:a16="http://schemas.microsoft.com/office/drawing/2014/main" id="{D74792F8-E502-456E-A7F8-7D64C56D551B}"/>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32" name="フローチャート: 判断 731">
          <a:extLst>
            <a:ext uri="{FF2B5EF4-FFF2-40B4-BE49-F238E27FC236}">
              <a16:creationId xmlns:a16="http://schemas.microsoft.com/office/drawing/2014/main" id="{EE38C089-9413-4B84-85C9-7FDD5BAC88FD}"/>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3" name="フローチャート: 判断 732">
          <a:extLst>
            <a:ext uri="{FF2B5EF4-FFF2-40B4-BE49-F238E27FC236}">
              <a16:creationId xmlns:a16="http://schemas.microsoft.com/office/drawing/2014/main" id="{EA13B6F3-CC1A-4932-B313-9CF3244B213E}"/>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34" name="フローチャート: 判断 733">
          <a:extLst>
            <a:ext uri="{FF2B5EF4-FFF2-40B4-BE49-F238E27FC236}">
              <a16:creationId xmlns:a16="http://schemas.microsoft.com/office/drawing/2014/main" id="{9CC57C6B-820B-404A-93EC-35A689A31206}"/>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35" name="フローチャート: 判断 734">
          <a:extLst>
            <a:ext uri="{FF2B5EF4-FFF2-40B4-BE49-F238E27FC236}">
              <a16:creationId xmlns:a16="http://schemas.microsoft.com/office/drawing/2014/main" id="{C2A1FBDE-BCB2-4EEC-9787-08B13D6241A4}"/>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46DCB0D-10CC-47FB-A62C-4DDE15BAE2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65A9CE9-5D64-4EE4-A66B-60C5D10EEA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6F23683-F1CC-40D0-83E7-939DDA6AF0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A767B01-AE89-4EC0-8AFD-B67151E45D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A9A897B-6155-4268-A801-82BF5F3551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73025</xdr:rowOff>
    </xdr:from>
    <xdr:to>
      <xdr:col>85</xdr:col>
      <xdr:colOff>177800</xdr:colOff>
      <xdr:row>102</xdr:row>
      <xdr:rowOff>3175</xdr:rowOff>
    </xdr:to>
    <xdr:sp macro="" textlink="">
      <xdr:nvSpPr>
        <xdr:cNvPr id="741" name="楕円 740">
          <a:extLst>
            <a:ext uri="{FF2B5EF4-FFF2-40B4-BE49-F238E27FC236}">
              <a16:creationId xmlns:a16="http://schemas.microsoft.com/office/drawing/2014/main" id="{35DFB5A7-DCA7-4BE9-8A0E-5A274FDEACD4}"/>
            </a:ext>
          </a:extLst>
        </xdr:cNvPr>
        <xdr:cNvSpPr/>
      </xdr:nvSpPr>
      <xdr:spPr>
        <a:xfrm>
          <a:off x="162687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95902</xdr:rowOff>
    </xdr:from>
    <xdr:ext cx="405111" cy="259045"/>
    <xdr:sp macro="" textlink="">
      <xdr:nvSpPr>
        <xdr:cNvPr id="742" name="【公民館】&#10;有形固定資産減価償却率該当値テキスト">
          <a:extLst>
            <a:ext uri="{FF2B5EF4-FFF2-40B4-BE49-F238E27FC236}">
              <a16:creationId xmlns:a16="http://schemas.microsoft.com/office/drawing/2014/main" id="{BBE6B9A4-11A3-450F-8E59-65BDCD7D5E1E}"/>
            </a:ext>
          </a:extLst>
        </xdr:cNvPr>
        <xdr:cNvSpPr txBox="1"/>
      </xdr:nvSpPr>
      <xdr:spPr>
        <a:xfrm>
          <a:off x="16357600"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57786</xdr:rowOff>
    </xdr:from>
    <xdr:to>
      <xdr:col>81</xdr:col>
      <xdr:colOff>101600</xdr:colOff>
      <xdr:row>101</xdr:row>
      <xdr:rowOff>159386</xdr:rowOff>
    </xdr:to>
    <xdr:sp macro="" textlink="">
      <xdr:nvSpPr>
        <xdr:cNvPr id="743" name="楕円 742">
          <a:extLst>
            <a:ext uri="{FF2B5EF4-FFF2-40B4-BE49-F238E27FC236}">
              <a16:creationId xmlns:a16="http://schemas.microsoft.com/office/drawing/2014/main" id="{3D4EBD1D-BA69-49AB-90BF-A8F7BC5462DB}"/>
            </a:ext>
          </a:extLst>
        </xdr:cNvPr>
        <xdr:cNvSpPr/>
      </xdr:nvSpPr>
      <xdr:spPr>
        <a:xfrm>
          <a:off x="15430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108586</xdr:rowOff>
    </xdr:from>
    <xdr:to>
      <xdr:col>85</xdr:col>
      <xdr:colOff>127000</xdr:colOff>
      <xdr:row>101</xdr:row>
      <xdr:rowOff>123825</xdr:rowOff>
    </xdr:to>
    <xdr:cxnSp macro="">
      <xdr:nvCxnSpPr>
        <xdr:cNvPr id="744" name="直線コネクタ 743">
          <a:extLst>
            <a:ext uri="{FF2B5EF4-FFF2-40B4-BE49-F238E27FC236}">
              <a16:creationId xmlns:a16="http://schemas.microsoft.com/office/drawing/2014/main" id="{239A8323-CF29-4F69-B3DF-87A730F62E29}"/>
            </a:ext>
          </a:extLst>
        </xdr:cNvPr>
        <xdr:cNvCxnSpPr/>
      </xdr:nvCxnSpPr>
      <xdr:spPr>
        <a:xfrm>
          <a:off x="15481300" y="174250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19686</xdr:rowOff>
    </xdr:from>
    <xdr:to>
      <xdr:col>76</xdr:col>
      <xdr:colOff>165100</xdr:colOff>
      <xdr:row>101</xdr:row>
      <xdr:rowOff>121286</xdr:rowOff>
    </xdr:to>
    <xdr:sp macro="" textlink="">
      <xdr:nvSpPr>
        <xdr:cNvPr id="745" name="楕円 744">
          <a:extLst>
            <a:ext uri="{FF2B5EF4-FFF2-40B4-BE49-F238E27FC236}">
              <a16:creationId xmlns:a16="http://schemas.microsoft.com/office/drawing/2014/main" id="{CD3BE0C4-7424-4B1B-BFFF-06E21D6FB957}"/>
            </a:ext>
          </a:extLst>
        </xdr:cNvPr>
        <xdr:cNvSpPr/>
      </xdr:nvSpPr>
      <xdr:spPr>
        <a:xfrm>
          <a:off x="14541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70486</xdr:rowOff>
    </xdr:from>
    <xdr:to>
      <xdr:col>81</xdr:col>
      <xdr:colOff>50800</xdr:colOff>
      <xdr:row>101</xdr:row>
      <xdr:rowOff>108586</xdr:rowOff>
    </xdr:to>
    <xdr:cxnSp macro="">
      <xdr:nvCxnSpPr>
        <xdr:cNvPr id="746" name="直線コネクタ 745">
          <a:extLst>
            <a:ext uri="{FF2B5EF4-FFF2-40B4-BE49-F238E27FC236}">
              <a16:creationId xmlns:a16="http://schemas.microsoft.com/office/drawing/2014/main" id="{373A5CD0-CD7D-4B64-9976-60CBF7676A09}"/>
            </a:ext>
          </a:extLst>
        </xdr:cNvPr>
        <xdr:cNvCxnSpPr/>
      </xdr:nvCxnSpPr>
      <xdr:spPr>
        <a:xfrm>
          <a:off x="14592300" y="173869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137795</xdr:rowOff>
    </xdr:from>
    <xdr:to>
      <xdr:col>72</xdr:col>
      <xdr:colOff>38100</xdr:colOff>
      <xdr:row>101</xdr:row>
      <xdr:rowOff>67945</xdr:rowOff>
    </xdr:to>
    <xdr:sp macro="" textlink="">
      <xdr:nvSpPr>
        <xdr:cNvPr id="747" name="楕円 746">
          <a:extLst>
            <a:ext uri="{FF2B5EF4-FFF2-40B4-BE49-F238E27FC236}">
              <a16:creationId xmlns:a16="http://schemas.microsoft.com/office/drawing/2014/main" id="{DA391877-DE48-4CD8-9563-D8DCFB34C9AC}"/>
            </a:ext>
          </a:extLst>
        </xdr:cNvPr>
        <xdr:cNvSpPr/>
      </xdr:nvSpPr>
      <xdr:spPr>
        <a:xfrm>
          <a:off x="136525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17145</xdr:rowOff>
    </xdr:from>
    <xdr:to>
      <xdr:col>76</xdr:col>
      <xdr:colOff>114300</xdr:colOff>
      <xdr:row>101</xdr:row>
      <xdr:rowOff>70486</xdr:rowOff>
    </xdr:to>
    <xdr:cxnSp macro="">
      <xdr:nvCxnSpPr>
        <xdr:cNvPr id="748" name="直線コネクタ 747">
          <a:extLst>
            <a:ext uri="{FF2B5EF4-FFF2-40B4-BE49-F238E27FC236}">
              <a16:creationId xmlns:a16="http://schemas.microsoft.com/office/drawing/2014/main" id="{BD5B5FE5-8D41-417B-A86F-C8271B700494}"/>
            </a:ext>
          </a:extLst>
        </xdr:cNvPr>
        <xdr:cNvCxnSpPr/>
      </xdr:nvCxnSpPr>
      <xdr:spPr>
        <a:xfrm>
          <a:off x="13703300" y="173335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49" name="n_1aveValue【公民館】&#10;有形固定資産減価償却率">
          <a:extLst>
            <a:ext uri="{FF2B5EF4-FFF2-40B4-BE49-F238E27FC236}">
              <a16:creationId xmlns:a16="http://schemas.microsoft.com/office/drawing/2014/main" id="{4E1277F8-22DE-46C1-9EF2-93434302A4B6}"/>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50" name="n_2aveValue【公民館】&#10;有形固定資産減価償却率">
          <a:extLst>
            <a:ext uri="{FF2B5EF4-FFF2-40B4-BE49-F238E27FC236}">
              <a16:creationId xmlns:a16="http://schemas.microsoft.com/office/drawing/2014/main" id="{36B96612-48C9-47BE-BEFE-51B0B3D474C6}"/>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51" name="n_3aveValue【公民館】&#10;有形固定資産減価償却率">
          <a:extLst>
            <a:ext uri="{FF2B5EF4-FFF2-40B4-BE49-F238E27FC236}">
              <a16:creationId xmlns:a16="http://schemas.microsoft.com/office/drawing/2014/main" id="{03313494-263F-4E2A-8761-35161836BB9A}"/>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52" name="n_4aveValue【公民館】&#10;有形固定資産減価償却率">
          <a:extLst>
            <a:ext uri="{FF2B5EF4-FFF2-40B4-BE49-F238E27FC236}">
              <a16:creationId xmlns:a16="http://schemas.microsoft.com/office/drawing/2014/main" id="{95CB79B0-2351-4CAD-804C-5F3C3A1DAA98}"/>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4463</xdr:rowOff>
    </xdr:from>
    <xdr:ext cx="405111" cy="259045"/>
    <xdr:sp macro="" textlink="">
      <xdr:nvSpPr>
        <xdr:cNvPr id="753" name="n_1mainValue【公民館】&#10;有形固定資産減価償却率">
          <a:extLst>
            <a:ext uri="{FF2B5EF4-FFF2-40B4-BE49-F238E27FC236}">
              <a16:creationId xmlns:a16="http://schemas.microsoft.com/office/drawing/2014/main" id="{30AEA311-8444-434B-9A13-11EA9379CE45}"/>
            </a:ext>
          </a:extLst>
        </xdr:cNvPr>
        <xdr:cNvSpPr txBox="1"/>
      </xdr:nvSpPr>
      <xdr:spPr>
        <a:xfrm>
          <a:off x="152660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137813</xdr:rowOff>
    </xdr:from>
    <xdr:ext cx="405111" cy="259045"/>
    <xdr:sp macro="" textlink="">
      <xdr:nvSpPr>
        <xdr:cNvPr id="754" name="n_2mainValue【公民館】&#10;有形固定資産減価償却率">
          <a:extLst>
            <a:ext uri="{FF2B5EF4-FFF2-40B4-BE49-F238E27FC236}">
              <a16:creationId xmlns:a16="http://schemas.microsoft.com/office/drawing/2014/main" id="{14F2E472-9F55-4384-B5AB-B5D39E79B506}"/>
            </a:ext>
          </a:extLst>
        </xdr:cNvPr>
        <xdr:cNvSpPr txBox="1"/>
      </xdr:nvSpPr>
      <xdr:spPr>
        <a:xfrm>
          <a:off x="143897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84472</xdr:rowOff>
    </xdr:from>
    <xdr:ext cx="405111" cy="259045"/>
    <xdr:sp macro="" textlink="">
      <xdr:nvSpPr>
        <xdr:cNvPr id="755" name="n_3mainValue【公民館】&#10;有形固定資産減価償却率">
          <a:extLst>
            <a:ext uri="{FF2B5EF4-FFF2-40B4-BE49-F238E27FC236}">
              <a16:creationId xmlns:a16="http://schemas.microsoft.com/office/drawing/2014/main" id="{3C1C258E-1592-46E6-8871-E39BB3C36BF6}"/>
            </a:ext>
          </a:extLst>
        </xdr:cNvPr>
        <xdr:cNvSpPr txBox="1"/>
      </xdr:nvSpPr>
      <xdr:spPr>
        <a:xfrm>
          <a:off x="1350074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435B181D-DF16-4B32-A7FC-389195F037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38AC5CF7-72EF-44C6-BCE7-3F684A4312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27496DD8-8F55-42C9-AAD7-2D956C4CCB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7BA06883-97CB-4AE0-BCDA-293B37617FA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2505AA50-2442-41C7-8696-576C638628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D68ED998-2DFD-4508-992F-515351E379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B172388A-5067-4460-8E94-B1DFE740EA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1C691546-6969-4736-B9F0-2B6DF90A58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5FDC907D-7CEC-4731-9C27-7E1E6D130F2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8C7C270F-6006-40E3-B661-C707C641F3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a:extLst>
            <a:ext uri="{FF2B5EF4-FFF2-40B4-BE49-F238E27FC236}">
              <a16:creationId xmlns:a16="http://schemas.microsoft.com/office/drawing/2014/main" id="{9C7721AD-6F46-4884-96E1-F522316CA2C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684F5DCA-8E3A-4CD3-87FF-1ED0F6854C9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a:extLst>
            <a:ext uri="{FF2B5EF4-FFF2-40B4-BE49-F238E27FC236}">
              <a16:creationId xmlns:a16="http://schemas.microsoft.com/office/drawing/2014/main" id="{74590478-E8C6-45BF-BB21-CE2F49321E8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a:extLst>
            <a:ext uri="{FF2B5EF4-FFF2-40B4-BE49-F238E27FC236}">
              <a16:creationId xmlns:a16="http://schemas.microsoft.com/office/drawing/2014/main" id="{AF292ACB-14BB-4772-8FC0-B69AE81A369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a:extLst>
            <a:ext uri="{FF2B5EF4-FFF2-40B4-BE49-F238E27FC236}">
              <a16:creationId xmlns:a16="http://schemas.microsoft.com/office/drawing/2014/main" id="{0E8E101B-188F-4C8D-B7BF-829BC8CBA15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a:extLst>
            <a:ext uri="{FF2B5EF4-FFF2-40B4-BE49-F238E27FC236}">
              <a16:creationId xmlns:a16="http://schemas.microsoft.com/office/drawing/2014/main" id="{A4EDDA8D-19AA-405A-A0B2-3C9CE685F98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a:extLst>
            <a:ext uri="{FF2B5EF4-FFF2-40B4-BE49-F238E27FC236}">
              <a16:creationId xmlns:a16="http://schemas.microsoft.com/office/drawing/2014/main" id="{DAB84A02-885F-4621-B4C3-240CED707AD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a:extLst>
            <a:ext uri="{FF2B5EF4-FFF2-40B4-BE49-F238E27FC236}">
              <a16:creationId xmlns:a16="http://schemas.microsoft.com/office/drawing/2014/main" id="{2DE23A3E-1E89-4E48-9B7E-0AF3BDF8AE7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a:extLst>
            <a:ext uri="{FF2B5EF4-FFF2-40B4-BE49-F238E27FC236}">
              <a16:creationId xmlns:a16="http://schemas.microsoft.com/office/drawing/2014/main" id="{91D3D588-F5E1-4055-B298-08687BD2225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50537178-1852-42D9-9573-9DB2A6F19A0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FC1EB1ED-A2C7-46D3-A3CA-03BBABFB41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2AFD2665-102E-4595-8D30-17649BC73D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861E161E-8DBC-4487-ABDA-12A7B0A88B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79" name="直線コネクタ 778">
          <a:extLst>
            <a:ext uri="{FF2B5EF4-FFF2-40B4-BE49-F238E27FC236}">
              <a16:creationId xmlns:a16="http://schemas.microsoft.com/office/drawing/2014/main" id="{0CA2E8B8-AEF3-4452-BDEC-47860C93BE96}"/>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80" name="【公民館】&#10;一人当たり面積最小値テキスト">
          <a:extLst>
            <a:ext uri="{FF2B5EF4-FFF2-40B4-BE49-F238E27FC236}">
              <a16:creationId xmlns:a16="http://schemas.microsoft.com/office/drawing/2014/main" id="{2542B716-CE57-4CED-9CFD-7246CEF42840}"/>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81" name="直線コネクタ 780">
          <a:extLst>
            <a:ext uri="{FF2B5EF4-FFF2-40B4-BE49-F238E27FC236}">
              <a16:creationId xmlns:a16="http://schemas.microsoft.com/office/drawing/2014/main" id="{AD1DF747-2195-4F3B-A728-F4F31CA967CE}"/>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82" name="【公民館】&#10;一人当たり面積最大値テキスト">
          <a:extLst>
            <a:ext uri="{FF2B5EF4-FFF2-40B4-BE49-F238E27FC236}">
              <a16:creationId xmlns:a16="http://schemas.microsoft.com/office/drawing/2014/main" id="{A698AB9A-1C67-4DBC-90A2-C6F2326EAA47}"/>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83" name="直線コネクタ 782">
          <a:extLst>
            <a:ext uri="{FF2B5EF4-FFF2-40B4-BE49-F238E27FC236}">
              <a16:creationId xmlns:a16="http://schemas.microsoft.com/office/drawing/2014/main" id="{D4901B4E-07A2-4FA2-8B91-14BFFF4A4F0E}"/>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84" name="【公民館】&#10;一人当たり面積平均値テキスト">
          <a:extLst>
            <a:ext uri="{FF2B5EF4-FFF2-40B4-BE49-F238E27FC236}">
              <a16:creationId xmlns:a16="http://schemas.microsoft.com/office/drawing/2014/main" id="{B19B9A62-51A1-4F5F-847A-2FAE42B1AE55}"/>
            </a:ext>
          </a:extLst>
        </xdr:cNvPr>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85" name="フローチャート: 判断 784">
          <a:extLst>
            <a:ext uri="{FF2B5EF4-FFF2-40B4-BE49-F238E27FC236}">
              <a16:creationId xmlns:a16="http://schemas.microsoft.com/office/drawing/2014/main" id="{23C44D00-6E52-4125-A3A0-1A56E3A30A7F}"/>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86" name="フローチャート: 判断 785">
          <a:extLst>
            <a:ext uri="{FF2B5EF4-FFF2-40B4-BE49-F238E27FC236}">
              <a16:creationId xmlns:a16="http://schemas.microsoft.com/office/drawing/2014/main" id="{4DB7BDF3-4835-4294-9CD6-30437D9E195B}"/>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87" name="フローチャート: 判断 786">
          <a:extLst>
            <a:ext uri="{FF2B5EF4-FFF2-40B4-BE49-F238E27FC236}">
              <a16:creationId xmlns:a16="http://schemas.microsoft.com/office/drawing/2014/main" id="{FF1C7451-5E35-404F-A571-E90F7CC4C786}"/>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88" name="フローチャート: 判断 787">
          <a:extLst>
            <a:ext uri="{FF2B5EF4-FFF2-40B4-BE49-F238E27FC236}">
              <a16:creationId xmlns:a16="http://schemas.microsoft.com/office/drawing/2014/main" id="{BF0652BD-09D5-40A0-9803-588EDCA8B22C}"/>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22352</xdr:rowOff>
    </xdr:from>
    <xdr:to>
      <xdr:col>98</xdr:col>
      <xdr:colOff>38100</xdr:colOff>
      <xdr:row>107</xdr:row>
      <xdr:rowOff>123952</xdr:rowOff>
    </xdr:to>
    <xdr:sp macro="" textlink="">
      <xdr:nvSpPr>
        <xdr:cNvPr id="789" name="フローチャート: 判断 788">
          <a:extLst>
            <a:ext uri="{FF2B5EF4-FFF2-40B4-BE49-F238E27FC236}">
              <a16:creationId xmlns:a16="http://schemas.microsoft.com/office/drawing/2014/main" id="{D8EAA47B-B8C6-4D37-BAB1-E01FC8C4CA4C}"/>
            </a:ext>
          </a:extLst>
        </xdr:cNvPr>
        <xdr:cNvSpPr/>
      </xdr:nvSpPr>
      <xdr:spPr>
        <a:xfrm>
          <a:off x="18605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4920D561-D8CD-4395-89B8-53BBC43851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5985A52D-2D51-4B6A-8230-F824512A1D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8C9F448E-E658-4549-B376-517E1E6248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DAD4D1E5-1233-4929-9F19-AD5A6848459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EC01679D-A202-4AD3-B5BE-50E83558C3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795" name="楕円 794">
          <a:extLst>
            <a:ext uri="{FF2B5EF4-FFF2-40B4-BE49-F238E27FC236}">
              <a16:creationId xmlns:a16="http://schemas.microsoft.com/office/drawing/2014/main" id="{0ADB2030-75A7-4EE5-9678-D3B2DC559C26}"/>
            </a:ext>
          </a:extLst>
        </xdr:cNvPr>
        <xdr:cNvSpPr/>
      </xdr:nvSpPr>
      <xdr:spPr>
        <a:xfrm>
          <a:off x="22110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97807</xdr:rowOff>
    </xdr:from>
    <xdr:ext cx="469744" cy="259045"/>
    <xdr:sp macro="" textlink="">
      <xdr:nvSpPr>
        <xdr:cNvPr id="796" name="【公民館】&#10;一人当たり面積該当値テキスト">
          <a:extLst>
            <a:ext uri="{FF2B5EF4-FFF2-40B4-BE49-F238E27FC236}">
              <a16:creationId xmlns:a16="http://schemas.microsoft.com/office/drawing/2014/main" id="{4FED36A0-07D2-4DFD-92E5-FEBB7A12854D}"/>
            </a:ext>
          </a:extLst>
        </xdr:cNvPr>
        <xdr:cNvSpPr txBox="1"/>
      </xdr:nvSpPr>
      <xdr:spPr>
        <a:xfrm>
          <a:off x="2219960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89027</xdr:rowOff>
    </xdr:from>
    <xdr:to>
      <xdr:col>112</xdr:col>
      <xdr:colOff>38100</xdr:colOff>
      <xdr:row>104</xdr:row>
      <xdr:rowOff>19177</xdr:rowOff>
    </xdr:to>
    <xdr:sp macro="" textlink="">
      <xdr:nvSpPr>
        <xdr:cNvPr id="797" name="楕円 796">
          <a:extLst>
            <a:ext uri="{FF2B5EF4-FFF2-40B4-BE49-F238E27FC236}">
              <a16:creationId xmlns:a16="http://schemas.microsoft.com/office/drawing/2014/main" id="{D5839259-E931-4918-BE00-E6DF9197C086}"/>
            </a:ext>
          </a:extLst>
        </xdr:cNvPr>
        <xdr:cNvSpPr/>
      </xdr:nvSpPr>
      <xdr:spPr>
        <a:xfrm>
          <a:off x="21272500" y="177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125730</xdr:rowOff>
    </xdr:from>
    <xdr:to>
      <xdr:col>116</xdr:col>
      <xdr:colOff>63500</xdr:colOff>
      <xdr:row>103</xdr:row>
      <xdr:rowOff>139827</xdr:rowOff>
    </xdr:to>
    <xdr:cxnSp macro="">
      <xdr:nvCxnSpPr>
        <xdr:cNvPr id="798" name="直線コネクタ 797">
          <a:extLst>
            <a:ext uri="{FF2B5EF4-FFF2-40B4-BE49-F238E27FC236}">
              <a16:creationId xmlns:a16="http://schemas.microsoft.com/office/drawing/2014/main" id="{1C8ED5CE-9152-4803-9B77-CF44D05A07DC}"/>
            </a:ext>
          </a:extLst>
        </xdr:cNvPr>
        <xdr:cNvCxnSpPr/>
      </xdr:nvCxnSpPr>
      <xdr:spPr>
        <a:xfrm flipV="1">
          <a:off x="21323300" y="17785080"/>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799" name="楕円 798">
          <a:extLst>
            <a:ext uri="{FF2B5EF4-FFF2-40B4-BE49-F238E27FC236}">
              <a16:creationId xmlns:a16="http://schemas.microsoft.com/office/drawing/2014/main" id="{DC52E8B4-6FAC-4EF2-959C-55DF445892EB}"/>
            </a:ext>
          </a:extLst>
        </xdr:cNvPr>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139827</xdr:rowOff>
    </xdr:from>
    <xdr:to>
      <xdr:col>111</xdr:col>
      <xdr:colOff>177800</xdr:colOff>
      <xdr:row>103</xdr:row>
      <xdr:rowOff>144780</xdr:rowOff>
    </xdr:to>
    <xdr:cxnSp macro="">
      <xdr:nvCxnSpPr>
        <xdr:cNvPr id="800" name="直線コネクタ 799">
          <a:extLst>
            <a:ext uri="{FF2B5EF4-FFF2-40B4-BE49-F238E27FC236}">
              <a16:creationId xmlns:a16="http://schemas.microsoft.com/office/drawing/2014/main" id="{BDAE5610-11DD-4D35-A857-E43E84E1BAF4}"/>
            </a:ext>
          </a:extLst>
        </xdr:cNvPr>
        <xdr:cNvCxnSpPr/>
      </xdr:nvCxnSpPr>
      <xdr:spPr>
        <a:xfrm flipV="1">
          <a:off x="20434300" y="177991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100457</xdr:rowOff>
    </xdr:from>
    <xdr:to>
      <xdr:col>102</xdr:col>
      <xdr:colOff>165100</xdr:colOff>
      <xdr:row>104</xdr:row>
      <xdr:rowOff>30607</xdr:rowOff>
    </xdr:to>
    <xdr:sp macro="" textlink="">
      <xdr:nvSpPr>
        <xdr:cNvPr id="801" name="楕円 800">
          <a:extLst>
            <a:ext uri="{FF2B5EF4-FFF2-40B4-BE49-F238E27FC236}">
              <a16:creationId xmlns:a16="http://schemas.microsoft.com/office/drawing/2014/main" id="{19371F3B-8462-4D8F-B09D-6FCCAE89FA43}"/>
            </a:ext>
          </a:extLst>
        </xdr:cNvPr>
        <xdr:cNvSpPr/>
      </xdr:nvSpPr>
      <xdr:spPr>
        <a:xfrm>
          <a:off x="19494500" y="177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103</xdr:row>
      <xdr:rowOff>151257</xdr:rowOff>
    </xdr:to>
    <xdr:cxnSp macro="">
      <xdr:nvCxnSpPr>
        <xdr:cNvPr id="802" name="直線コネクタ 801">
          <a:extLst>
            <a:ext uri="{FF2B5EF4-FFF2-40B4-BE49-F238E27FC236}">
              <a16:creationId xmlns:a16="http://schemas.microsoft.com/office/drawing/2014/main" id="{08BEA661-D533-4978-9B7A-32C1B7DB8E7F}"/>
            </a:ext>
          </a:extLst>
        </xdr:cNvPr>
        <xdr:cNvCxnSpPr/>
      </xdr:nvCxnSpPr>
      <xdr:spPr>
        <a:xfrm flipV="1">
          <a:off x="19545300" y="178041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803" name="n_1aveValue【公民館】&#10;一人当たり面積">
          <a:extLst>
            <a:ext uri="{FF2B5EF4-FFF2-40B4-BE49-F238E27FC236}">
              <a16:creationId xmlns:a16="http://schemas.microsoft.com/office/drawing/2014/main" id="{15D61D7C-729B-431F-90E6-ED66152B3F07}"/>
            </a:ext>
          </a:extLst>
        </xdr:cNvPr>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804" name="n_2aveValue【公民館】&#10;一人当たり面積">
          <a:extLst>
            <a:ext uri="{FF2B5EF4-FFF2-40B4-BE49-F238E27FC236}">
              <a16:creationId xmlns:a16="http://schemas.microsoft.com/office/drawing/2014/main" id="{23FFA20D-77C7-48B0-97E2-9E654A5E0DFB}"/>
            </a:ext>
          </a:extLst>
        </xdr:cNvPr>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805" name="n_3aveValue【公民館】&#10;一人当たり面積">
          <a:extLst>
            <a:ext uri="{FF2B5EF4-FFF2-40B4-BE49-F238E27FC236}">
              <a16:creationId xmlns:a16="http://schemas.microsoft.com/office/drawing/2014/main" id="{4091B963-F57B-45A0-8209-56ECB3ED7428}"/>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140479</xdr:rowOff>
    </xdr:from>
    <xdr:ext cx="469744" cy="259045"/>
    <xdr:sp macro="" textlink="">
      <xdr:nvSpPr>
        <xdr:cNvPr id="806" name="n_4aveValue【公民館】&#10;一人当たり面積">
          <a:extLst>
            <a:ext uri="{FF2B5EF4-FFF2-40B4-BE49-F238E27FC236}">
              <a16:creationId xmlns:a16="http://schemas.microsoft.com/office/drawing/2014/main" id="{C6903139-87E4-46E8-9EBB-034325D5FC13}"/>
            </a:ext>
          </a:extLst>
        </xdr:cNvPr>
        <xdr:cNvSpPr txBox="1"/>
      </xdr:nvSpPr>
      <xdr:spPr>
        <a:xfrm>
          <a:off x="18421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35704</xdr:rowOff>
    </xdr:from>
    <xdr:ext cx="469744" cy="259045"/>
    <xdr:sp macro="" textlink="">
      <xdr:nvSpPr>
        <xdr:cNvPr id="807" name="n_1mainValue【公民館】&#10;一人当たり面積">
          <a:extLst>
            <a:ext uri="{FF2B5EF4-FFF2-40B4-BE49-F238E27FC236}">
              <a16:creationId xmlns:a16="http://schemas.microsoft.com/office/drawing/2014/main" id="{895BB897-74A4-49D5-AEC1-97DFA876F374}"/>
            </a:ext>
          </a:extLst>
        </xdr:cNvPr>
        <xdr:cNvSpPr txBox="1"/>
      </xdr:nvSpPr>
      <xdr:spPr>
        <a:xfrm>
          <a:off x="21075727" y="175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808" name="n_2mainValue【公民館】&#10;一人当たり面積">
          <a:extLst>
            <a:ext uri="{FF2B5EF4-FFF2-40B4-BE49-F238E27FC236}">
              <a16:creationId xmlns:a16="http://schemas.microsoft.com/office/drawing/2014/main" id="{24A2DBA0-2516-41B1-A900-5ED17F499C9C}"/>
            </a:ext>
          </a:extLst>
        </xdr:cNvPr>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47134</xdr:rowOff>
    </xdr:from>
    <xdr:ext cx="469744" cy="259045"/>
    <xdr:sp macro="" textlink="">
      <xdr:nvSpPr>
        <xdr:cNvPr id="809" name="n_3mainValue【公民館】&#10;一人当たり面積">
          <a:extLst>
            <a:ext uri="{FF2B5EF4-FFF2-40B4-BE49-F238E27FC236}">
              <a16:creationId xmlns:a16="http://schemas.microsoft.com/office/drawing/2014/main" id="{4DB1819E-E79B-4961-A01B-0488367AE30B}"/>
            </a:ext>
          </a:extLst>
        </xdr:cNvPr>
        <xdr:cNvSpPr txBox="1"/>
      </xdr:nvSpPr>
      <xdr:spPr>
        <a:xfrm>
          <a:off x="19310427" y="175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BBCAEC66-7071-4F97-92D6-17B3293B38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F1215F3F-9CC2-43CB-8187-405E4F592F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47791739-8F03-4A89-B044-FE519BD822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有形固定資産減価償却率は全体的に類似団体内平均値に対し</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い値となっている。</a:t>
          </a:r>
          <a:r>
            <a:rPr kumimoji="1" lang="ja-JP" altLang="en-US" sz="1100">
              <a:solidFill>
                <a:schemeClr val="dk1"/>
              </a:solidFill>
              <a:effectLst/>
              <a:latin typeface="+mn-lt"/>
              <a:ea typeface="+mn-ea"/>
              <a:cs typeface="+mn-cs"/>
            </a:rPr>
            <a:t>施設整備の規模が大きいが、人口が少ないこと、既存施設の老朽化による。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2FA77C-FE95-464C-85A3-140D12DE2B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2A127D-62CF-42C9-B8CF-3D4988E941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67EAF2-58AE-4A5E-8D12-4BDE2BA3E9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F849F8-04AF-4653-B8DA-A18EB6BC3F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E0D482-3740-4A32-B4E1-CB462ECC45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66D124-DCF1-447B-8C5C-4F269E3760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985DB4-00E6-4BC1-98F2-5973E09D27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FFA63D-4A23-4618-9AAB-6602CDACAB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41900A-7724-4D4A-AE7E-0DD4EF29446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7D45C0-3C65-4D42-A489-2EA2B96D38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
1,219
21.82
4,804,582
4,635,037
149,294
1,092,569
3,084,786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AF63BC-E668-4907-B599-B367103EC0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F79223-FC35-4E7C-B398-55D123B997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0CED4E-2193-4A5F-BD6F-58746481E2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34CC30-176B-4790-BF5F-D325F8E2AA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22F9ED-5502-47FD-AC8D-D6B53D6DFE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0BB92F-E6E1-4D12-8A9A-21C5E9925A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0420FB-945E-4C21-8FA5-CC0239F51A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734079-7D93-4F54-B041-CD766F10A9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FFCDC4-EEFE-4297-A05B-25500201BB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58E78C-3FA4-4ECE-AF16-E707BDB433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5474D6-5C8D-4464-A6DD-1F3280CE72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4A8D47-7360-4E98-B1C0-82E20545B8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614D81-5764-4534-9A7F-52D6BFA1EE3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DDBCFD-9376-494E-ADAA-F85EF3AA2E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881C88-34F4-48DF-8319-6A732DD555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4F7874-3F05-42BC-AF51-7F47B054C6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CD48C2-7E48-48A8-98AE-1A872AA573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EBCA6E-ADB6-4A8B-A259-9BE4AF6FF8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160815-73C8-40FF-ABC0-A44C3A2E43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5689225-A24B-43D8-9FE8-DD69F8F2F0F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181CE8-522B-4CB9-859B-C66000FA52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0129770-9995-4A68-B713-3DCD143231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D3E5CE-8823-48E3-9714-BB5FA092B4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0BC347-D288-4775-87E9-97AC622BE0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EC86A2-7BE0-4313-8A52-35A928BB7F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EC30F4-3DBE-4F28-9DFF-4591985895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D519FD-EB0C-4936-8FE7-3A8BDBEC4E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D174A9-DEE0-42D0-9F6E-4E3905FA6F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CAEDF9-90E5-41DA-9D8B-C9FA055F722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679A85A-E164-419F-BB45-F86CB5C420D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5059EFA-43A2-4396-9C0F-2884F6CA55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2FA450D-65E3-4DEB-8630-162B654161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8B90459-3D9A-432B-AD49-4F364E9E0F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B3AC1D0-85DE-4A04-9C64-36830BE414B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1C5DC1C-6418-4F43-813B-34EE0ABC59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41C6EAB-F6C4-405B-AD03-CE35E65DEF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365028C-9BAC-4E3B-8E7F-094EC629EE6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CF4A648-4F17-40DB-8883-9E45598705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93389B5-5411-47EA-972B-AAC07AD49F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6091358-6F25-4330-9447-F41591B65C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B75151D-B65E-44E5-BF4F-2B9E563E47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1306550-3CBC-4BF6-80F0-C27A37DD3A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943A5FC-9312-4125-A29F-70A5DDE158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F9B6AC8-DE18-4FB5-BB77-BEBDBBA336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A8D4409-4611-4202-AC84-5CB3775183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A4A1879-70C5-47A4-A965-F2E32A2ABA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7923AF5-D623-4BC7-9095-2548064568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087B9C4-0892-4B67-8DD1-0B08A8828D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3C064C1-04FC-4291-8837-4C5736C5E14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C3D5E68-118C-4C2D-9DE2-8990A2C4B0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BA15835-5C28-4062-94D9-E3C6E3DE487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A67150F-C523-4E01-BC35-F3459F37562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E06ED2D-7CDF-47A3-A350-BF79DA7ED4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F69CBD9-9CB4-45FF-AA76-C41132A0FBC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BCF77AF-8FFA-4317-B0C6-2E2554F74F5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31DF2F1-E4BE-42FC-8D6B-7E68A7C1C0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A3B6919-BE8E-4FD3-8D57-C7632822901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6203725-6680-4C48-B376-C294E22CB9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FD09F0D-F9CF-46CC-A168-02C74A0203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970EE4C-6278-4A94-ADB6-2550073B746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3A44AD0-3624-46D2-9F27-81DA18F750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414C1F4-6364-4EE0-8D7D-C2338DDD51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79ED22D-779F-462D-BF37-3E79FE20C2DC}"/>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D6A0155-4F37-48A0-A8D2-07B4314202C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8DA3976-3C94-48F3-81C0-7E597BE255E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525D60FD-6792-485A-B5F7-A488F8B52F94}"/>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4854E5EB-BF4A-4394-8078-3E1BF6B34CCA}"/>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EAF9D0B-0385-42E0-A56C-06192B0130C9}"/>
            </a:ext>
          </a:extLst>
        </xdr:cNvPr>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76B901E1-43F2-49AE-ABB6-EDD200423A5A}"/>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0BE84ED5-615E-412E-A98A-946C45E13804}"/>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2D3E9558-EB21-429F-A8E7-C43D324D5BF8}"/>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86D2C918-253B-448B-8DB7-4DFAE1173035}"/>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CFABA2E9-963A-41EC-B2BE-949E61369379}"/>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8683CEF-2C3F-470C-AB7C-3FA7177741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C0CF4AB-86A4-4A23-B041-907FE2D59F8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6CD3ABC-9C10-4191-8FE0-5D36990F25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3E490CE-578F-4CE9-B75A-22B5512C26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48E780A-84D9-4E8D-BD04-31C07ADBF9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45538</xdr:rowOff>
    </xdr:from>
    <xdr:to>
      <xdr:col>24</xdr:col>
      <xdr:colOff>114300</xdr:colOff>
      <xdr:row>62</xdr:row>
      <xdr:rowOff>147138</xdr:rowOff>
    </xdr:to>
    <xdr:sp macro="" textlink="">
      <xdr:nvSpPr>
        <xdr:cNvPr id="90" name="楕円 89">
          <a:extLst>
            <a:ext uri="{FF2B5EF4-FFF2-40B4-BE49-F238E27FC236}">
              <a16:creationId xmlns:a16="http://schemas.microsoft.com/office/drawing/2014/main" id="{217E8FA6-4529-44FE-B5CD-996DF89AD1B3}"/>
            </a:ext>
          </a:extLst>
        </xdr:cNvPr>
        <xdr:cNvSpPr/>
      </xdr:nvSpPr>
      <xdr:spPr>
        <a:xfrm>
          <a:off x="45847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23965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DBD90B6-62DB-4039-9D0E-6091505B5FA9}"/>
            </a:ext>
          </a:extLst>
        </xdr:cNvPr>
        <xdr:cNvSpPr txBox="1"/>
      </xdr:nvSpPr>
      <xdr:spPr>
        <a:xfrm>
          <a:off x="4673600"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92" name="楕円 91">
          <a:extLst>
            <a:ext uri="{FF2B5EF4-FFF2-40B4-BE49-F238E27FC236}">
              <a16:creationId xmlns:a16="http://schemas.microsoft.com/office/drawing/2014/main" id="{1BA29BB1-A42D-4BAC-B09C-3B63966FB5DB}"/>
            </a:ext>
          </a:extLst>
        </xdr:cNvPr>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96338</xdr:rowOff>
    </xdr:to>
    <xdr:cxnSp macro="">
      <xdr:nvCxnSpPr>
        <xdr:cNvPr id="93" name="直線コネクタ 92">
          <a:extLst>
            <a:ext uri="{FF2B5EF4-FFF2-40B4-BE49-F238E27FC236}">
              <a16:creationId xmlns:a16="http://schemas.microsoft.com/office/drawing/2014/main" id="{EF07C3D7-847D-40B8-9F55-593CCFCA4984}"/>
            </a:ext>
          </a:extLst>
        </xdr:cNvPr>
        <xdr:cNvCxnSpPr/>
      </xdr:nvCxnSpPr>
      <xdr:spPr>
        <a:xfrm>
          <a:off x="3797300" y="106821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127181</xdr:rowOff>
    </xdr:from>
    <xdr:to>
      <xdr:col>15</xdr:col>
      <xdr:colOff>101600</xdr:colOff>
      <xdr:row>62</xdr:row>
      <xdr:rowOff>57331</xdr:rowOff>
    </xdr:to>
    <xdr:sp macro="" textlink="">
      <xdr:nvSpPr>
        <xdr:cNvPr id="94" name="楕円 93">
          <a:extLst>
            <a:ext uri="{FF2B5EF4-FFF2-40B4-BE49-F238E27FC236}">
              <a16:creationId xmlns:a16="http://schemas.microsoft.com/office/drawing/2014/main" id="{92E9BFA9-31D1-4C90-89EF-B8DCD5E78F86}"/>
            </a:ext>
          </a:extLst>
        </xdr:cNvPr>
        <xdr:cNvSpPr/>
      </xdr:nvSpPr>
      <xdr:spPr>
        <a:xfrm>
          <a:off x="2857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xdr:rowOff>
    </xdr:from>
    <xdr:to>
      <xdr:col>19</xdr:col>
      <xdr:colOff>177800</xdr:colOff>
      <xdr:row>62</xdr:row>
      <xdr:rowOff>52251</xdr:rowOff>
    </xdr:to>
    <xdr:cxnSp macro="">
      <xdr:nvCxnSpPr>
        <xdr:cNvPr id="95" name="直線コネクタ 94">
          <a:extLst>
            <a:ext uri="{FF2B5EF4-FFF2-40B4-BE49-F238E27FC236}">
              <a16:creationId xmlns:a16="http://schemas.microsoft.com/office/drawing/2014/main" id="{7BB89442-F837-45B2-AD46-87016E020B0F}"/>
            </a:ext>
          </a:extLst>
        </xdr:cNvPr>
        <xdr:cNvCxnSpPr/>
      </xdr:nvCxnSpPr>
      <xdr:spPr>
        <a:xfrm>
          <a:off x="2908300" y="10636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92891</xdr:rowOff>
    </xdr:from>
    <xdr:to>
      <xdr:col>10</xdr:col>
      <xdr:colOff>165100</xdr:colOff>
      <xdr:row>62</xdr:row>
      <xdr:rowOff>23041</xdr:rowOff>
    </xdr:to>
    <xdr:sp macro="" textlink="">
      <xdr:nvSpPr>
        <xdr:cNvPr id="96" name="楕円 95">
          <a:extLst>
            <a:ext uri="{FF2B5EF4-FFF2-40B4-BE49-F238E27FC236}">
              <a16:creationId xmlns:a16="http://schemas.microsoft.com/office/drawing/2014/main" id="{07989A72-F011-4BC5-AB1E-C74BDCEA9553}"/>
            </a:ext>
          </a:extLst>
        </xdr:cNvPr>
        <xdr:cNvSpPr/>
      </xdr:nvSpPr>
      <xdr:spPr>
        <a:xfrm>
          <a:off x="1968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143691</xdr:rowOff>
    </xdr:from>
    <xdr:to>
      <xdr:col>15</xdr:col>
      <xdr:colOff>50800</xdr:colOff>
      <xdr:row>62</xdr:row>
      <xdr:rowOff>6531</xdr:rowOff>
    </xdr:to>
    <xdr:cxnSp macro="">
      <xdr:nvCxnSpPr>
        <xdr:cNvPr id="97" name="直線コネクタ 96">
          <a:extLst>
            <a:ext uri="{FF2B5EF4-FFF2-40B4-BE49-F238E27FC236}">
              <a16:creationId xmlns:a16="http://schemas.microsoft.com/office/drawing/2014/main" id="{31E2BCBE-BC3C-42AE-B81C-D04D1E018C0B}"/>
            </a:ext>
          </a:extLst>
        </xdr:cNvPr>
        <xdr:cNvCxnSpPr/>
      </xdr:nvCxnSpPr>
      <xdr:spPr>
        <a:xfrm>
          <a:off x="2019300" y="106021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98" name="n_1aveValue【体育館・プール】&#10;有形固定資産減価償却率">
          <a:extLst>
            <a:ext uri="{FF2B5EF4-FFF2-40B4-BE49-F238E27FC236}">
              <a16:creationId xmlns:a16="http://schemas.microsoft.com/office/drawing/2014/main" id="{F6162343-6C58-4938-BD4E-4D023D860FD5}"/>
            </a:ext>
          </a:extLst>
        </xdr:cNvPr>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99" name="n_2aveValue【体育館・プール】&#10;有形固定資産減価償却率">
          <a:extLst>
            <a:ext uri="{FF2B5EF4-FFF2-40B4-BE49-F238E27FC236}">
              <a16:creationId xmlns:a16="http://schemas.microsoft.com/office/drawing/2014/main" id="{20B9282D-678B-4D4A-B045-E8FB4BD31CFF}"/>
            </a:ext>
          </a:extLst>
        </xdr:cNvPr>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0" name="n_3aveValue【体育館・プール】&#10;有形固定資産減価償却率">
          <a:extLst>
            <a:ext uri="{FF2B5EF4-FFF2-40B4-BE49-F238E27FC236}">
              <a16:creationId xmlns:a16="http://schemas.microsoft.com/office/drawing/2014/main" id="{FDFD9674-B9DE-48FB-B55F-445E7C07F179}"/>
            </a:ext>
          </a:extLst>
        </xdr:cNvPr>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556331CC-AA12-45D2-A4CB-466610A4E99C}"/>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102" name="n_1mainValue【体育館・プール】&#10;有形固定資産減価償却率">
          <a:extLst>
            <a:ext uri="{FF2B5EF4-FFF2-40B4-BE49-F238E27FC236}">
              <a16:creationId xmlns:a16="http://schemas.microsoft.com/office/drawing/2014/main" id="{7A49D04D-7F58-416E-9C4B-797BECBB2A8E}"/>
            </a:ext>
          </a:extLst>
        </xdr:cNvPr>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73858</xdr:rowOff>
    </xdr:from>
    <xdr:ext cx="405111" cy="259045"/>
    <xdr:sp macro="" textlink="">
      <xdr:nvSpPr>
        <xdr:cNvPr id="103" name="n_2mainValue【体育館・プール】&#10;有形固定資産減価償却率">
          <a:extLst>
            <a:ext uri="{FF2B5EF4-FFF2-40B4-BE49-F238E27FC236}">
              <a16:creationId xmlns:a16="http://schemas.microsoft.com/office/drawing/2014/main" id="{4B80EC59-2F69-40AD-A68E-1968E82867D6}"/>
            </a:ext>
          </a:extLst>
        </xdr:cNvPr>
        <xdr:cNvSpPr txBox="1"/>
      </xdr:nvSpPr>
      <xdr:spPr>
        <a:xfrm>
          <a:off x="2705744"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14168</xdr:rowOff>
    </xdr:from>
    <xdr:ext cx="405111" cy="259045"/>
    <xdr:sp macro="" textlink="">
      <xdr:nvSpPr>
        <xdr:cNvPr id="104" name="n_3mainValue【体育館・プール】&#10;有形固定資産減価償却率">
          <a:extLst>
            <a:ext uri="{FF2B5EF4-FFF2-40B4-BE49-F238E27FC236}">
              <a16:creationId xmlns:a16="http://schemas.microsoft.com/office/drawing/2014/main" id="{FC949594-14EE-458E-B0BB-3BC8AEBFF9F5}"/>
            </a:ext>
          </a:extLst>
        </xdr:cNvPr>
        <xdr:cNvSpPr txBox="1"/>
      </xdr:nvSpPr>
      <xdr:spPr>
        <a:xfrm>
          <a:off x="1816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60D2D023-1154-4945-9BC3-C86A0AD2FB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17D14830-F4F9-433A-B6A2-820A1AAB2A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B49D56B8-6B4A-41BB-984D-8A0091952B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4B8F77EF-9FE9-4EE8-BDAD-A276DE597F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82806467-D8B9-4F02-A2FA-69BF88BDA0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90AC86D0-75F3-4D3F-A0EC-F37B2FA129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FFAEF431-0F90-4713-9222-A5872036B4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D54749D5-9BD3-420A-96E2-A5582F70E2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8050C71D-5DC8-4209-8B81-7377C07592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CB690211-AF9E-47A3-8AD4-D33419AF71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81D8F8CD-9ACF-4E76-8804-62E699BA991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A3D88EB0-B6C3-48F0-85F8-A6673461284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04828946-38B3-47C0-ACA3-868410CF2AA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21A82F57-574F-4285-8C99-94F4B0D884E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5217F4B8-2F9E-464C-95A3-7DDA731668F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a:extLst>
            <a:ext uri="{FF2B5EF4-FFF2-40B4-BE49-F238E27FC236}">
              <a16:creationId xmlns:a16="http://schemas.microsoft.com/office/drawing/2014/main" id="{73B90BB2-DAB2-47F5-A666-71E5CD20133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54410C0E-831F-449F-A19E-D05CDA4C68F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a:extLst>
            <a:ext uri="{FF2B5EF4-FFF2-40B4-BE49-F238E27FC236}">
              <a16:creationId xmlns:a16="http://schemas.microsoft.com/office/drawing/2014/main" id="{836C8523-6DFA-49CB-8361-E0F3916C6DB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13A6927E-65F3-4213-BFF8-B70F4EA819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D0BC476-20A5-4937-9FEA-203B233E11D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E912C4A8-7E3E-4776-9471-4FFFF36CA4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6" name="直線コネクタ 125">
          <a:extLst>
            <a:ext uri="{FF2B5EF4-FFF2-40B4-BE49-F238E27FC236}">
              <a16:creationId xmlns:a16="http://schemas.microsoft.com/office/drawing/2014/main" id="{3964B587-3583-47D4-ABDD-C6C940E7855E}"/>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7" name="【体育館・プール】&#10;一人当たり面積最小値テキスト">
          <a:extLst>
            <a:ext uri="{FF2B5EF4-FFF2-40B4-BE49-F238E27FC236}">
              <a16:creationId xmlns:a16="http://schemas.microsoft.com/office/drawing/2014/main" id="{E334D57F-75F7-4785-A91A-00DFB8A64F70}"/>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8" name="直線コネクタ 127">
          <a:extLst>
            <a:ext uri="{FF2B5EF4-FFF2-40B4-BE49-F238E27FC236}">
              <a16:creationId xmlns:a16="http://schemas.microsoft.com/office/drawing/2014/main" id="{54F20ED0-5974-4EFC-AE3D-B4CFDD07AE5B}"/>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9" name="【体育館・プール】&#10;一人当たり面積最大値テキスト">
          <a:extLst>
            <a:ext uri="{FF2B5EF4-FFF2-40B4-BE49-F238E27FC236}">
              <a16:creationId xmlns:a16="http://schemas.microsoft.com/office/drawing/2014/main" id="{E010A7AC-2E9A-4F48-AB8F-47A97C0EAB9C}"/>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0" name="直線コネクタ 129">
          <a:extLst>
            <a:ext uri="{FF2B5EF4-FFF2-40B4-BE49-F238E27FC236}">
              <a16:creationId xmlns:a16="http://schemas.microsoft.com/office/drawing/2014/main" id="{C046885A-AC7E-4F5E-822F-E28D9F95DE3D}"/>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1" name="【体育館・プール】&#10;一人当たり面積平均値テキスト">
          <a:extLst>
            <a:ext uri="{FF2B5EF4-FFF2-40B4-BE49-F238E27FC236}">
              <a16:creationId xmlns:a16="http://schemas.microsoft.com/office/drawing/2014/main" id="{B9DFE7BE-A16C-4231-93D3-E89D92CDC8DD}"/>
            </a:ext>
          </a:extLst>
        </xdr:cNvPr>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2" name="フローチャート: 判断 131">
          <a:extLst>
            <a:ext uri="{FF2B5EF4-FFF2-40B4-BE49-F238E27FC236}">
              <a16:creationId xmlns:a16="http://schemas.microsoft.com/office/drawing/2014/main" id="{5D5CB719-CC7C-41AB-A534-75412353EBEF}"/>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3" name="フローチャート: 判断 132">
          <a:extLst>
            <a:ext uri="{FF2B5EF4-FFF2-40B4-BE49-F238E27FC236}">
              <a16:creationId xmlns:a16="http://schemas.microsoft.com/office/drawing/2014/main" id="{F90BFBEC-8CA4-4734-AC0F-89FACA5DBB83}"/>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4" name="フローチャート: 判断 133">
          <a:extLst>
            <a:ext uri="{FF2B5EF4-FFF2-40B4-BE49-F238E27FC236}">
              <a16:creationId xmlns:a16="http://schemas.microsoft.com/office/drawing/2014/main" id="{7284AB05-8F4E-49FC-8604-9567786556C6}"/>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5" name="フローチャート: 判断 134">
          <a:extLst>
            <a:ext uri="{FF2B5EF4-FFF2-40B4-BE49-F238E27FC236}">
              <a16:creationId xmlns:a16="http://schemas.microsoft.com/office/drawing/2014/main" id="{A2344113-4EF2-4092-99C3-4E36570C64EC}"/>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53899</xdr:rowOff>
    </xdr:from>
    <xdr:to>
      <xdr:col>36</xdr:col>
      <xdr:colOff>165100</xdr:colOff>
      <xdr:row>61</xdr:row>
      <xdr:rowOff>155499</xdr:rowOff>
    </xdr:to>
    <xdr:sp macro="" textlink="">
      <xdr:nvSpPr>
        <xdr:cNvPr id="136" name="フローチャート: 判断 135">
          <a:extLst>
            <a:ext uri="{FF2B5EF4-FFF2-40B4-BE49-F238E27FC236}">
              <a16:creationId xmlns:a16="http://schemas.microsoft.com/office/drawing/2014/main" id="{A862190E-75AF-456B-994C-7A5D757CCB71}"/>
            </a:ext>
          </a:extLst>
        </xdr:cNvPr>
        <xdr:cNvSpPr/>
      </xdr:nvSpPr>
      <xdr:spPr>
        <a:xfrm>
          <a:off x="6921500" y="1051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2219AC6-2967-4361-8ABA-A0BAABC48B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3379F55-20A2-4EAA-9177-9ABDB9AD81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A8B2DBF-E509-4981-9D24-384415D6D0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6F27B826-A297-4FF1-9922-3E3FBA8E39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F17EDCE-B926-46B0-B7E1-9FA1207E8E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149911</xdr:rowOff>
    </xdr:from>
    <xdr:to>
      <xdr:col>55</xdr:col>
      <xdr:colOff>50800</xdr:colOff>
      <xdr:row>59</xdr:row>
      <xdr:rowOff>80061</xdr:rowOff>
    </xdr:to>
    <xdr:sp macro="" textlink="">
      <xdr:nvSpPr>
        <xdr:cNvPr id="142" name="楕円 141">
          <a:extLst>
            <a:ext uri="{FF2B5EF4-FFF2-40B4-BE49-F238E27FC236}">
              <a16:creationId xmlns:a16="http://schemas.microsoft.com/office/drawing/2014/main" id="{8D606CDA-C375-47CB-895F-E88A7E99D47A}"/>
            </a:ext>
          </a:extLst>
        </xdr:cNvPr>
        <xdr:cNvSpPr/>
      </xdr:nvSpPr>
      <xdr:spPr>
        <a:xfrm>
          <a:off x="10426700" y="100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1338</xdr:rowOff>
    </xdr:from>
    <xdr:ext cx="469744" cy="259045"/>
    <xdr:sp macro="" textlink="">
      <xdr:nvSpPr>
        <xdr:cNvPr id="143" name="【体育館・プール】&#10;一人当たり面積該当値テキスト">
          <a:extLst>
            <a:ext uri="{FF2B5EF4-FFF2-40B4-BE49-F238E27FC236}">
              <a16:creationId xmlns:a16="http://schemas.microsoft.com/office/drawing/2014/main" id="{5291CC48-44BD-41DD-A202-19D2C23341AE}"/>
            </a:ext>
          </a:extLst>
        </xdr:cNvPr>
        <xdr:cNvSpPr txBox="1"/>
      </xdr:nvSpPr>
      <xdr:spPr>
        <a:xfrm>
          <a:off x="10515600" y="994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163170</xdr:rowOff>
    </xdr:from>
    <xdr:to>
      <xdr:col>50</xdr:col>
      <xdr:colOff>165100</xdr:colOff>
      <xdr:row>59</xdr:row>
      <xdr:rowOff>93320</xdr:rowOff>
    </xdr:to>
    <xdr:sp macro="" textlink="">
      <xdr:nvSpPr>
        <xdr:cNvPr id="144" name="楕円 143">
          <a:extLst>
            <a:ext uri="{FF2B5EF4-FFF2-40B4-BE49-F238E27FC236}">
              <a16:creationId xmlns:a16="http://schemas.microsoft.com/office/drawing/2014/main" id="{C565805C-86E4-4285-AEB4-D75BAC66A7EB}"/>
            </a:ext>
          </a:extLst>
        </xdr:cNvPr>
        <xdr:cNvSpPr/>
      </xdr:nvSpPr>
      <xdr:spPr>
        <a:xfrm>
          <a:off x="9588500" y="101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29261</xdr:rowOff>
    </xdr:from>
    <xdr:to>
      <xdr:col>55</xdr:col>
      <xdr:colOff>0</xdr:colOff>
      <xdr:row>59</xdr:row>
      <xdr:rowOff>42520</xdr:rowOff>
    </xdr:to>
    <xdr:cxnSp macro="">
      <xdr:nvCxnSpPr>
        <xdr:cNvPr id="145" name="直線コネクタ 144">
          <a:extLst>
            <a:ext uri="{FF2B5EF4-FFF2-40B4-BE49-F238E27FC236}">
              <a16:creationId xmlns:a16="http://schemas.microsoft.com/office/drawing/2014/main" id="{4D7394F2-5C02-4491-B4AF-9FA668775F8C}"/>
            </a:ext>
          </a:extLst>
        </xdr:cNvPr>
        <xdr:cNvCxnSpPr/>
      </xdr:nvCxnSpPr>
      <xdr:spPr>
        <a:xfrm flipV="1">
          <a:off x="9639300" y="10144811"/>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167742</xdr:rowOff>
    </xdr:from>
    <xdr:to>
      <xdr:col>46</xdr:col>
      <xdr:colOff>38100</xdr:colOff>
      <xdr:row>59</xdr:row>
      <xdr:rowOff>97892</xdr:rowOff>
    </xdr:to>
    <xdr:sp macro="" textlink="">
      <xdr:nvSpPr>
        <xdr:cNvPr id="146" name="楕円 145">
          <a:extLst>
            <a:ext uri="{FF2B5EF4-FFF2-40B4-BE49-F238E27FC236}">
              <a16:creationId xmlns:a16="http://schemas.microsoft.com/office/drawing/2014/main" id="{3B645BF1-921F-4ADA-8209-68BB28FBBDE0}"/>
            </a:ext>
          </a:extLst>
        </xdr:cNvPr>
        <xdr:cNvSpPr/>
      </xdr:nvSpPr>
      <xdr:spPr>
        <a:xfrm>
          <a:off x="8699500" y="101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42520</xdr:rowOff>
    </xdr:from>
    <xdr:to>
      <xdr:col>50</xdr:col>
      <xdr:colOff>114300</xdr:colOff>
      <xdr:row>59</xdr:row>
      <xdr:rowOff>47092</xdr:rowOff>
    </xdr:to>
    <xdr:cxnSp macro="">
      <xdr:nvCxnSpPr>
        <xdr:cNvPr id="147" name="直線コネクタ 146">
          <a:extLst>
            <a:ext uri="{FF2B5EF4-FFF2-40B4-BE49-F238E27FC236}">
              <a16:creationId xmlns:a16="http://schemas.microsoft.com/office/drawing/2014/main" id="{C5E74811-B5B6-48C5-B4CE-AE58E07FFAC6}"/>
            </a:ext>
          </a:extLst>
        </xdr:cNvPr>
        <xdr:cNvCxnSpPr/>
      </xdr:nvCxnSpPr>
      <xdr:spPr>
        <a:xfrm flipV="1">
          <a:off x="8750300" y="101580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2692</xdr:rowOff>
    </xdr:from>
    <xdr:to>
      <xdr:col>41</xdr:col>
      <xdr:colOff>101600</xdr:colOff>
      <xdr:row>59</xdr:row>
      <xdr:rowOff>104292</xdr:rowOff>
    </xdr:to>
    <xdr:sp macro="" textlink="">
      <xdr:nvSpPr>
        <xdr:cNvPr id="148" name="楕円 147">
          <a:extLst>
            <a:ext uri="{FF2B5EF4-FFF2-40B4-BE49-F238E27FC236}">
              <a16:creationId xmlns:a16="http://schemas.microsoft.com/office/drawing/2014/main" id="{64EC1EF3-5B98-48BB-B357-3A6085F893CF}"/>
            </a:ext>
          </a:extLst>
        </xdr:cNvPr>
        <xdr:cNvSpPr/>
      </xdr:nvSpPr>
      <xdr:spPr>
        <a:xfrm>
          <a:off x="7810500" y="101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47092</xdr:rowOff>
    </xdr:from>
    <xdr:to>
      <xdr:col>45</xdr:col>
      <xdr:colOff>177800</xdr:colOff>
      <xdr:row>59</xdr:row>
      <xdr:rowOff>53492</xdr:rowOff>
    </xdr:to>
    <xdr:cxnSp macro="">
      <xdr:nvCxnSpPr>
        <xdr:cNvPr id="149" name="直線コネクタ 148">
          <a:extLst>
            <a:ext uri="{FF2B5EF4-FFF2-40B4-BE49-F238E27FC236}">
              <a16:creationId xmlns:a16="http://schemas.microsoft.com/office/drawing/2014/main" id="{60D9F30F-98D7-4A35-95FF-8A5863119F38}"/>
            </a:ext>
          </a:extLst>
        </xdr:cNvPr>
        <xdr:cNvCxnSpPr/>
      </xdr:nvCxnSpPr>
      <xdr:spPr>
        <a:xfrm flipV="1">
          <a:off x="7861300" y="1016264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50" name="n_1aveValue【体育館・プール】&#10;一人当たり面積">
          <a:extLst>
            <a:ext uri="{FF2B5EF4-FFF2-40B4-BE49-F238E27FC236}">
              <a16:creationId xmlns:a16="http://schemas.microsoft.com/office/drawing/2014/main" id="{00173350-3ADD-490A-8A24-95570217D063}"/>
            </a:ext>
          </a:extLst>
        </xdr:cNvPr>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1" name="n_2aveValue【体育館・プール】&#10;一人当たり面積">
          <a:extLst>
            <a:ext uri="{FF2B5EF4-FFF2-40B4-BE49-F238E27FC236}">
              <a16:creationId xmlns:a16="http://schemas.microsoft.com/office/drawing/2014/main" id="{56A499AD-82AF-4382-9A17-B3AACD2C66F4}"/>
            </a:ext>
          </a:extLst>
        </xdr:cNvPr>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2" name="n_3aveValue【体育館・プール】&#10;一人当たり面積">
          <a:extLst>
            <a:ext uri="{FF2B5EF4-FFF2-40B4-BE49-F238E27FC236}">
              <a16:creationId xmlns:a16="http://schemas.microsoft.com/office/drawing/2014/main" id="{8DD220DB-86A0-4FB2-93EB-2DB90E8D2B33}"/>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576</xdr:rowOff>
    </xdr:from>
    <xdr:ext cx="469744" cy="259045"/>
    <xdr:sp macro="" textlink="">
      <xdr:nvSpPr>
        <xdr:cNvPr id="153" name="n_4aveValue【体育館・プール】&#10;一人当たり面積">
          <a:extLst>
            <a:ext uri="{FF2B5EF4-FFF2-40B4-BE49-F238E27FC236}">
              <a16:creationId xmlns:a16="http://schemas.microsoft.com/office/drawing/2014/main" id="{77D8CAA1-C251-4CE1-AE3D-5997EB64FCA8}"/>
            </a:ext>
          </a:extLst>
        </xdr:cNvPr>
        <xdr:cNvSpPr txBox="1"/>
      </xdr:nvSpPr>
      <xdr:spPr>
        <a:xfrm>
          <a:off x="6737427" y="1028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109847</xdr:rowOff>
    </xdr:from>
    <xdr:ext cx="469744" cy="259045"/>
    <xdr:sp macro="" textlink="">
      <xdr:nvSpPr>
        <xdr:cNvPr id="154" name="n_1mainValue【体育館・プール】&#10;一人当たり面積">
          <a:extLst>
            <a:ext uri="{FF2B5EF4-FFF2-40B4-BE49-F238E27FC236}">
              <a16:creationId xmlns:a16="http://schemas.microsoft.com/office/drawing/2014/main" id="{59D47945-3368-4281-9D48-CD6734AA997E}"/>
            </a:ext>
          </a:extLst>
        </xdr:cNvPr>
        <xdr:cNvSpPr txBox="1"/>
      </xdr:nvSpPr>
      <xdr:spPr>
        <a:xfrm>
          <a:off x="9391727" y="988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114419</xdr:rowOff>
    </xdr:from>
    <xdr:ext cx="469744" cy="259045"/>
    <xdr:sp macro="" textlink="">
      <xdr:nvSpPr>
        <xdr:cNvPr id="155" name="n_2mainValue【体育館・プール】&#10;一人当たり面積">
          <a:extLst>
            <a:ext uri="{FF2B5EF4-FFF2-40B4-BE49-F238E27FC236}">
              <a16:creationId xmlns:a16="http://schemas.microsoft.com/office/drawing/2014/main" id="{08CAB478-ACE2-4AF9-B55F-0F901212FFDC}"/>
            </a:ext>
          </a:extLst>
        </xdr:cNvPr>
        <xdr:cNvSpPr txBox="1"/>
      </xdr:nvSpPr>
      <xdr:spPr>
        <a:xfrm>
          <a:off x="8515427" y="988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120819</xdr:rowOff>
    </xdr:from>
    <xdr:ext cx="469744" cy="259045"/>
    <xdr:sp macro="" textlink="">
      <xdr:nvSpPr>
        <xdr:cNvPr id="156" name="n_3mainValue【体育館・プール】&#10;一人当たり面積">
          <a:extLst>
            <a:ext uri="{FF2B5EF4-FFF2-40B4-BE49-F238E27FC236}">
              <a16:creationId xmlns:a16="http://schemas.microsoft.com/office/drawing/2014/main" id="{E9794058-0BAE-4C9F-91BD-A9B407B27AF9}"/>
            </a:ext>
          </a:extLst>
        </xdr:cNvPr>
        <xdr:cNvSpPr txBox="1"/>
      </xdr:nvSpPr>
      <xdr:spPr>
        <a:xfrm>
          <a:off x="7626427" y="989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7A7FDC72-901E-4689-982B-C2D0196754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7182C761-DFD1-47EE-9584-C01272C993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0619E287-4252-450A-B272-05069D3EDE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C94873E3-E205-4166-9F8A-D8C411082A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097BCA62-0AC8-4A8C-950B-5E64F8273A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D901F5EA-911B-4582-A668-93D7EE0F71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47BBC157-F0A0-4528-A5B6-7F104F86E6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0373ADCE-138B-45B1-9EFE-C3DD49E5C0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a:extLst>
            <a:ext uri="{FF2B5EF4-FFF2-40B4-BE49-F238E27FC236}">
              <a16:creationId xmlns:a16="http://schemas.microsoft.com/office/drawing/2014/main" id="{EB50BF5F-D079-414E-B5DF-6CC31EC3A2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a:extLst>
            <a:ext uri="{FF2B5EF4-FFF2-40B4-BE49-F238E27FC236}">
              <a16:creationId xmlns:a16="http://schemas.microsoft.com/office/drawing/2014/main" id="{EB79DD7D-DE54-4E7E-9102-35A5E23E40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a:extLst>
            <a:ext uri="{FF2B5EF4-FFF2-40B4-BE49-F238E27FC236}">
              <a16:creationId xmlns:a16="http://schemas.microsoft.com/office/drawing/2014/main" id="{64F096E9-9E90-40C8-9A5A-754F35AC8D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a:extLst>
            <a:ext uri="{FF2B5EF4-FFF2-40B4-BE49-F238E27FC236}">
              <a16:creationId xmlns:a16="http://schemas.microsoft.com/office/drawing/2014/main" id="{1CCCFAAA-5957-44F3-B61B-6157C91D0C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a:extLst>
            <a:ext uri="{FF2B5EF4-FFF2-40B4-BE49-F238E27FC236}">
              <a16:creationId xmlns:a16="http://schemas.microsoft.com/office/drawing/2014/main" id="{D0352C70-4398-421C-8B9A-0E40A0F7182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a:extLst>
            <a:ext uri="{FF2B5EF4-FFF2-40B4-BE49-F238E27FC236}">
              <a16:creationId xmlns:a16="http://schemas.microsoft.com/office/drawing/2014/main" id="{17BDAAB9-EB90-4A85-BCB4-045D1E6C8D3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a:extLst>
            <a:ext uri="{FF2B5EF4-FFF2-40B4-BE49-F238E27FC236}">
              <a16:creationId xmlns:a16="http://schemas.microsoft.com/office/drawing/2014/main" id="{BDD837A5-8708-4090-BA00-86472E80EC7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a:extLst>
            <a:ext uri="{FF2B5EF4-FFF2-40B4-BE49-F238E27FC236}">
              <a16:creationId xmlns:a16="http://schemas.microsoft.com/office/drawing/2014/main" id="{4A95A0EC-C9DA-4657-ABF0-07757958016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a:extLst>
            <a:ext uri="{FF2B5EF4-FFF2-40B4-BE49-F238E27FC236}">
              <a16:creationId xmlns:a16="http://schemas.microsoft.com/office/drawing/2014/main" id="{C1ABB6BE-BBD0-43A9-A3CB-DE0191F581E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a:extLst>
            <a:ext uri="{FF2B5EF4-FFF2-40B4-BE49-F238E27FC236}">
              <a16:creationId xmlns:a16="http://schemas.microsoft.com/office/drawing/2014/main" id="{2BACDB32-A9E6-45CC-B8BC-34BD35D69F5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a:extLst>
            <a:ext uri="{FF2B5EF4-FFF2-40B4-BE49-F238E27FC236}">
              <a16:creationId xmlns:a16="http://schemas.microsoft.com/office/drawing/2014/main" id="{AF4C9388-2B43-49E3-BCD5-B829FCD9A55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a:extLst>
            <a:ext uri="{FF2B5EF4-FFF2-40B4-BE49-F238E27FC236}">
              <a16:creationId xmlns:a16="http://schemas.microsoft.com/office/drawing/2014/main" id="{7E1B284B-6321-4514-BCF6-8033C0E172A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a:extLst>
            <a:ext uri="{FF2B5EF4-FFF2-40B4-BE49-F238E27FC236}">
              <a16:creationId xmlns:a16="http://schemas.microsoft.com/office/drawing/2014/main" id="{F35C9FFE-D992-40CA-B175-8362281766B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a:extLst>
            <a:ext uri="{FF2B5EF4-FFF2-40B4-BE49-F238E27FC236}">
              <a16:creationId xmlns:a16="http://schemas.microsoft.com/office/drawing/2014/main" id="{F079D6E1-1729-4933-AD52-90FA0C96FCA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a:extLst>
            <a:ext uri="{FF2B5EF4-FFF2-40B4-BE49-F238E27FC236}">
              <a16:creationId xmlns:a16="http://schemas.microsoft.com/office/drawing/2014/main" id="{ACC07922-24CA-4E3B-BC50-F5EA45FAA8D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9B5B5D3A-A650-4732-B513-CD39D73076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4B7C5A44-D7F8-4A61-9FAB-CCB486403B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2" name="直線コネクタ 181">
          <a:extLst>
            <a:ext uri="{FF2B5EF4-FFF2-40B4-BE49-F238E27FC236}">
              <a16:creationId xmlns:a16="http://schemas.microsoft.com/office/drawing/2014/main" id="{944CC235-2EC2-4A9A-808A-A0D0D50A51CB}"/>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D03B635D-0F58-48B2-8EB0-B60C9FE212B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a:extLst>
            <a:ext uri="{FF2B5EF4-FFF2-40B4-BE49-F238E27FC236}">
              <a16:creationId xmlns:a16="http://schemas.microsoft.com/office/drawing/2014/main" id="{346C97AF-4DF0-427A-BC06-C3DF1E65D0A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85" name="【福祉施設】&#10;有形固定資産減価償却率最大値テキスト">
          <a:extLst>
            <a:ext uri="{FF2B5EF4-FFF2-40B4-BE49-F238E27FC236}">
              <a16:creationId xmlns:a16="http://schemas.microsoft.com/office/drawing/2014/main" id="{88ADD3D0-F218-4CE5-8A6C-4BBA13F328F4}"/>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6" name="直線コネクタ 185">
          <a:extLst>
            <a:ext uri="{FF2B5EF4-FFF2-40B4-BE49-F238E27FC236}">
              <a16:creationId xmlns:a16="http://schemas.microsoft.com/office/drawing/2014/main" id="{86C9F1DE-FFA2-4C95-9B48-0020ED983795}"/>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6FB67A03-9784-427F-8A02-3FB117CB91A4}"/>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8" name="フローチャート: 判断 187">
          <a:extLst>
            <a:ext uri="{FF2B5EF4-FFF2-40B4-BE49-F238E27FC236}">
              <a16:creationId xmlns:a16="http://schemas.microsoft.com/office/drawing/2014/main" id="{E4A8DACB-7E2A-441F-ADD2-F729F70F5663}"/>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9" name="フローチャート: 判断 188">
          <a:extLst>
            <a:ext uri="{FF2B5EF4-FFF2-40B4-BE49-F238E27FC236}">
              <a16:creationId xmlns:a16="http://schemas.microsoft.com/office/drawing/2014/main" id="{61460BC7-898A-4ED7-B6C5-3CFF89EE1307}"/>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0" name="フローチャート: 判断 189">
          <a:extLst>
            <a:ext uri="{FF2B5EF4-FFF2-40B4-BE49-F238E27FC236}">
              <a16:creationId xmlns:a16="http://schemas.microsoft.com/office/drawing/2014/main" id="{2C94DF4F-5433-4BAC-AB3B-02A8CCE4509C}"/>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1" name="フローチャート: 判断 190">
          <a:extLst>
            <a:ext uri="{FF2B5EF4-FFF2-40B4-BE49-F238E27FC236}">
              <a16:creationId xmlns:a16="http://schemas.microsoft.com/office/drawing/2014/main" id="{4E6E6EE7-FE58-4CD6-9337-BF83AA293B63}"/>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104866</xdr:rowOff>
    </xdr:from>
    <xdr:to>
      <xdr:col>6</xdr:col>
      <xdr:colOff>38100</xdr:colOff>
      <xdr:row>82</xdr:row>
      <xdr:rowOff>35016</xdr:rowOff>
    </xdr:to>
    <xdr:sp macro="" textlink="">
      <xdr:nvSpPr>
        <xdr:cNvPr id="192" name="フローチャート: 判断 191">
          <a:extLst>
            <a:ext uri="{FF2B5EF4-FFF2-40B4-BE49-F238E27FC236}">
              <a16:creationId xmlns:a16="http://schemas.microsoft.com/office/drawing/2014/main" id="{5186160E-38EF-49C9-BEE3-22364DCD12E8}"/>
            </a:ext>
          </a:extLst>
        </xdr:cNvPr>
        <xdr:cNvSpPr/>
      </xdr:nvSpPr>
      <xdr:spPr>
        <a:xfrm>
          <a:off x="1079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43D26999-D161-49E0-AFC0-4268F731A3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EC53F37-1583-4794-9E20-BA1645F7BE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C8AEB6AC-784F-4ED2-BE98-CFA8699388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BBB85466-DFDC-4EA9-A19B-8B7FFD1832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371816DE-B6D3-4942-B487-E58FBA99FC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198" name="楕円 197">
          <a:extLst>
            <a:ext uri="{FF2B5EF4-FFF2-40B4-BE49-F238E27FC236}">
              <a16:creationId xmlns:a16="http://schemas.microsoft.com/office/drawing/2014/main" id="{B5829072-4F12-4445-844F-AB9E68160558}"/>
            </a:ext>
          </a:extLst>
        </xdr:cNvPr>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1D13D2A7-A4AD-49AF-869E-BA3666E18B94}"/>
            </a:ext>
          </a:extLst>
        </xdr:cNvPr>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140788</xdr:rowOff>
    </xdr:from>
    <xdr:to>
      <xdr:col>20</xdr:col>
      <xdr:colOff>38100</xdr:colOff>
      <xdr:row>80</xdr:row>
      <xdr:rowOff>70938</xdr:rowOff>
    </xdr:to>
    <xdr:sp macro="" textlink="">
      <xdr:nvSpPr>
        <xdr:cNvPr id="200" name="楕円 199">
          <a:extLst>
            <a:ext uri="{FF2B5EF4-FFF2-40B4-BE49-F238E27FC236}">
              <a16:creationId xmlns:a16="http://schemas.microsoft.com/office/drawing/2014/main" id="{1B4A28FE-00E2-421B-AFF3-260AEF3C5CDB}"/>
            </a:ext>
          </a:extLst>
        </xdr:cNvPr>
        <xdr:cNvSpPr/>
      </xdr:nvSpPr>
      <xdr:spPr>
        <a:xfrm>
          <a:off x="3746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20138</xdr:rowOff>
    </xdr:from>
    <xdr:to>
      <xdr:col>24</xdr:col>
      <xdr:colOff>63500</xdr:colOff>
      <xdr:row>81</xdr:row>
      <xdr:rowOff>26670</xdr:rowOff>
    </xdr:to>
    <xdr:cxnSp macro="">
      <xdr:nvCxnSpPr>
        <xdr:cNvPr id="201" name="直線コネクタ 200">
          <a:extLst>
            <a:ext uri="{FF2B5EF4-FFF2-40B4-BE49-F238E27FC236}">
              <a16:creationId xmlns:a16="http://schemas.microsoft.com/office/drawing/2014/main" id="{69C52B69-E725-4013-9DCE-A34E4E3667EB}"/>
            </a:ext>
          </a:extLst>
        </xdr:cNvPr>
        <xdr:cNvCxnSpPr/>
      </xdr:nvCxnSpPr>
      <xdr:spPr>
        <a:xfrm>
          <a:off x="3797300" y="13736138"/>
          <a:ext cx="8382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72208</xdr:rowOff>
    </xdr:from>
    <xdr:to>
      <xdr:col>15</xdr:col>
      <xdr:colOff>101600</xdr:colOff>
      <xdr:row>81</xdr:row>
      <xdr:rowOff>2358</xdr:rowOff>
    </xdr:to>
    <xdr:sp macro="" textlink="">
      <xdr:nvSpPr>
        <xdr:cNvPr id="202" name="楕円 201">
          <a:extLst>
            <a:ext uri="{FF2B5EF4-FFF2-40B4-BE49-F238E27FC236}">
              <a16:creationId xmlns:a16="http://schemas.microsoft.com/office/drawing/2014/main" id="{5378C922-F2D2-4B75-9AE3-5242CA6F2F60}"/>
            </a:ext>
          </a:extLst>
        </xdr:cNvPr>
        <xdr:cNvSpPr/>
      </xdr:nvSpPr>
      <xdr:spPr>
        <a:xfrm>
          <a:off x="2857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20138</xdr:rowOff>
    </xdr:from>
    <xdr:to>
      <xdr:col>19</xdr:col>
      <xdr:colOff>177800</xdr:colOff>
      <xdr:row>80</xdr:row>
      <xdr:rowOff>123008</xdr:rowOff>
    </xdr:to>
    <xdr:cxnSp macro="">
      <xdr:nvCxnSpPr>
        <xdr:cNvPr id="203" name="直線コネクタ 202">
          <a:extLst>
            <a:ext uri="{FF2B5EF4-FFF2-40B4-BE49-F238E27FC236}">
              <a16:creationId xmlns:a16="http://schemas.microsoft.com/office/drawing/2014/main" id="{B36ECC5D-89A1-45A8-B510-7150BA9DE1AA}"/>
            </a:ext>
          </a:extLst>
        </xdr:cNvPr>
        <xdr:cNvCxnSpPr/>
      </xdr:nvCxnSpPr>
      <xdr:spPr>
        <a:xfrm flipV="1">
          <a:off x="2908300" y="1373613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26488</xdr:rowOff>
    </xdr:from>
    <xdr:to>
      <xdr:col>10</xdr:col>
      <xdr:colOff>165100</xdr:colOff>
      <xdr:row>80</xdr:row>
      <xdr:rowOff>128088</xdr:rowOff>
    </xdr:to>
    <xdr:sp macro="" textlink="">
      <xdr:nvSpPr>
        <xdr:cNvPr id="204" name="楕円 203">
          <a:extLst>
            <a:ext uri="{FF2B5EF4-FFF2-40B4-BE49-F238E27FC236}">
              <a16:creationId xmlns:a16="http://schemas.microsoft.com/office/drawing/2014/main" id="{4E22EE10-08F7-481F-A2BA-5DCFD839A824}"/>
            </a:ext>
          </a:extLst>
        </xdr:cNvPr>
        <xdr:cNvSpPr/>
      </xdr:nvSpPr>
      <xdr:spPr>
        <a:xfrm>
          <a:off x="1968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77288</xdr:rowOff>
    </xdr:from>
    <xdr:to>
      <xdr:col>15</xdr:col>
      <xdr:colOff>50800</xdr:colOff>
      <xdr:row>80</xdr:row>
      <xdr:rowOff>123008</xdr:rowOff>
    </xdr:to>
    <xdr:cxnSp macro="">
      <xdr:nvCxnSpPr>
        <xdr:cNvPr id="205" name="直線コネクタ 204">
          <a:extLst>
            <a:ext uri="{FF2B5EF4-FFF2-40B4-BE49-F238E27FC236}">
              <a16:creationId xmlns:a16="http://schemas.microsoft.com/office/drawing/2014/main" id="{B6F92FC9-D1B5-4C65-97EE-9D057AD17D04}"/>
            </a:ext>
          </a:extLst>
        </xdr:cNvPr>
        <xdr:cNvCxnSpPr/>
      </xdr:nvCxnSpPr>
      <xdr:spPr>
        <a:xfrm>
          <a:off x="2019300" y="137932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06" name="n_1aveValue【福祉施設】&#10;有形固定資産減価償却率">
          <a:extLst>
            <a:ext uri="{FF2B5EF4-FFF2-40B4-BE49-F238E27FC236}">
              <a16:creationId xmlns:a16="http://schemas.microsoft.com/office/drawing/2014/main" id="{E3ADF315-76BD-4069-B67A-598BCF10344F}"/>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07" name="n_2aveValue【福祉施設】&#10;有形固定資産減価償却率">
          <a:extLst>
            <a:ext uri="{FF2B5EF4-FFF2-40B4-BE49-F238E27FC236}">
              <a16:creationId xmlns:a16="http://schemas.microsoft.com/office/drawing/2014/main" id="{CFC7D966-F07B-4DA2-B9DA-EC1D1224D5E8}"/>
            </a:ext>
          </a:extLst>
        </xdr:cNvPr>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208" name="n_3aveValue【福祉施設】&#10;有形固定資産減価償却率">
          <a:extLst>
            <a:ext uri="{FF2B5EF4-FFF2-40B4-BE49-F238E27FC236}">
              <a16:creationId xmlns:a16="http://schemas.microsoft.com/office/drawing/2014/main" id="{5446CCCB-05EE-40BD-AF3D-7FD84E4D8233}"/>
            </a:ext>
          </a:extLst>
        </xdr:cNvPr>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51543</xdr:rowOff>
    </xdr:from>
    <xdr:ext cx="405111" cy="259045"/>
    <xdr:sp macro="" textlink="">
      <xdr:nvSpPr>
        <xdr:cNvPr id="209" name="n_4aveValue【福祉施設】&#10;有形固定資産減価償却率">
          <a:extLst>
            <a:ext uri="{FF2B5EF4-FFF2-40B4-BE49-F238E27FC236}">
              <a16:creationId xmlns:a16="http://schemas.microsoft.com/office/drawing/2014/main" id="{ABCF83BB-4B1E-4AF4-902F-C5A0B6092B87}"/>
            </a:ext>
          </a:extLst>
        </xdr:cNvPr>
        <xdr:cNvSpPr txBox="1"/>
      </xdr:nvSpPr>
      <xdr:spPr>
        <a:xfrm>
          <a:off x="927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87465</xdr:rowOff>
    </xdr:from>
    <xdr:ext cx="405111" cy="259045"/>
    <xdr:sp macro="" textlink="">
      <xdr:nvSpPr>
        <xdr:cNvPr id="210" name="n_1mainValue【福祉施設】&#10;有形固定資産減価償却率">
          <a:extLst>
            <a:ext uri="{FF2B5EF4-FFF2-40B4-BE49-F238E27FC236}">
              <a16:creationId xmlns:a16="http://schemas.microsoft.com/office/drawing/2014/main" id="{3C10E9BE-A670-4D3B-9AC1-4859A747C37E}"/>
            </a:ext>
          </a:extLst>
        </xdr:cNvPr>
        <xdr:cNvSpPr txBox="1"/>
      </xdr:nvSpPr>
      <xdr:spPr>
        <a:xfrm>
          <a:off x="3582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11" name="n_2mainValue【福祉施設】&#10;有形固定資産減価償却率">
          <a:extLst>
            <a:ext uri="{FF2B5EF4-FFF2-40B4-BE49-F238E27FC236}">
              <a16:creationId xmlns:a16="http://schemas.microsoft.com/office/drawing/2014/main" id="{921DE58E-B4A8-4C3E-ADF6-2E28A07FD437}"/>
            </a:ext>
          </a:extLst>
        </xdr:cNvPr>
        <xdr:cNvSpPr txBox="1"/>
      </xdr:nvSpPr>
      <xdr:spPr>
        <a:xfrm>
          <a:off x="2705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144615</xdr:rowOff>
    </xdr:from>
    <xdr:ext cx="405111" cy="259045"/>
    <xdr:sp macro="" textlink="">
      <xdr:nvSpPr>
        <xdr:cNvPr id="212" name="n_3mainValue【福祉施設】&#10;有形固定資産減価償却率">
          <a:extLst>
            <a:ext uri="{FF2B5EF4-FFF2-40B4-BE49-F238E27FC236}">
              <a16:creationId xmlns:a16="http://schemas.microsoft.com/office/drawing/2014/main" id="{59DBCFBB-3974-4248-AC4E-3170ACBC0CB8}"/>
            </a:ext>
          </a:extLst>
        </xdr:cNvPr>
        <xdr:cNvSpPr txBox="1"/>
      </xdr:nvSpPr>
      <xdr:spPr>
        <a:xfrm>
          <a:off x="1816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291BD28A-FA3D-4E07-BE17-3B99F8A742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46A8EFCC-33EF-412F-B85E-5F2D1F2523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1C2B2758-2C7F-4B11-AB1D-06D11BB7EC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5BEB0DAB-903C-4880-95D3-00880D3051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598C6152-C0A0-45ED-B2CD-2B16D867C3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BF7279F9-8C30-4837-BF2A-DC566B5B98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E24C4714-F5AC-491D-A858-13E8120608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62BC620B-95C7-443A-ACA0-ABFC84C4AD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92652072-3682-45E7-BE2A-B296C22B4E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35B735FE-25AB-4C9D-BC49-F7EF4D8D9C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a:extLst>
            <a:ext uri="{FF2B5EF4-FFF2-40B4-BE49-F238E27FC236}">
              <a16:creationId xmlns:a16="http://schemas.microsoft.com/office/drawing/2014/main" id="{103433A5-C2E2-4AA2-96CA-7932F8B9CAD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a:extLst>
            <a:ext uri="{FF2B5EF4-FFF2-40B4-BE49-F238E27FC236}">
              <a16:creationId xmlns:a16="http://schemas.microsoft.com/office/drawing/2014/main" id="{DE240378-F3DA-4302-A07E-1520EA935BA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a:extLst>
            <a:ext uri="{FF2B5EF4-FFF2-40B4-BE49-F238E27FC236}">
              <a16:creationId xmlns:a16="http://schemas.microsoft.com/office/drawing/2014/main" id="{74A09557-8F70-4EFB-AB28-7C227E5480E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a:extLst>
            <a:ext uri="{FF2B5EF4-FFF2-40B4-BE49-F238E27FC236}">
              <a16:creationId xmlns:a16="http://schemas.microsoft.com/office/drawing/2014/main" id="{3BBA3A4D-4B80-4E83-9A45-435A13075A1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a:extLst>
            <a:ext uri="{FF2B5EF4-FFF2-40B4-BE49-F238E27FC236}">
              <a16:creationId xmlns:a16="http://schemas.microsoft.com/office/drawing/2014/main" id="{4D05A933-D6DC-4D89-9F65-36AEF0680D6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a:extLst>
            <a:ext uri="{FF2B5EF4-FFF2-40B4-BE49-F238E27FC236}">
              <a16:creationId xmlns:a16="http://schemas.microsoft.com/office/drawing/2014/main" id="{978EEB7B-E94B-4391-9B51-4BDE130FF58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a:extLst>
            <a:ext uri="{FF2B5EF4-FFF2-40B4-BE49-F238E27FC236}">
              <a16:creationId xmlns:a16="http://schemas.microsoft.com/office/drawing/2014/main" id="{0A6879E8-5FC7-4B82-BC84-872EAD64929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324682AC-D32E-4D8E-B166-411A4CE4CBC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C84C7197-98FA-4019-80F0-D8B584E6AB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B716323C-BDD6-4203-9AA3-71FF83F7A27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F9B3EE03-1736-4A9C-A44E-D78816AB2F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34" name="直線コネクタ 233">
          <a:extLst>
            <a:ext uri="{FF2B5EF4-FFF2-40B4-BE49-F238E27FC236}">
              <a16:creationId xmlns:a16="http://schemas.microsoft.com/office/drawing/2014/main" id="{9575183A-73A6-4EF4-B00E-AF500CE7A747}"/>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35" name="【福祉施設】&#10;一人当たり面積最小値テキスト">
          <a:extLst>
            <a:ext uri="{FF2B5EF4-FFF2-40B4-BE49-F238E27FC236}">
              <a16:creationId xmlns:a16="http://schemas.microsoft.com/office/drawing/2014/main" id="{946ED8E7-A37B-4014-904F-28C664734D7B}"/>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6" name="直線コネクタ 235">
          <a:extLst>
            <a:ext uri="{FF2B5EF4-FFF2-40B4-BE49-F238E27FC236}">
              <a16:creationId xmlns:a16="http://schemas.microsoft.com/office/drawing/2014/main" id="{716856B4-0724-45D5-A70B-DEDEDD933ED6}"/>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7" name="【福祉施設】&#10;一人当たり面積最大値テキスト">
          <a:extLst>
            <a:ext uri="{FF2B5EF4-FFF2-40B4-BE49-F238E27FC236}">
              <a16:creationId xmlns:a16="http://schemas.microsoft.com/office/drawing/2014/main" id="{A9DC817A-BB57-4E51-8EDF-C979F576F328}"/>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8" name="直線コネクタ 237">
          <a:extLst>
            <a:ext uri="{FF2B5EF4-FFF2-40B4-BE49-F238E27FC236}">
              <a16:creationId xmlns:a16="http://schemas.microsoft.com/office/drawing/2014/main" id="{35D768AB-3655-4FC5-9289-A37DDC31BD10}"/>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39" name="【福祉施設】&#10;一人当たり面積平均値テキスト">
          <a:extLst>
            <a:ext uri="{FF2B5EF4-FFF2-40B4-BE49-F238E27FC236}">
              <a16:creationId xmlns:a16="http://schemas.microsoft.com/office/drawing/2014/main" id="{D52F2241-C03B-451D-BA2F-CA7D4E530455}"/>
            </a:ext>
          </a:extLst>
        </xdr:cNvPr>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0" name="フローチャート: 判断 239">
          <a:extLst>
            <a:ext uri="{FF2B5EF4-FFF2-40B4-BE49-F238E27FC236}">
              <a16:creationId xmlns:a16="http://schemas.microsoft.com/office/drawing/2014/main" id="{064BBA73-6C00-4DE2-A618-CED3D6561633}"/>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41" name="フローチャート: 判断 240">
          <a:extLst>
            <a:ext uri="{FF2B5EF4-FFF2-40B4-BE49-F238E27FC236}">
              <a16:creationId xmlns:a16="http://schemas.microsoft.com/office/drawing/2014/main" id="{9A75A7CD-A1F5-43CD-9FCA-3066675303E5}"/>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42" name="フローチャート: 判断 241">
          <a:extLst>
            <a:ext uri="{FF2B5EF4-FFF2-40B4-BE49-F238E27FC236}">
              <a16:creationId xmlns:a16="http://schemas.microsoft.com/office/drawing/2014/main" id="{AB4FF438-5E0E-41A1-90E5-2759C4C83552}"/>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43" name="フローチャート: 判断 242">
          <a:extLst>
            <a:ext uri="{FF2B5EF4-FFF2-40B4-BE49-F238E27FC236}">
              <a16:creationId xmlns:a16="http://schemas.microsoft.com/office/drawing/2014/main" id="{40690CFA-457C-4439-8647-B9211D7B544A}"/>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151206</xdr:rowOff>
    </xdr:from>
    <xdr:to>
      <xdr:col>36</xdr:col>
      <xdr:colOff>165100</xdr:colOff>
      <xdr:row>85</xdr:row>
      <xdr:rowOff>81356</xdr:rowOff>
    </xdr:to>
    <xdr:sp macro="" textlink="">
      <xdr:nvSpPr>
        <xdr:cNvPr id="244" name="フローチャート: 判断 243">
          <a:extLst>
            <a:ext uri="{FF2B5EF4-FFF2-40B4-BE49-F238E27FC236}">
              <a16:creationId xmlns:a16="http://schemas.microsoft.com/office/drawing/2014/main" id="{F9C2731F-029E-486A-BC9E-97D568CE02D5}"/>
            </a:ext>
          </a:extLst>
        </xdr:cNvPr>
        <xdr:cNvSpPr/>
      </xdr:nvSpPr>
      <xdr:spPr>
        <a:xfrm>
          <a:off x="6921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FB42EE25-3B31-4F22-A775-AC582571E5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76214479-2619-4415-A0E8-C449448F13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61ECC490-0541-451D-86D0-4203C5D05E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663658C9-3009-4779-889E-0DE070A1BA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7750E5B-6F01-4BF3-BC75-230C03D4FF3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101143</xdr:rowOff>
    </xdr:from>
    <xdr:to>
      <xdr:col>55</xdr:col>
      <xdr:colOff>50800</xdr:colOff>
      <xdr:row>85</xdr:row>
      <xdr:rowOff>31293</xdr:rowOff>
    </xdr:to>
    <xdr:sp macro="" textlink="">
      <xdr:nvSpPr>
        <xdr:cNvPr id="250" name="楕円 249">
          <a:extLst>
            <a:ext uri="{FF2B5EF4-FFF2-40B4-BE49-F238E27FC236}">
              <a16:creationId xmlns:a16="http://schemas.microsoft.com/office/drawing/2014/main" id="{F95AF630-E6A0-4F44-9C95-F8C8E4E2B5F8}"/>
            </a:ext>
          </a:extLst>
        </xdr:cNvPr>
        <xdr:cNvSpPr/>
      </xdr:nvSpPr>
      <xdr:spPr>
        <a:xfrm>
          <a:off x="10426700" y="145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124020</xdr:rowOff>
    </xdr:from>
    <xdr:ext cx="469744" cy="259045"/>
    <xdr:sp macro="" textlink="">
      <xdr:nvSpPr>
        <xdr:cNvPr id="251" name="【福祉施設】&#10;一人当たり面積該当値テキスト">
          <a:extLst>
            <a:ext uri="{FF2B5EF4-FFF2-40B4-BE49-F238E27FC236}">
              <a16:creationId xmlns:a16="http://schemas.microsoft.com/office/drawing/2014/main" id="{D4C44513-84D9-4686-87A8-434ACCD3F46A}"/>
            </a:ext>
          </a:extLst>
        </xdr:cNvPr>
        <xdr:cNvSpPr txBox="1"/>
      </xdr:nvSpPr>
      <xdr:spPr>
        <a:xfrm>
          <a:off x="10515600" y="1435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104800</xdr:rowOff>
    </xdr:from>
    <xdr:to>
      <xdr:col>50</xdr:col>
      <xdr:colOff>165100</xdr:colOff>
      <xdr:row>85</xdr:row>
      <xdr:rowOff>34950</xdr:rowOff>
    </xdr:to>
    <xdr:sp macro="" textlink="">
      <xdr:nvSpPr>
        <xdr:cNvPr id="252" name="楕円 251">
          <a:extLst>
            <a:ext uri="{FF2B5EF4-FFF2-40B4-BE49-F238E27FC236}">
              <a16:creationId xmlns:a16="http://schemas.microsoft.com/office/drawing/2014/main" id="{7E4C823D-81E4-4C53-B3A8-55DADABF89B9}"/>
            </a:ext>
          </a:extLst>
        </xdr:cNvPr>
        <xdr:cNvSpPr/>
      </xdr:nvSpPr>
      <xdr:spPr>
        <a:xfrm>
          <a:off x="9588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151943</xdr:rowOff>
    </xdr:from>
    <xdr:to>
      <xdr:col>55</xdr:col>
      <xdr:colOff>0</xdr:colOff>
      <xdr:row>84</xdr:row>
      <xdr:rowOff>155600</xdr:rowOff>
    </xdr:to>
    <xdr:cxnSp macro="">
      <xdr:nvCxnSpPr>
        <xdr:cNvPr id="253" name="直線コネクタ 252">
          <a:extLst>
            <a:ext uri="{FF2B5EF4-FFF2-40B4-BE49-F238E27FC236}">
              <a16:creationId xmlns:a16="http://schemas.microsoft.com/office/drawing/2014/main" id="{956DEB6C-E5DC-4D5D-BFC1-6B97CBBC3391}"/>
            </a:ext>
          </a:extLst>
        </xdr:cNvPr>
        <xdr:cNvCxnSpPr/>
      </xdr:nvCxnSpPr>
      <xdr:spPr>
        <a:xfrm flipV="1">
          <a:off x="9639300" y="1455374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106172</xdr:rowOff>
    </xdr:from>
    <xdr:to>
      <xdr:col>46</xdr:col>
      <xdr:colOff>38100</xdr:colOff>
      <xdr:row>85</xdr:row>
      <xdr:rowOff>36322</xdr:rowOff>
    </xdr:to>
    <xdr:sp macro="" textlink="">
      <xdr:nvSpPr>
        <xdr:cNvPr id="254" name="楕円 253">
          <a:extLst>
            <a:ext uri="{FF2B5EF4-FFF2-40B4-BE49-F238E27FC236}">
              <a16:creationId xmlns:a16="http://schemas.microsoft.com/office/drawing/2014/main" id="{47227D7A-7747-4063-AD63-1A9948DB2CBF}"/>
            </a:ext>
          </a:extLst>
        </xdr:cNvPr>
        <xdr:cNvSpPr/>
      </xdr:nvSpPr>
      <xdr:spPr>
        <a:xfrm>
          <a:off x="8699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155600</xdr:rowOff>
    </xdr:from>
    <xdr:to>
      <xdr:col>50</xdr:col>
      <xdr:colOff>114300</xdr:colOff>
      <xdr:row>84</xdr:row>
      <xdr:rowOff>156972</xdr:rowOff>
    </xdr:to>
    <xdr:cxnSp macro="">
      <xdr:nvCxnSpPr>
        <xdr:cNvPr id="255" name="直線コネクタ 254">
          <a:extLst>
            <a:ext uri="{FF2B5EF4-FFF2-40B4-BE49-F238E27FC236}">
              <a16:creationId xmlns:a16="http://schemas.microsoft.com/office/drawing/2014/main" id="{763D76A5-B0B2-446A-93F1-195BB165B1B7}"/>
            </a:ext>
          </a:extLst>
        </xdr:cNvPr>
        <xdr:cNvCxnSpPr/>
      </xdr:nvCxnSpPr>
      <xdr:spPr>
        <a:xfrm flipV="1">
          <a:off x="8750300" y="1455740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107772</xdr:rowOff>
    </xdr:from>
    <xdr:to>
      <xdr:col>41</xdr:col>
      <xdr:colOff>101600</xdr:colOff>
      <xdr:row>85</xdr:row>
      <xdr:rowOff>37922</xdr:rowOff>
    </xdr:to>
    <xdr:sp macro="" textlink="">
      <xdr:nvSpPr>
        <xdr:cNvPr id="256" name="楕円 255">
          <a:extLst>
            <a:ext uri="{FF2B5EF4-FFF2-40B4-BE49-F238E27FC236}">
              <a16:creationId xmlns:a16="http://schemas.microsoft.com/office/drawing/2014/main" id="{A2DCB476-9438-4EB6-9521-C4BEC329BA49}"/>
            </a:ext>
          </a:extLst>
        </xdr:cNvPr>
        <xdr:cNvSpPr/>
      </xdr:nvSpPr>
      <xdr:spPr>
        <a:xfrm>
          <a:off x="7810500" y="145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156972</xdr:rowOff>
    </xdr:from>
    <xdr:to>
      <xdr:col>45</xdr:col>
      <xdr:colOff>177800</xdr:colOff>
      <xdr:row>84</xdr:row>
      <xdr:rowOff>158572</xdr:rowOff>
    </xdr:to>
    <xdr:cxnSp macro="">
      <xdr:nvCxnSpPr>
        <xdr:cNvPr id="257" name="直線コネクタ 256">
          <a:extLst>
            <a:ext uri="{FF2B5EF4-FFF2-40B4-BE49-F238E27FC236}">
              <a16:creationId xmlns:a16="http://schemas.microsoft.com/office/drawing/2014/main" id="{299E42E3-B946-4D74-AFDF-9727C425A1DB}"/>
            </a:ext>
          </a:extLst>
        </xdr:cNvPr>
        <xdr:cNvCxnSpPr/>
      </xdr:nvCxnSpPr>
      <xdr:spPr>
        <a:xfrm flipV="1">
          <a:off x="7861300" y="1455877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258" name="n_1aveValue【福祉施設】&#10;一人当たり面積">
          <a:extLst>
            <a:ext uri="{FF2B5EF4-FFF2-40B4-BE49-F238E27FC236}">
              <a16:creationId xmlns:a16="http://schemas.microsoft.com/office/drawing/2014/main" id="{14A818F2-AACD-4B86-B254-D26AEFF97D59}"/>
            </a:ext>
          </a:extLst>
        </xdr:cNvPr>
        <xdr:cNvSpPr txBox="1"/>
      </xdr:nvSpPr>
      <xdr:spPr>
        <a:xfrm>
          <a:off x="93917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259" name="n_2aveValue【福祉施設】&#10;一人当たり面積">
          <a:extLst>
            <a:ext uri="{FF2B5EF4-FFF2-40B4-BE49-F238E27FC236}">
              <a16:creationId xmlns:a16="http://schemas.microsoft.com/office/drawing/2014/main" id="{E9AC6BC2-C442-40F7-BBBE-B81D61F65E65}"/>
            </a:ext>
          </a:extLst>
        </xdr:cNvPr>
        <xdr:cNvSpPr txBox="1"/>
      </xdr:nvSpPr>
      <xdr:spPr>
        <a:xfrm>
          <a:off x="8515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260" name="n_3aveValue【福祉施設】&#10;一人当たり面積">
          <a:extLst>
            <a:ext uri="{FF2B5EF4-FFF2-40B4-BE49-F238E27FC236}">
              <a16:creationId xmlns:a16="http://schemas.microsoft.com/office/drawing/2014/main" id="{AFE7112A-4A39-44B1-A51A-35905A389E04}"/>
            </a:ext>
          </a:extLst>
        </xdr:cNvPr>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97883</xdr:rowOff>
    </xdr:from>
    <xdr:ext cx="469744" cy="259045"/>
    <xdr:sp macro="" textlink="">
      <xdr:nvSpPr>
        <xdr:cNvPr id="261" name="n_4aveValue【福祉施設】&#10;一人当たり面積">
          <a:extLst>
            <a:ext uri="{FF2B5EF4-FFF2-40B4-BE49-F238E27FC236}">
              <a16:creationId xmlns:a16="http://schemas.microsoft.com/office/drawing/2014/main" id="{08FAF672-E1E3-4BC2-834C-38EBD46F79CE}"/>
            </a:ext>
          </a:extLst>
        </xdr:cNvPr>
        <xdr:cNvSpPr txBox="1"/>
      </xdr:nvSpPr>
      <xdr:spPr>
        <a:xfrm>
          <a:off x="6737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51477</xdr:rowOff>
    </xdr:from>
    <xdr:ext cx="469744" cy="259045"/>
    <xdr:sp macro="" textlink="">
      <xdr:nvSpPr>
        <xdr:cNvPr id="262" name="n_1mainValue【福祉施設】&#10;一人当たり面積">
          <a:extLst>
            <a:ext uri="{FF2B5EF4-FFF2-40B4-BE49-F238E27FC236}">
              <a16:creationId xmlns:a16="http://schemas.microsoft.com/office/drawing/2014/main" id="{8EDBE21A-6A28-4D73-90BD-50B82A80FF58}"/>
            </a:ext>
          </a:extLst>
        </xdr:cNvPr>
        <xdr:cNvSpPr txBox="1"/>
      </xdr:nvSpPr>
      <xdr:spPr>
        <a:xfrm>
          <a:off x="9391727" y="142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52849</xdr:rowOff>
    </xdr:from>
    <xdr:ext cx="469744" cy="259045"/>
    <xdr:sp macro="" textlink="">
      <xdr:nvSpPr>
        <xdr:cNvPr id="263" name="n_2mainValue【福祉施設】&#10;一人当たり面積">
          <a:extLst>
            <a:ext uri="{FF2B5EF4-FFF2-40B4-BE49-F238E27FC236}">
              <a16:creationId xmlns:a16="http://schemas.microsoft.com/office/drawing/2014/main" id="{3596B3EB-7940-4A02-B623-5515DF4EBB83}"/>
            </a:ext>
          </a:extLst>
        </xdr:cNvPr>
        <xdr:cNvSpPr txBox="1"/>
      </xdr:nvSpPr>
      <xdr:spPr>
        <a:xfrm>
          <a:off x="8515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54449</xdr:rowOff>
    </xdr:from>
    <xdr:ext cx="469744" cy="259045"/>
    <xdr:sp macro="" textlink="">
      <xdr:nvSpPr>
        <xdr:cNvPr id="264" name="n_3mainValue【福祉施設】&#10;一人当たり面積">
          <a:extLst>
            <a:ext uri="{FF2B5EF4-FFF2-40B4-BE49-F238E27FC236}">
              <a16:creationId xmlns:a16="http://schemas.microsoft.com/office/drawing/2014/main" id="{80EB34AF-8137-47D2-B1A4-C2D3549D5EF6}"/>
            </a:ext>
          </a:extLst>
        </xdr:cNvPr>
        <xdr:cNvSpPr txBox="1"/>
      </xdr:nvSpPr>
      <xdr:spPr>
        <a:xfrm>
          <a:off x="7626427" y="1428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11ABB398-B4B0-4699-95C0-F1EF6F68DD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073BF732-2C0B-4388-9A1F-82882B0BF3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AA116433-91D2-422A-8C8E-9A849727A3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A43386AE-7B1C-403D-866F-A370BC80BC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79D73D9E-D41B-4B71-8D0A-D0B070A599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C7A1930A-72D5-4C13-A8F2-363E0A2DF1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669A846C-4721-4C6E-86A9-21629AEE8A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E9547F75-094B-4472-9627-4AE9A68C653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5C07EFC8-7A5C-4C72-841C-2116CE65715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3A7BDBDE-529E-4A7E-A486-CE8BA2F127E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BB4F92DB-EF7A-473D-A3A7-05E10A5D13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a:extLst>
            <a:ext uri="{FF2B5EF4-FFF2-40B4-BE49-F238E27FC236}">
              <a16:creationId xmlns:a16="http://schemas.microsoft.com/office/drawing/2014/main" id="{EB92CC0F-4B9B-48EF-87B2-8027090750E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7" name="テキスト ボックス 276">
          <a:extLst>
            <a:ext uri="{FF2B5EF4-FFF2-40B4-BE49-F238E27FC236}">
              <a16:creationId xmlns:a16="http://schemas.microsoft.com/office/drawing/2014/main" id="{1466895D-7F7F-4BE9-91F1-4D9AF2106FC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a:extLst>
            <a:ext uri="{FF2B5EF4-FFF2-40B4-BE49-F238E27FC236}">
              <a16:creationId xmlns:a16="http://schemas.microsoft.com/office/drawing/2014/main" id="{280111FB-6D75-4C63-B5A1-7E76F9C1366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a:extLst>
            <a:ext uri="{FF2B5EF4-FFF2-40B4-BE49-F238E27FC236}">
              <a16:creationId xmlns:a16="http://schemas.microsoft.com/office/drawing/2014/main" id="{02DC9B97-2FE3-4E32-83BF-42704FC5FB1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a:extLst>
            <a:ext uri="{FF2B5EF4-FFF2-40B4-BE49-F238E27FC236}">
              <a16:creationId xmlns:a16="http://schemas.microsoft.com/office/drawing/2014/main" id="{9DBBDE00-49EE-4D49-A234-60F66CD9EFE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a:extLst>
            <a:ext uri="{FF2B5EF4-FFF2-40B4-BE49-F238E27FC236}">
              <a16:creationId xmlns:a16="http://schemas.microsoft.com/office/drawing/2014/main" id="{B9399023-62C0-414E-90E4-87338CD6045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a:extLst>
            <a:ext uri="{FF2B5EF4-FFF2-40B4-BE49-F238E27FC236}">
              <a16:creationId xmlns:a16="http://schemas.microsoft.com/office/drawing/2014/main" id="{B0F399B6-E00B-4EAF-9D1E-967C599AF06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a:extLst>
            <a:ext uri="{FF2B5EF4-FFF2-40B4-BE49-F238E27FC236}">
              <a16:creationId xmlns:a16="http://schemas.microsoft.com/office/drawing/2014/main" id="{2DDDB0A2-D88F-4700-9CF6-38E493A5F19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a:extLst>
            <a:ext uri="{FF2B5EF4-FFF2-40B4-BE49-F238E27FC236}">
              <a16:creationId xmlns:a16="http://schemas.microsoft.com/office/drawing/2014/main" id="{74DA23D6-A65F-4779-8C13-8AB8E2B5B30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a:extLst>
            <a:ext uri="{FF2B5EF4-FFF2-40B4-BE49-F238E27FC236}">
              <a16:creationId xmlns:a16="http://schemas.microsoft.com/office/drawing/2014/main" id="{BA480E6D-0DD7-4A1F-A7E2-6DB50656435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a:extLst>
            <a:ext uri="{FF2B5EF4-FFF2-40B4-BE49-F238E27FC236}">
              <a16:creationId xmlns:a16="http://schemas.microsoft.com/office/drawing/2014/main" id="{B70C86FD-724E-4C90-8C96-07620CFC254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7" name="テキスト ボックス 286">
          <a:extLst>
            <a:ext uri="{FF2B5EF4-FFF2-40B4-BE49-F238E27FC236}">
              <a16:creationId xmlns:a16="http://schemas.microsoft.com/office/drawing/2014/main" id="{0B6D31B0-6DCC-49E2-B9B5-C2CDDBA9D5E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4F0023BA-7311-4F29-89DA-8BCBBF96E20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id="{5EB34EF3-5C7E-4953-AB8E-5614CD01091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290" name="直線コネクタ 289">
          <a:extLst>
            <a:ext uri="{FF2B5EF4-FFF2-40B4-BE49-F238E27FC236}">
              <a16:creationId xmlns:a16="http://schemas.microsoft.com/office/drawing/2014/main" id="{B8A329D9-8FA9-4190-858A-9693D9D004BE}"/>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291" name="【市民会館】&#10;有形固定資産減価償却率最小値テキスト">
          <a:extLst>
            <a:ext uri="{FF2B5EF4-FFF2-40B4-BE49-F238E27FC236}">
              <a16:creationId xmlns:a16="http://schemas.microsoft.com/office/drawing/2014/main" id="{1F2FD491-2D63-4AFB-AF30-1609FEAEF219}"/>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292" name="直線コネクタ 291">
          <a:extLst>
            <a:ext uri="{FF2B5EF4-FFF2-40B4-BE49-F238E27FC236}">
              <a16:creationId xmlns:a16="http://schemas.microsoft.com/office/drawing/2014/main" id="{4194E9B1-CB73-4A69-B07E-CAB2AD041182}"/>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293" name="【市民会館】&#10;有形固定資産減価償却率最大値テキスト">
          <a:extLst>
            <a:ext uri="{FF2B5EF4-FFF2-40B4-BE49-F238E27FC236}">
              <a16:creationId xmlns:a16="http://schemas.microsoft.com/office/drawing/2014/main" id="{67F97EED-5787-4271-A45C-5A008672B998}"/>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294" name="直線コネクタ 293">
          <a:extLst>
            <a:ext uri="{FF2B5EF4-FFF2-40B4-BE49-F238E27FC236}">
              <a16:creationId xmlns:a16="http://schemas.microsoft.com/office/drawing/2014/main" id="{54FCD822-3A18-4707-BEF6-2389FDC81F0E}"/>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295" name="【市民会館】&#10;有形固定資産減価償却率平均値テキスト">
          <a:extLst>
            <a:ext uri="{FF2B5EF4-FFF2-40B4-BE49-F238E27FC236}">
              <a16:creationId xmlns:a16="http://schemas.microsoft.com/office/drawing/2014/main" id="{AB639203-53B7-4535-89DD-735ADD1C7C13}"/>
            </a:ext>
          </a:extLst>
        </xdr:cNvPr>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296" name="フローチャート: 判断 295">
          <a:extLst>
            <a:ext uri="{FF2B5EF4-FFF2-40B4-BE49-F238E27FC236}">
              <a16:creationId xmlns:a16="http://schemas.microsoft.com/office/drawing/2014/main" id="{9627202B-DFE8-4C58-9176-E00DD48597A9}"/>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297" name="フローチャート: 判断 296">
          <a:extLst>
            <a:ext uri="{FF2B5EF4-FFF2-40B4-BE49-F238E27FC236}">
              <a16:creationId xmlns:a16="http://schemas.microsoft.com/office/drawing/2014/main" id="{E07054DD-BFA0-4A0D-B4AB-3888CB815BA9}"/>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298" name="フローチャート: 判断 297">
          <a:extLst>
            <a:ext uri="{FF2B5EF4-FFF2-40B4-BE49-F238E27FC236}">
              <a16:creationId xmlns:a16="http://schemas.microsoft.com/office/drawing/2014/main" id="{F2A52A3F-13A5-49CF-8C89-50F54905E205}"/>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299" name="フローチャート: 判断 298">
          <a:extLst>
            <a:ext uri="{FF2B5EF4-FFF2-40B4-BE49-F238E27FC236}">
              <a16:creationId xmlns:a16="http://schemas.microsoft.com/office/drawing/2014/main" id="{0DB2E943-CDDC-44DA-94B6-01530AEC356B}"/>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00" name="フローチャート: 判断 299">
          <a:extLst>
            <a:ext uri="{FF2B5EF4-FFF2-40B4-BE49-F238E27FC236}">
              <a16:creationId xmlns:a16="http://schemas.microsoft.com/office/drawing/2014/main" id="{24E88966-84E7-42D9-8B81-5AD32C62A488}"/>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EA335FB-B5F1-4C84-A724-4E09F242127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88BB0E34-4CBA-486A-8DFC-EB196BA0C64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78245D8E-0DC7-42D1-849F-766AA91B08F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BB7B3F54-7176-45B9-8E04-D0BD36A3D88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77ACCDE6-DA08-45F6-8048-96661EC3473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121738</xdr:rowOff>
    </xdr:from>
    <xdr:to>
      <xdr:col>15</xdr:col>
      <xdr:colOff>101600</xdr:colOff>
      <xdr:row>102</xdr:row>
      <xdr:rowOff>51888</xdr:rowOff>
    </xdr:to>
    <xdr:sp macro="" textlink="">
      <xdr:nvSpPr>
        <xdr:cNvPr id="306" name="楕円 305">
          <a:extLst>
            <a:ext uri="{FF2B5EF4-FFF2-40B4-BE49-F238E27FC236}">
              <a16:creationId xmlns:a16="http://schemas.microsoft.com/office/drawing/2014/main" id="{1BB4AB83-0535-434E-864E-C4A01BB175A9}"/>
            </a:ext>
          </a:extLst>
        </xdr:cNvPr>
        <xdr:cNvSpPr/>
      </xdr:nvSpPr>
      <xdr:spPr>
        <a:xfrm>
          <a:off x="2857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62956</xdr:rowOff>
    </xdr:from>
    <xdr:to>
      <xdr:col>10</xdr:col>
      <xdr:colOff>165100</xdr:colOff>
      <xdr:row>101</xdr:row>
      <xdr:rowOff>164556</xdr:rowOff>
    </xdr:to>
    <xdr:sp macro="" textlink="">
      <xdr:nvSpPr>
        <xdr:cNvPr id="307" name="楕円 306">
          <a:extLst>
            <a:ext uri="{FF2B5EF4-FFF2-40B4-BE49-F238E27FC236}">
              <a16:creationId xmlns:a16="http://schemas.microsoft.com/office/drawing/2014/main" id="{6132DEDE-2221-4794-A5E1-F33EAA61AE95}"/>
            </a:ext>
          </a:extLst>
        </xdr:cNvPr>
        <xdr:cNvSpPr/>
      </xdr:nvSpPr>
      <xdr:spPr>
        <a:xfrm>
          <a:off x="1968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113756</xdr:rowOff>
    </xdr:from>
    <xdr:to>
      <xdr:col>15</xdr:col>
      <xdr:colOff>50800</xdr:colOff>
      <xdr:row>102</xdr:row>
      <xdr:rowOff>1088</xdr:rowOff>
    </xdr:to>
    <xdr:cxnSp macro="">
      <xdr:nvCxnSpPr>
        <xdr:cNvPr id="308" name="直線コネクタ 307">
          <a:extLst>
            <a:ext uri="{FF2B5EF4-FFF2-40B4-BE49-F238E27FC236}">
              <a16:creationId xmlns:a16="http://schemas.microsoft.com/office/drawing/2014/main" id="{6E20BD8D-A675-4489-9BFE-2D3842661606}"/>
            </a:ext>
          </a:extLst>
        </xdr:cNvPr>
        <xdr:cNvCxnSpPr/>
      </xdr:nvCxnSpPr>
      <xdr:spPr>
        <a:xfrm>
          <a:off x="2019300" y="174302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115769</xdr:rowOff>
    </xdr:from>
    <xdr:ext cx="405111" cy="259045"/>
    <xdr:sp macro="" textlink="">
      <xdr:nvSpPr>
        <xdr:cNvPr id="309" name="n_1aveValue【市民会館】&#10;有形固定資産減価償却率">
          <a:extLst>
            <a:ext uri="{FF2B5EF4-FFF2-40B4-BE49-F238E27FC236}">
              <a16:creationId xmlns:a16="http://schemas.microsoft.com/office/drawing/2014/main" id="{87A2D01E-5962-432C-8B5C-5F5702B7A6EE}"/>
            </a:ext>
          </a:extLst>
        </xdr:cNvPr>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10" name="n_2aveValue【市民会館】&#10;有形固定資産減価償却率">
          <a:extLst>
            <a:ext uri="{FF2B5EF4-FFF2-40B4-BE49-F238E27FC236}">
              <a16:creationId xmlns:a16="http://schemas.microsoft.com/office/drawing/2014/main" id="{69C62DE7-7DB7-4730-9217-55856D70E307}"/>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311" name="n_3aveValue【市民会館】&#10;有形固定資産減価償却率">
          <a:extLst>
            <a:ext uri="{FF2B5EF4-FFF2-40B4-BE49-F238E27FC236}">
              <a16:creationId xmlns:a16="http://schemas.microsoft.com/office/drawing/2014/main" id="{6BAC5B34-6134-4FDE-989B-9E8AB41E09EA}"/>
            </a:ext>
          </a:extLst>
        </xdr:cNvPr>
        <xdr:cNvSpPr txBox="1"/>
      </xdr:nvSpPr>
      <xdr:spPr>
        <a:xfrm>
          <a:off x="1816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12" name="n_4aveValue【市民会館】&#10;有形固定資産減価償却率">
          <a:extLst>
            <a:ext uri="{FF2B5EF4-FFF2-40B4-BE49-F238E27FC236}">
              <a16:creationId xmlns:a16="http://schemas.microsoft.com/office/drawing/2014/main" id="{4C4904A5-C10A-4476-B8D1-22201EE32988}"/>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68415</xdr:rowOff>
    </xdr:from>
    <xdr:ext cx="405111" cy="259045"/>
    <xdr:sp macro="" textlink="">
      <xdr:nvSpPr>
        <xdr:cNvPr id="313" name="n_2mainValue【市民会館】&#10;有形固定資産減価償却率">
          <a:extLst>
            <a:ext uri="{FF2B5EF4-FFF2-40B4-BE49-F238E27FC236}">
              <a16:creationId xmlns:a16="http://schemas.microsoft.com/office/drawing/2014/main" id="{1A69F133-81C6-4064-B501-6E4195F33106}"/>
            </a:ext>
          </a:extLst>
        </xdr:cNvPr>
        <xdr:cNvSpPr txBox="1"/>
      </xdr:nvSpPr>
      <xdr:spPr>
        <a:xfrm>
          <a:off x="2705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9633</xdr:rowOff>
    </xdr:from>
    <xdr:ext cx="405111" cy="259045"/>
    <xdr:sp macro="" textlink="">
      <xdr:nvSpPr>
        <xdr:cNvPr id="314" name="n_3mainValue【市民会館】&#10;有形固定資産減価償却率">
          <a:extLst>
            <a:ext uri="{FF2B5EF4-FFF2-40B4-BE49-F238E27FC236}">
              <a16:creationId xmlns:a16="http://schemas.microsoft.com/office/drawing/2014/main" id="{5A914615-3C19-459C-81E8-3A857C8C19E0}"/>
            </a:ext>
          </a:extLst>
        </xdr:cNvPr>
        <xdr:cNvSpPr txBox="1"/>
      </xdr:nvSpPr>
      <xdr:spPr>
        <a:xfrm>
          <a:off x="1816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10D02860-E8CA-447F-91C4-BBB61FE212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65252C5F-0EB3-4995-9921-D40ADF8456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2C812A1C-4B33-444F-A9F4-0D923F5950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6E4C016C-3A36-47F9-AF12-435C0BAFD8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9D8E9230-A014-4266-806B-5D154C1A6A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39196767-E750-4B0C-B969-32ABD807A21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96BCE485-A6DB-4E98-A32C-057EE40E79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387DF845-EDB2-4436-96EA-02B096E7B83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a:extLst>
            <a:ext uri="{FF2B5EF4-FFF2-40B4-BE49-F238E27FC236}">
              <a16:creationId xmlns:a16="http://schemas.microsoft.com/office/drawing/2014/main" id="{4353A74A-5802-4D98-8DF5-FB874B9B295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a:extLst>
            <a:ext uri="{FF2B5EF4-FFF2-40B4-BE49-F238E27FC236}">
              <a16:creationId xmlns:a16="http://schemas.microsoft.com/office/drawing/2014/main" id="{94A79ACB-50B5-4716-99FC-25B7B9251E5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5" name="直線コネクタ 324">
          <a:extLst>
            <a:ext uri="{FF2B5EF4-FFF2-40B4-BE49-F238E27FC236}">
              <a16:creationId xmlns:a16="http://schemas.microsoft.com/office/drawing/2014/main" id="{0817AC90-E9E1-40E8-9C95-9E53C00064D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6" name="テキスト ボックス 325">
          <a:extLst>
            <a:ext uri="{FF2B5EF4-FFF2-40B4-BE49-F238E27FC236}">
              <a16:creationId xmlns:a16="http://schemas.microsoft.com/office/drawing/2014/main" id="{7048A965-5E2B-4F3B-BF0F-CFA70C169B8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7" name="直線コネクタ 326">
          <a:extLst>
            <a:ext uri="{FF2B5EF4-FFF2-40B4-BE49-F238E27FC236}">
              <a16:creationId xmlns:a16="http://schemas.microsoft.com/office/drawing/2014/main" id="{351B9F7D-D13B-4EA5-8218-B429AC3F262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8" name="テキスト ボックス 327">
          <a:extLst>
            <a:ext uri="{FF2B5EF4-FFF2-40B4-BE49-F238E27FC236}">
              <a16:creationId xmlns:a16="http://schemas.microsoft.com/office/drawing/2014/main" id="{B8FE243A-83A0-4251-AEA5-09AAF8024F9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9" name="直線コネクタ 328">
          <a:extLst>
            <a:ext uri="{FF2B5EF4-FFF2-40B4-BE49-F238E27FC236}">
              <a16:creationId xmlns:a16="http://schemas.microsoft.com/office/drawing/2014/main" id="{37E713AB-4D35-40F2-B20F-D6C7EE96AA4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0" name="テキスト ボックス 329">
          <a:extLst>
            <a:ext uri="{FF2B5EF4-FFF2-40B4-BE49-F238E27FC236}">
              <a16:creationId xmlns:a16="http://schemas.microsoft.com/office/drawing/2014/main" id="{94319B40-ECC4-4E64-A251-82CE92DF79C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1" name="直線コネクタ 330">
          <a:extLst>
            <a:ext uri="{FF2B5EF4-FFF2-40B4-BE49-F238E27FC236}">
              <a16:creationId xmlns:a16="http://schemas.microsoft.com/office/drawing/2014/main" id="{DE6CC3AF-7E07-4E51-9050-DA95E6DDA77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2" name="テキスト ボックス 331">
          <a:extLst>
            <a:ext uri="{FF2B5EF4-FFF2-40B4-BE49-F238E27FC236}">
              <a16:creationId xmlns:a16="http://schemas.microsoft.com/office/drawing/2014/main" id="{9287D257-A808-428B-98E1-04818F0DDE9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3" name="直線コネクタ 332">
          <a:extLst>
            <a:ext uri="{FF2B5EF4-FFF2-40B4-BE49-F238E27FC236}">
              <a16:creationId xmlns:a16="http://schemas.microsoft.com/office/drawing/2014/main" id="{6C1F5136-A324-4E6F-98F3-4D33443FC2F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4" name="テキスト ボックス 333">
          <a:extLst>
            <a:ext uri="{FF2B5EF4-FFF2-40B4-BE49-F238E27FC236}">
              <a16:creationId xmlns:a16="http://schemas.microsoft.com/office/drawing/2014/main" id="{06EC5824-2581-4B3C-B3DE-232E4898A37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a:extLst>
            <a:ext uri="{FF2B5EF4-FFF2-40B4-BE49-F238E27FC236}">
              <a16:creationId xmlns:a16="http://schemas.microsoft.com/office/drawing/2014/main" id="{DD60DB40-672B-48E0-B864-063CEB4E7E5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868E1C18-D348-4462-A53C-4A2557C8C3E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a:extLst>
            <a:ext uri="{FF2B5EF4-FFF2-40B4-BE49-F238E27FC236}">
              <a16:creationId xmlns:a16="http://schemas.microsoft.com/office/drawing/2014/main" id="{7816DD2C-FFAA-4FA4-89BB-88C003508AD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38" name="直線コネクタ 337">
          <a:extLst>
            <a:ext uri="{FF2B5EF4-FFF2-40B4-BE49-F238E27FC236}">
              <a16:creationId xmlns:a16="http://schemas.microsoft.com/office/drawing/2014/main" id="{E905F7CE-FF63-407A-8F8D-3D1E6FF47546}"/>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39" name="【市民会館】&#10;一人当たり面積最小値テキスト">
          <a:extLst>
            <a:ext uri="{FF2B5EF4-FFF2-40B4-BE49-F238E27FC236}">
              <a16:creationId xmlns:a16="http://schemas.microsoft.com/office/drawing/2014/main" id="{2619FB56-20D1-419C-917E-10B2A1DF76BC}"/>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40" name="直線コネクタ 339">
          <a:extLst>
            <a:ext uri="{FF2B5EF4-FFF2-40B4-BE49-F238E27FC236}">
              <a16:creationId xmlns:a16="http://schemas.microsoft.com/office/drawing/2014/main" id="{CBDCB352-BF18-4CC0-9488-2C42AEE0233E}"/>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41" name="【市民会館】&#10;一人当たり面積最大値テキスト">
          <a:extLst>
            <a:ext uri="{FF2B5EF4-FFF2-40B4-BE49-F238E27FC236}">
              <a16:creationId xmlns:a16="http://schemas.microsoft.com/office/drawing/2014/main" id="{50A53AD1-2755-4C76-ABB6-9FF07676EA86}"/>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42" name="直線コネクタ 341">
          <a:extLst>
            <a:ext uri="{FF2B5EF4-FFF2-40B4-BE49-F238E27FC236}">
              <a16:creationId xmlns:a16="http://schemas.microsoft.com/office/drawing/2014/main" id="{7B9F6893-94CD-4340-9C9F-BE199AB90450}"/>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343" name="【市民会館】&#10;一人当たり面積平均値テキスト">
          <a:extLst>
            <a:ext uri="{FF2B5EF4-FFF2-40B4-BE49-F238E27FC236}">
              <a16:creationId xmlns:a16="http://schemas.microsoft.com/office/drawing/2014/main" id="{CB444D89-CA76-4220-AD6B-E54298B8A856}"/>
            </a:ext>
          </a:extLst>
        </xdr:cNvPr>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44" name="フローチャート: 判断 343">
          <a:extLst>
            <a:ext uri="{FF2B5EF4-FFF2-40B4-BE49-F238E27FC236}">
              <a16:creationId xmlns:a16="http://schemas.microsoft.com/office/drawing/2014/main" id="{E577F3E5-68E6-4DA1-A16E-1628DDB62E22}"/>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45" name="フローチャート: 判断 344">
          <a:extLst>
            <a:ext uri="{FF2B5EF4-FFF2-40B4-BE49-F238E27FC236}">
              <a16:creationId xmlns:a16="http://schemas.microsoft.com/office/drawing/2014/main" id="{ECE06F0B-D975-43F9-813F-894D6D3E3AA2}"/>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46" name="フローチャート: 判断 345">
          <a:extLst>
            <a:ext uri="{FF2B5EF4-FFF2-40B4-BE49-F238E27FC236}">
              <a16:creationId xmlns:a16="http://schemas.microsoft.com/office/drawing/2014/main" id="{5C239ECE-9400-46BC-A87A-453AACECA00D}"/>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47" name="フローチャート: 判断 346">
          <a:extLst>
            <a:ext uri="{FF2B5EF4-FFF2-40B4-BE49-F238E27FC236}">
              <a16:creationId xmlns:a16="http://schemas.microsoft.com/office/drawing/2014/main" id="{BF75DADC-661C-490A-B1E6-3EEEAEE4C9C4}"/>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3302</xdr:rowOff>
    </xdr:from>
    <xdr:to>
      <xdr:col>36</xdr:col>
      <xdr:colOff>165100</xdr:colOff>
      <xdr:row>107</xdr:row>
      <xdr:rowOff>104902</xdr:rowOff>
    </xdr:to>
    <xdr:sp macro="" textlink="">
      <xdr:nvSpPr>
        <xdr:cNvPr id="348" name="フローチャート: 判断 347">
          <a:extLst>
            <a:ext uri="{FF2B5EF4-FFF2-40B4-BE49-F238E27FC236}">
              <a16:creationId xmlns:a16="http://schemas.microsoft.com/office/drawing/2014/main" id="{A76E361B-C951-45E4-BEA3-B3C2DFA26D42}"/>
            </a:ext>
          </a:extLst>
        </xdr:cNvPr>
        <xdr:cNvSpPr/>
      </xdr:nvSpPr>
      <xdr:spPr>
        <a:xfrm>
          <a:off x="6921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5B038D7D-A014-4A3F-8DCA-B833B841B0F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1D8D3261-B20C-4784-B568-0D8ABDCF00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CAD96623-8E20-47C4-AAEC-C15A1351BA9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D98C0A7B-C199-4D1D-A8E7-D8FAEDAE72D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FB92B643-66AD-4F12-87C6-24C5B92D7B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120650</xdr:rowOff>
    </xdr:from>
    <xdr:to>
      <xdr:col>46</xdr:col>
      <xdr:colOff>38100</xdr:colOff>
      <xdr:row>103</xdr:row>
      <xdr:rowOff>50800</xdr:rowOff>
    </xdr:to>
    <xdr:sp macro="" textlink="">
      <xdr:nvSpPr>
        <xdr:cNvPr id="354" name="楕円 353">
          <a:extLst>
            <a:ext uri="{FF2B5EF4-FFF2-40B4-BE49-F238E27FC236}">
              <a16:creationId xmlns:a16="http://schemas.microsoft.com/office/drawing/2014/main" id="{77611A06-CC00-49CE-ACD9-6FD7D94B1A8A}"/>
            </a:ext>
          </a:extLst>
        </xdr:cNvPr>
        <xdr:cNvSpPr/>
      </xdr:nvSpPr>
      <xdr:spPr>
        <a:xfrm>
          <a:off x="8699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128651</xdr:rowOff>
    </xdr:from>
    <xdr:to>
      <xdr:col>41</xdr:col>
      <xdr:colOff>101600</xdr:colOff>
      <xdr:row>103</xdr:row>
      <xdr:rowOff>58801</xdr:rowOff>
    </xdr:to>
    <xdr:sp macro="" textlink="">
      <xdr:nvSpPr>
        <xdr:cNvPr id="355" name="楕円 354">
          <a:extLst>
            <a:ext uri="{FF2B5EF4-FFF2-40B4-BE49-F238E27FC236}">
              <a16:creationId xmlns:a16="http://schemas.microsoft.com/office/drawing/2014/main" id="{86579F22-3D06-477C-880A-06977F1FA310}"/>
            </a:ext>
          </a:extLst>
        </xdr:cNvPr>
        <xdr:cNvSpPr/>
      </xdr:nvSpPr>
      <xdr:spPr>
        <a:xfrm>
          <a:off x="7810500" y="176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0</xdr:rowOff>
    </xdr:from>
    <xdr:to>
      <xdr:col>45</xdr:col>
      <xdr:colOff>177800</xdr:colOff>
      <xdr:row>103</xdr:row>
      <xdr:rowOff>8001</xdr:rowOff>
    </xdr:to>
    <xdr:cxnSp macro="">
      <xdr:nvCxnSpPr>
        <xdr:cNvPr id="356" name="直線コネクタ 355">
          <a:extLst>
            <a:ext uri="{FF2B5EF4-FFF2-40B4-BE49-F238E27FC236}">
              <a16:creationId xmlns:a16="http://schemas.microsoft.com/office/drawing/2014/main" id="{3E4ADFEA-566C-49E1-A224-598EC1819B7B}"/>
            </a:ext>
          </a:extLst>
        </xdr:cNvPr>
        <xdr:cNvCxnSpPr/>
      </xdr:nvCxnSpPr>
      <xdr:spPr>
        <a:xfrm flipV="1">
          <a:off x="7861300" y="176593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148480</xdr:rowOff>
    </xdr:from>
    <xdr:ext cx="469744" cy="259045"/>
    <xdr:sp macro="" textlink="">
      <xdr:nvSpPr>
        <xdr:cNvPr id="357" name="n_1aveValue【市民会館】&#10;一人当たり面積">
          <a:extLst>
            <a:ext uri="{FF2B5EF4-FFF2-40B4-BE49-F238E27FC236}">
              <a16:creationId xmlns:a16="http://schemas.microsoft.com/office/drawing/2014/main" id="{7633F2B7-0F9A-4214-9A2E-0700A430C650}"/>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107459</xdr:rowOff>
    </xdr:from>
    <xdr:ext cx="469744" cy="259045"/>
    <xdr:sp macro="" textlink="">
      <xdr:nvSpPr>
        <xdr:cNvPr id="358" name="n_2aveValue【市民会館】&#10;一人当たり面積">
          <a:extLst>
            <a:ext uri="{FF2B5EF4-FFF2-40B4-BE49-F238E27FC236}">
              <a16:creationId xmlns:a16="http://schemas.microsoft.com/office/drawing/2014/main" id="{C2400C9B-6FEE-487F-943E-85D3128A5FB0}"/>
            </a:ext>
          </a:extLst>
        </xdr:cNvPr>
        <xdr:cNvSpPr txBox="1"/>
      </xdr:nvSpPr>
      <xdr:spPr>
        <a:xfrm>
          <a:off x="8515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89552</xdr:rowOff>
    </xdr:from>
    <xdr:ext cx="469744" cy="259045"/>
    <xdr:sp macro="" textlink="">
      <xdr:nvSpPr>
        <xdr:cNvPr id="359" name="n_3aveValue【市民会館】&#10;一人当たり面積">
          <a:extLst>
            <a:ext uri="{FF2B5EF4-FFF2-40B4-BE49-F238E27FC236}">
              <a16:creationId xmlns:a16="http://schemas.microsoft.com/office/drawing/2014/main" id="{948C5FD7-2242-4065-B49C-9A6909C31A1C}"/>
            </a:ext>
          </a:extLst>
        </xdr:cNvPr>
        <xdr:cNvSpPr txBox="1"/>
      </xdr:nvSpPr>
      <xdr:spPr>
        <a:xfrm>
          <a:off x="7626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121429</xdr:rowOff>
    </xdr:from>
    <xdr:ext cx="469744" cy="259045"/>
    <xdr:sp macro="" textlink="">
      <xdr:nvSpPr>
        <xdr:cNvPr id="360" name="n_4aveValue【市民会館】&#10;一人当たり面積">
          <a:extLst>
            <a:ext uri="{FF2B5EF4-FFF2-40B4-BE49-F238E27FC236}">
              <a16:creationId xmlns:a16="http://schemas.microsoft.com/office/drawing/2014/main" id="{DCE72933-65AD-4D13-8279-AC3B3719E6E6}"/>
            </a:ext>
          </a:extLst>
        </xdr:cNvPr>
        <xdr:cNvSpPr txBox="1"/>
      </xdr:nvSpPr>
      <xdr:spPr>
        <a:xfrm>
          <a:off x="6737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67327</xdr:rowOff>
    </xdr:from>
    <xdr:ext cx="469744" cy="259045"/>
    <xdr:sp macro="" textlink="">
      <xdr:nvSpPr>
        <xdr:cNvPr id="361" name="n_2mainValue【市民会館】&#10;一人当たり面積">
          <a:extLst>
            <a:ext uri="{FF2B5EF4-FFF2-40B4-BE49-F238E27FC236}">
              <a16:creationId xmlns:a16="http://schemas.microsoft.com/office/drawing/2014/main" id="{6A01BF08-4539-4FEE-83DD-DE759712D8D0}"/>
            </a:ext>
          </a:extLst>
        </xdr:cNvPr>
        <xdr:cNvSpPr txBox="1"/>
      </xdr:nvSpPr>
      <xdr:spPr>
        <a:xfrm>
          <a:off x="85154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75328</xdr:rowOff>
    </xdr:from>
    <xdr:ext cx="469744" cy="259045"/>
    <xdr:sp macro="" textlink="">
      <xdr:nvSpPr>
        <xdr:cNvPr id="362" name="n_3mainValue【市民会館】&#10;一人当たり面積">
          <a:extLst>
            <a:ext uri="{FF2B5EF4-FFF2-40B4-BE49-F238E27FC236}">
              <a16:creationId xmlns:a16="http://schemas.microsoft.com/office/drawing/2014/main" id="{6145B68D-E7E8-49BD-8CB7-3AEF4C8085BD}"/>
            </a:ext>
          </a:extLst>
        </xdr:cNvPr>
        <xdr:cNvSpPr txBox="1"/>
      </xdr:nvSpPr>
      <xdr:spPr>
        <a:xfrm>
          <a:off x="7626427" y="173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DEFF9CD2-A9AC-434D-90AF-4892EEF7CB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B4EABF95-0FE6-4DC9-9ADA-F59694FF46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871729BA-C739-4587-8BE8-B7C673A589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6BD99E34-48F5-4D4D-B8B7-97B30A5099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CAECA90A-1631-4517-B8DD-C76CBEC7C84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E89712A7-EC70-4A51-9641-D60FE0F005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A031BE7B-647D-4D2D-B423-7B3F1F248D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ADED2658-6156-4ADD-8D78-7EEB96B8A2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D4205139-E2BB-4E58-B610-41E3099428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425933F2-B385-4A2F-9095-AA7E0A16124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3" name="テキスト ボックス 372">
          <a:extLst>
            <a:ext uri="{FF2B5EF4-FFF2-40B4-BE49-F238E27FC236}">
              <a16:creationId xmlns:a16="http://schemas.microsoft.com/office/drawing/2014/main" id="{14EFF978-D130-4789-9F8A-5EE7DBE19D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6CD4BD34-BE05-43DC-972B-5C7D96675FD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5" name="テキスト ボックス 374">
          <a:extLst>
            <a:ext uri="{FF2B5EF4-FFF2-40B4-BE49-F238E27FC236}">
              <a16:creationId xmlns:a16="http://schemas.microsoft.com/office/drawing/2014/main" id="{7D8F3295-C489-4C4C-BE9B-B299393D1F8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AC876B5A-2561-4B62-B789-84A58288BA4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425877A0-3523-43AB-A78B-F29DCE178A7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0EB192D2-F44F-4416-B0E1-8C0FD37CB56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A8EE7E12-FFD6-498D-820B-33B71EA9EA0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7F505960-C324-4BC0-B024-AED4161B59B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68D95CD3-E967-4ED6-9C1F-194D5AD9EF8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12FA3467-1014-4406-BD23-22BB0CB270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E7A9C35B-D0DD-4669-A460-1518A582A9C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5839732E-D3DC-45CC-B2D7-437F5D59034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5" name="テキスト ボックス 384">
          <a:extLst>
            <a:ext uri="{FF2B5EF4-FFF2-40B4-BE49-F238E27FC236}">
              <a16:creationId xmlns:a16="http://schemas.microsoft.com/office/drawing/2014/main" id="{D9D18A7F-DD8C-4815-A0BA-FC704425E07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36FB2D79-A677-4E3D-B190-AC64C9C9BF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3E979F34-8BD9-42CB-AC15-9ABD6FAA29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88" name="直線コネクタ 387">
          <a:extLst>
            <a:ext uri="{FF2B5EF4-FFF2-40B4-BE49-F238E27FC236}">
              <a16:creationId xmlns:a16="http://schemas.microsoft.com/office/drawing/2014/main" id="{734CF797-05A0-4CAD-9028-D2AFEB75FDCD}"/>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2DC30E6D-159C-4A2D-A9CC-D3C5F167CACC}"/>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90" name="直線コネクタ 389">
          <a:extLst>
            <a:ext uri="{FF2B5EF4-FFF2-40B4-BE49-F238E27FC236}">
              <a16:creationId xmlns:a16="http://schemas.microsoft.com/office/drawing/2014/main" id="{D61489B5-5D6B-434B-B943-D1E077380DFB}"/>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91" name="【一般廃棄物処理施設】&#10;有形固定資産減価償却率最大値テキスト">
          <a:extLst>
            <a:ext uri="{FF2B5EF4-FFF2-40B4-BE49-F238E27FC236}">
              <a16:creationId xmlns:a16="http://schemas.microsoft.com/office/drawing/2014/main" id="{6F031181-A50D-4952-BCC6-481F81CF17F3}"/>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92" name="直線コネクタ 391">
          <a:extLst>
            <a:ext uri="{FF2B5EF4-FFF2-40B4-BE49-F238E27FC236}">
              <a16:creationId xmlns:a16="http://schemas.microsoft.com/office/drawing/2014/main" id="{6CDCFCFE-8430-4901-B2D0-D9AA9F82F1E2}"/>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4DB9A8EA-DBC6-4773-A8C3-0CE153D53756}"/>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94" name="フローチャート: 判断 393">
          <a:extLst>
            <a:ext uri="{FF2B5EF4-FFF2-40B4-BE49-F238E27FC236}">
              <a16:creationId xmlns:a16="http://schemas.microsoft.com/office/drawing/2014/main" id="{1B2B53C9-6EA2-4F99-A408-3E8954E41D81}"/>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95" name="フローチャート: 判断 394">
          <a:extLst>
            <a:ext uri="{FF2B5EF4-FFF2-40B4-BE49-F238E27FC236}">
              <a16:creationId xmlns:a16="http://schemas.microsoft.com/office/drawing/2014/main" id="{03811173-A29F-493C-8D4C-765E8323E9B1}"/>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6" name="フローチャート: 判断 395">
          <a:extLst>
            <a:ext uri="{FF2B5EF4-FFF2-40B4-BE49-F238E27FC236}">
              <a16:creationId xmlns:a16="http://schemas.microsoft.com/office/drawing/2014/main" id="{7E30374D-8A85-476F-8284-8DD8EEEDAE5A}"/>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97" name="フローチャート: 判断 396">
          <a:extLst>
            <a:ext uri="{FF2B5EF4-FFF2-40B4-BE49-F238E27FC236}">
              <a16:creationId xmlns:a16="http://schemas.microsoft.com/office/drawing/2014/main" id="{822C6522-2C28-4ED3-847A-74CE1684D506}"/>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98" name="フローチャート: 判断 397">
          <a:extLst>
            <a:ext uri="{FF2B5EF4-FFF2-40B4-BE49-F238E27FC236}">
              <a16:creationId xmlns:a16="http://schemas.microsoft.com/office/drawing/2014/main" id="{1ED80394-86EC-4873-AA87-6E176E5D0779}"/>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4F580876-738F-40A2-80A8-D2D897F4ED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7314505C-7B38-4CB4-B120-706016A09A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88B62C6C-7296-43E2-BCA6-40D9B65EC6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07FB8B7-3CCF-4CBB-8295-4D6D1FEF86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5455F7EE-E1D2-4977-B1AE-FC7C4B8D84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404" name="楕円 403">
          <a:extLst>
            <a:ext uri="{FF2B5EF4-FFF2-40B4-BE49-F238E27FC236}">
              <a16:creationId xmlns:a16="http://schemas.microsoft.com/office/drawing/2014/main" id="{A80678BD-322A-4CC9-9B89-1D14DCCCAD6D}"/>
            </a:ext>
          </a:extLst>
        </xdr:cNvPr>
        <xdr:cNvSpPr/>
      </xdr:nvSpPr>
      <xdr:spPr>
        <a:xfrm>
          <a:off x="16268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405" name="【一般廃棄物処理施設】&#10;有形固定資産減価償却率該当値テキスト">
          <a:extLst>
            <a:ext uri="{FF2B5EF4-FFF2-40B4-BE49-F238E27FC236}">
              <a16:creationId xmlns:a16="http://schemas.microsoft.com/office/drawing/2014/main" id="{4BC31A8F-FF6C-417E-B87F-39E1B5298AF9}"/>
            </a:ext>
          </a:extLst>
        </xdr:cNvPr>
        <xdr:cNvSpPr txBox="1"/>
      </xdr:nvSpPr>
      <xdr:spPr>
        <a:xfrm>
          <a:off x="16357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30299</xdr:rowOff>
    </xdr:from>
    <xdr:to>
      <xdr:col>81</xdr:col>
      <xdr:colOff>101600</xdr:colOff>
      <xdr:row>36</xdr:row>
      <xdr:rowOff>131899</xdr:rowOff>
    </xdr:to>
    <xdr:sp macro="" textlink="">
      <xdr:nvSpPr>
        <xdr:cNvPr id="406" name="楕円 405">
          <a:extLst>
            <a:ext uri="{FF2B5EF4-FFF2-40B4-BE49-F238E27FC236}">
              <a16:creationId xmlns:a16="http://schemas.microsoft.com/office/drawing/2014/main" id="{1A9F4F04-F002-4394-BCEB-CAC44BFFF66E}"/>
            </a:ext>
          </a:extLst>
        </xdr:cNvPr>
        <xdr:cNvSpPr/>
      </xdr:nvSpPr>
      <xdr:spPr>
        <a:xfrm>
          <a:off x="15430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81099</xdr:rowOff>
    </xdr:from>
    <xdr:to>
      <xdr:col>85</xdr:col>
      <xdr:colOff>127000</xdr:colOff>
      <xdr:row>36</xdr:row>
      <xdr:rowOff>120287</xdr:rowOff>
    </xdr:to>
    <xdr:cxnSp macro="">
      <xdr:nvCxnSpPr>
        <xdr:cNvPr id="407" name="直線コネクタ 406">
          <a:extLst>
            <a:ext uri="{FF2B5EF4-FFF2-40B4-BE49-F238E27FC236}">
              <a16:creationId xmlns:a16="http://schemas.microsoft.com/office/drawing/2014/main" id="{BF2D0086-42C8-43DA-BF2C-22467115F9CA}"/>
            </a:ext>
          </a:extLst>
        </xdr:cNvPr>
        <xdr:cNvCxnSpPr/>
      </xdr:nvCxnSpPr>
      <xdr:spPr>
        <a:xfrm>
          <a:off x="15481300" y="62532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08" name="楕円 407">
          <a:extLst>
            <a:ext uri="{FF2B5EF4-FFF2-40B4-BE49-F238E27FC236}">
              <a16:creationId xmlns:a16="http://schemas.microsoft.com/office/drawing/2014/main" id="{1A658BFF-6F98-4855-B8A9-582347567D1D}"/>
            </a:ext>
          </a:extLst>
        </xdr:cNvPr>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81099</xdr:rowOff>
    </xdr:from>
    <xdr:to>
      <xdr:col>81</xdr:col>
      <xdr:colOff>50800</xdr:colOff>
      <xdr:row>36</xdr:row>
      <xdr:rowOff>87630</xdr:rowOff>
    </xdr:to>
    <xdr:cxnSp macro="">
      <xdr:nvCxnSpPr>
        <xdr:cNvPr id="409" name="直線コネクタ 408">
          <a:extLst>
            <a:ext uri="{FF2B5EF4-FFF2-40B4-BE49-F238E27FC236}">
              <a16:creationId xmlns:a16="http://schemas.microsoft.com/office/drawing/2014/main" id="{6A9CA006-35C5-4C6D-B422-38317E5B6B4D}"/>
            </a:ext>
          </a:extLst>
        </xdr:cNvPr>
        <xdr:cNvCxnSpPr/>
      </xdr:nvCxnSpPr>
      <xdr:spPr>
        <a:xfrm flipV="1">
          <a:off x="14592300" y="62532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410" name="楕円 409">
          <a:extLst>
            <a:ext uri="{FF2B5EF4-FFF2-40B4-BE49-F238E27FC236}">
              <a16:creationId xmlns:a16="http://schemas.microsoft.com/office/drawing/2014/main" id="{D4900D8F-DC43-41CB-BD1D-3241506F5593}"/>
            </a:ext>
          </a:extLst>
        </xdr:cNvPr>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36</xdr:row>
      <xdr:rowOff>87630</xdr:rowOff>
    </xdr:to>
    <xdr:cxnSp macro="">
      <xdr:nvCxnSpPr>
        <xdr:cNvPr id="411" name="直線コネクタ 410">
          <a:extLst>
            <a:ext uri="{FF2B5EF4-FFF2-40B4-BE49-F238E27FC236}">
              <a16:creationId xmlns:a16="http://schemas.microsoft.com/office/drawing/2014/main" id="{6D17DD10-4729-4127-976F-55C7BEC83BDE}"/>
            </a:ext>
          </a:extLst>
        </xdr:cNvPr>
        <xdr:cNvCxnSpPr/>
      </xdr:nvCxnSpPr>
      <xdr:spPr>
        <a:xfrm>
          <a:off x="13703300" y="6179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412" name="n_1aveValue【一般廃棄物処理施設】&#10;有形固定資産減価償却率">
          <a:extLst>
            <a:ext uri="{FF2B5EF4-FFF2-40B4-BE49-F238E27FC236}">
              <a16:creationId xmlns:a16="http://schemas.microsoft.com/office/drawing/2014/main" id="{7F6F7C74-ECA6-4529-9E61-84C07B5C081F}"/>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3" name="n_2aveValue【一般廃棄物処理施設】&#10;有形固定資産減価償却率">
          <a:extLst>
            <a:ext uri="{FF2B5EF4-FFF2-40B4-BE49-F238E27FC236}">
              <a16:creationId xmlns:a16="http://schemas.microsoft.com/office/drawing/2014/main" id="{B7E1FAAC-36EE-4BD4-A60C-572ACCDCFE94}"/>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14" name="n_3aveValue【一般廃棄物処理施設】&#10;有形固定資産減価償却率">
          <a:extLst>
            <a:ext uri="{FF2B5EF4-FFF2-40B4-BE49-F238E27FC236}">
              <a16:creationId xmlns:a16="http://schemas.microsoft.com/office/drawing/2014/main" id="{3E0520F7-602C-448F-8CB6-C9745B5C3CEE}"/>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15" name="n_4aveValue【一般廃棄物処理施設】&#10;有形固定資産減価償却率">
          <a:extLst>
            <a:ext uri="{FF2B5EF4-FFF2-40B4-BE49-F238E27FC236}">
              <a16:creationId xmlns:a16="http://schemas.microsoft.com/office/drawing/2014/main" id="{4DCC0901-29D9-40E4-8C9C-CDB80D1BAD25}"/>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148426</xdr:rowOff>
    </xdr:from>
    <xdr:ext cx="405111" cy="259045"/>
    <xdr:sp macro="" textlink="">
      <xdr:nvSpPr>
        <xdr:cNvPr id="416" name="n_1mainValue【一般廃棄物処理施設】&#10;有形固定資産減価償却率">
          <a:extLst>
            <a:ext uri="{FF2B5EF4-FFF2-40B4-BE49-F238E27FC236}">
              <a16:creationId xmlns:a16="http://schemas.microsoft.com/office/drawing/2014/main" id="{05B4ED62-EB4B-4F0A-8A1C-55EC840EAC8A}"/>
            </a:ext>
          </a:extLst>
        </xdr:cNvPr>
        <xdr:cNvSpPr txBox="1"/>
      </xdr:nvSpPr>
      <xdr:spPr>
        <a:xfrm>
          <a:off x="15266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17" name="n_2mainValue【一般廃棄物処理施設】&#10;有形固定資産減価償却率">
          <a:extLst>
            <a:ext uri="{FF2B5EF4-FFF2-40B4-BE49-F238E27FC236}">
              <a16:creationId xmlns:a16="http://schemas.microsoft.com/office/drawing/2014/main" id="{04F401D0-E0BA-47D7-A7B4-3E47A44E4218}"/>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418" name="n_3mainValue【一般廃棄物処理施設】&#10;有形固定資産減価償却率">
          <a:extLst>
            <a:ext uri="{FF2B5EF4-FFF2-40B4-BE49-F238E27FC236}">
              <a16:creationId xmlns:a16="http://schemas.microsoft.com/office/drawing/2014/main" id="{9C4AC33D-5FB5-4EF5-B148-0A324F38456B}"/>
            </a:ext>
          </a:extLst>
        </xdr:cNvPr>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9F448161-739A-406A-8E32-3EA1DDDCF4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44CA0140-6973-48E3-AE6B-CB3B49F3A2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6162DA26-EA98-424B-A607-BA412264C0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ADFAB154-A96F-4011-B2D1-2458761BEDF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5FBA7311-177B-4BEE-A4B4-1ABE0AD2698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C43D3AD5-5FE7-4BB9-A0AF-7D827ADC3B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8D81A580-4611-4026-B8E8-99A9F43FB4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9188D8A6-F0B8-4ABE-BCCF-4EFFF0E7AAF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1D0EF575-4B0A-4420-89B6-56B5A0D8A0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3380128D-A75C-49A5-AC1C-94C165C2B3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9" name="直線コネクタ 428">
          <a:extLst>
            <a:ext uri="{FF2B5EF4-FFF2-40B4-BE49-F238E27FC236}">
              <a16:creationId xmlns:a16="http://schemas.microsoft.com/office/drawing/2014/main" id="{06B22D08-F337-4315-8383-2E8A33E81C0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0" name="テキスト ボックス 429">
          <a:extLst>
            <a:ext uri="{FF2B5EF4-FFF2-40B4-BE49-F238E27FC236}">
              <a16:creationId xmlns:a16="http://schemas.microsoft.com/office/drawing/2014/main" id="{9D37ED6A-26DD-4066-BCD3-2056D946599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1" name="直線コネクタ 430">
          <a:extLst>
            <a:ext uri="{FF2B5EF4-FFF2-40B4-BE49-F238E27FC236}">
              <a16:creationId xmlns:a16="http://schemas.microsoft.com/office/drawing/2014/main" id="{02518396-9072-4B3E-8BA2-82C47A253F1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2" name="テキスト ボックス 431">
          <a:extLst>
            <a:ext uri="{FF2B5EF4-FFF2-40B4-BE49-F238E27FC236}">
              <a16:creationId xmlns:a16="http://schemas.microsoft.com/office/drawing/2014/main" id="{DC1A08D8-E1DC-4E77-9049-A0D64549C27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3" name="直線コネクタ 432">
          <a:extLst>
            <a:ext uri="{FF2B5EF4-FFF2-40B4-BE49-F238E27FC236}">
              <a16:creationId xmlns:a16="http://schemas.microsoft.com/office/drawing/2014/main" id="{F453B83F-8F27-4F6B-BA51-6C399B03A5D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34" name="テキスト ボックス 433">
          <a:extLst>
            <a:ext uri="{FF2B5EF4-FFF2-40B4-BE49-F238E27FC236}">
              <a16:creationId xmlns:a16="http://schemas.microsoft.com/office/drawing/2014/main" id="{1B09FFF6-FFE3-407D-96E4-65B47E233E63}"/>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5" name="直線コネクタ 434">
          <a:extLst>
            <a:ext uri="{FF2B5EF4-FFF2-40B4-BE49-F238E27FC236}">
              <a16:creationId xmlns:a16="http://schemas.microsoft.com/office/drawing/2014/main" id="{C1AFE0F1-FB42-4EFC-B571-AD09FE9D056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36" name="テキスト ボックス 435">
          <a:extLst>
            <a:ext uri="{FF2B5EF4-FFF2-40B4-BE49-F238E27FC236}">
              <a16:creationId xmlns:a16="http://schemas.microsoft.com/office/drawing/2014/main" id="{25B78E91-02B2-40DE-A4C9-2209A8270DA9}"/>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7" name="直線コネクタ 436">
          <a:extLst>
            <a:ext uri="{FF2B5EF4-FFF2-40B4-BE49-F238E27FC236}">
              <a16:creationId xmlns:a16="http://schemas.microsoft.com/office/drawing/2014/main" id="{ACF20235-AB38-47E7-AE99-54182485A05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8" name="テキスト ボックス 437">
          <a:extLst>
            <a:ext uri="{FF2B5EF4-FFF2-40B4-BE49-F238E27FC236}">
              <a16:creationId xmlns:a16="http://schemas.microsoft.com/office/drawing/2014/main" id="{3E57DEF2-D300-4F78-844B-03861DBD9BB9}"/>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B57AF5B6-06BD-4BBF-B671-B58AD96C19F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0" name="テキスト ボックス 439">
          <a:extLst>
            <a:ext uri="{FF2B5EF4-FFF2-40B4-BE49-F238E27FC236}">
              <a16:creationId xmlns:a16="http://schemas.microsoft.com/office/drawing/2014/main" id="{8D6140EC-7B95-4D0A-8234-1147EC95E03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a:extLst>
            <a:ext uri="{FF2B5EF4-FFF2-40B4-BE49-F238E27FC236}">
              <a16:creationId xmlns:a16="http://schemas.microsoft.com/office/drawing/2014/main" id="{5B6FA32C-E531-4413-98FD-91DA47853C0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442" name="直線コネクタ 441">
          <a:extLst>
            <a:ext uri="{FF2B5EF4-FFF2-40B4-BE49-F238E27FC236}">
              <a16:creationId xmlns:a16="http://schemas.microsoft.com/office/drawing/2014/main" id="{9C14C683-5F5B-40FA-A6D0-194AD320361C}"/>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443" name="【一般廃棄物処理施設】&#10;一人当たり有形固定資産（償却資産）額最小値テキスト">
          <a:extLst>
            <a:ext uri="{FF2B5EF4-FFF2-40B4-BE49-F238E27FC236}">
              <a16:creationId xmlns:a16="http://schemas.microsoft.com/office/drawing/2014/main" id="{63964057-4EE6-4654-8BCA-E5D52A819CAB}"/>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444" name="直線コネクタ 443">
          <a:extLst>
            <a:ext uri="{FF2B5EF4-FFF2-40B4-BE49-F238E27FC236}">
              <a16:creationId xmlns:a16="http://schemas.microsoft.com/office/drawing/2014/main" id="{29CEB1D5-0A25-4003-8DA9-F09D37C10812}"/>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445" name="【一般廃棄物処理施設】&#10;一人当たり有形固定資産（償却資産）額最大値テキスト">
          <a:extLst>
            <a:ext uri="{FF2B5EF4-FFF2-40B4-BE49-F238E27FC236}">
              <a16:creationId xmlns:a16="http://schemas.microsoft.com/office/drawing/2014/main" id="{DAD21239-0E93-4081-B8DB-7A689BE29AB7}"/>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446" name="直線コネクタ 445">
          <a:extLst>
            <a:ext uri="{FF2B5EF4-FFF2-40B4-BE49-F238E27FC236}">
              <a16:creationId xmlns:a16="http://schemas.microsoft.com/office/drawing/2014/main" id="{F79BD5B9-E1CB-43D9-94F5-FAEFB64543EB}"/>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447" name="【一般廃棄物処理施設】&#10;一人当たり有形固定資産（償却資産）額平均値テキスト">
          <a:extLst>
            <a:ext uri="{FF2B5EF4-FFF2-40B4-BE49-F238E27FC236}">
              <a16:creationId xmlns:a16="http://schemas.microsoft.com/office/drawing/2014/main" id="{5ADB6E60-23B2-4C7B-974E-51A6420A92C8}"/>
            </a:ext>
          </a:extLst>
        </xdr:cNvPr>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448" name="フローチャート: 判断 447">
          <a:extLst>
            <a:ext uri="{FF2B5EF4-FFF2-40B4-BE49-F238E27FC236}">
              <a16:creationId xmlns:a16="http://schemas.microsoft.com/office/drawing/2014/main" id="{97716215-15D2-4FB5-93E1-B10B62F2ACB4}"/>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449" name="フローチャート: 判断 448">
          <a:extLst>
            <a:ext uri="{FF2B5EF4-FFF2-40B4-BE49-F238E27FC236}">
              <a16:creationId xmlns:a16="http://schemas.microsoft.com/office/drawing/2014/main" id="{96BFC330-0251-42BF-9651-EE77790DA398}"/>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450" name="フローチャート: 判断 449">
          <a:extLst>
            <a:ext uri="{FF2B5EF4-FFF2-40B4-BE49-F238E27FC236}">
              <a16:creationId xmlns:a16="http://schemas.microsoft.com/office/drawing/2014/main" id="{C412A95B-7F02-4845-B544-5FFECBFE95CA}"/>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451" name="フローチャート: 判断 450">
          <a:extLst>
            <a:ext uri="{FF2B5EF4-FFF2-40B4-BE49-F238E27FC236}">
              <a16:creationId xmlns:a16="http://schemas.microsoft.com/office/drawing/2014/main" id="{4F4C4B64-77ED-43DD-AA92-8D95A96F7D7F}"/>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21804</xdr:rowOff>
    </xdr:from>
    <xdr:to>
      <xdr:col>98</xdr:col>
      <xdr:colOff>38100</xdr:colOff>
      <xdr:row>41</xdr:row>
      <xdr:rowOff>123404</xdr:rowOff>
    </xdr:to>
    <xdr:sp macro="" textlink="">
      <xdr:nvSpPr>
        <xdr:cNvPr id="452" name="フローチャート: 判断 451">
          <a:extLst>
            <a:ext uri="{FF2B5EF4-FFF2-40B4-BE49-F238E27FC236}">
              <a16:creationId xmlns:a16="http://schemas.microsoft.com/office/drawing/2014/main" id="{200700D7-D9FC-464E-8499-B93A5391C396}"/>
            </a:ext>
          </a:extLst>
        </xdr:cNvPr>
        <xdr:cNvSpPr/>
      </xdr:nvSpPr>
      <xdr:spPr>
        <a:xfrm>
          <a:off x="18605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13C86BA-E7D1-4535-8A26-F019DED8127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D43D7068-0E04-4A2B-9A08-8AAE6410FD2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0FBBC84-12EC-474B-AE6D-44F292CC16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52C2CD81-7C22-4FA1-95EC-1F307EE314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5E9B85F0-EDAF-4F82-9320-55D5639E56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12039</xdr:rowOff>
    </xdr:from>
    <xdr:to>
      <xdr:col>116</xdr:col>
      <xdr:colOff>114300</xdr:colOff>
      <xdr:row>37</xdr:row>
      <xdr:rowOff>113639</xdr:rowOff>
    </xdr:to>
    <xdr:sp macro="" textlink="">
      <xdr:nvSpPr>
        <xdr:cNvPr id="458" name="楕円 457">
          <a:extLst>
            <a:ext uri="{FF2B5EF4-FFF2-40B4-BE49-F238E27FC236}">
              <a16:creationId xmlns:a16="http://schemas.microsoft.com/office/drawing/2014/main" id="{670095B7-D959-4954-9240-935AD4D48B44}"/>
            </a:ext>
          </a:extLst>
        </xdr:cNvPr>
        <xdr:cNvSpPr/>
      </xdr:nvSpPr>
      <xdr:spPr>
        <a:xfrm>
          <a:off x="22110700" y="63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34916</xdr:rowOff>
    </xdr:from>
    <xdr:ext cx="690189" cy="259045"/>
    <xdr:sp macro="" textlink="">
      <xdr:nvSpPr>
        <xdr:cNvPr id="459" name="【一般廃棄物処理施設】&#10;一人当たり有形固定資産（償却資産）額該当値テキスト">
          <a:extLst>
            <a:ext uri="{FF2B5EF4-FFF2-40B4-BE49-F238E27FC236}">
              <a16:creationId xmlns:a16="http://schemas.microsoft.com/office/drawing/2014/main" id="{D900B3FC-4561-4CAA-89A6-FFE6EACB6BBE}"/>
            </a:ext>
          </a:extLst>
        </xdr:cNvPr>
        <xdr:cNvSpPr txBox="1"/>
      </xdr:nvSpPr>
      <xdr:spPr>
        <a:xfrm>
          <a:off x="22199600" y="62071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25349</xdr:rowOff>
    </xdr:from>
    <xdr:to>
      <xdr:col>112</xdr:col>
      <xdr:colOff>38100</xdr:colOff>
      <xdr:row>37</xdr:row>
      <xdr:rowOff>126949</xdr:rowOff>
    </xdr:to>
    <xdr:sp macro="" textlink="">
      <xdr:nvSpPr>
        <xdr:cNvPr id="460" name="楕円 459">
          <a:extLst>
            <a:ext uri="{FF2B5EF4-FFF2-40B4-BE49-F238E27FC236}">
              <a16:creationId xmlns:a16="http://schemas.microsoft.com/office/drawing/2014/main" id="{9942141E-1F47-4ADD-8351-24017DF7130B}"/>
            </a:ext>
          </a:extLst>
        </xdr:cNvPr>
        <xdr:cNvSpPr/>
      </xdr:nvSpPr>
      <xdr:spPr>
        <a:xfrm>
          <a:off x="21272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62839</xdr:rowOff>
    </xdr:from>
    <xdr:to>
      <xdr:col>116</xdr:col>
      <xdr:colOff>63500</xdr:colOff>
      <xdr:row>37</xdr:row>
      <xdr:rowOff>76149</xdr:rowOff>
    </xdr:to>
    <xdr:cxnSp macro="">
      <xdr:nvCxnSpPr>
        <xdr:cNvPr id="461" name="直線コネクタ 460">
          <a:extLst>
            <a:ext uri="{FF2B5EF4-FFF2-40B4-BE49-F238E27FC236}">
              <a16:creationId xmlns:a16="http://schemas.microsoft.com/office/drawing/2014/main" id="{1473B134-9C9C-4DD9-B657-128D3A4C1F2C}"/>
            </a:ext>
          </a:extLst>
        </xdr:cNvPr>
        <xdr:cNvCxnSpPr/>
      </xdr:nvCxnSpPr>
      <xdr:spPr>
        <a:xfrm flipV="1">
          <a:off x="21323300" y="6406489"/>
          <a:ext cx="8382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29907</xdr:rowOff>
    </xdr:from>
    <xdr:to>
      <xdr:col>107</xdr:col>
      <xdr:colOff>101600</xdr:colOff>
      <xdr:row>37</xdr:row>
      <xdr:rowOff>131507</xdr:rowOff>
    </xdr:to>
    <xdr:sp macro="" textlink="">
      <xdr:nvSpPr>
        <xdr:cNvPr id="462" name="楕円 461">
          <a:extLst>
            <a:ext uri="{FF2B5EF4-FFF2-40B4-BE49-F238E27FC236}">
              <a16:creationId xmlns:a16="http://schemas.microsoft.com/office/drawing/2014/main" id="{C51BAFEB-C7E4-4443-852B-CBF793E2F550}"/>
            </a:ext>
          </a:extLst>
        </xdr:cNvPr>
        <xdr:cNvSpPr/>
      </xdr:nvSpPr>
      <xdr:spPr>
        <a:xfrm>
          <a:off x="20383500" y="63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76149</xdr:rowOff>
    </xdr:from>
    <xdr:to>
      <xdr:col>111</xdr:col>
      <xdr:colOff>177800</xdr:colOff>
      <xdr:row>37</xdr:row>
      <xdr:rowOff>80707</xdr:rowOff>
    </xdr:to>
    <xdr:cxnSp macro="">
      <xdr:nvCxnSpPr>
        <xdr:cNvPr id="463" name="直線コネクタ 462">
          <a:extLst>
            <a:ext uri="{FF2B5EF4-FFF2-40B4-BE49-F238E27FC236}">
              <a16:creationId xmlns:a16="http://schemas.microsoft.com/office/drawing/2014/main" id="{A0B36AE2-853F-44F1-A2E5-2A7274D9F0BD}"/>
            </a:ext>
          </a:extLst>
        </xdr:cNvPr>
        <xdr:cNvCxnSpPr/>
      </xdr:nvCxnSpPr>
      <xdr:spPr>
        <a:xfrm flipV="1">
          <a:off x="20434300" y="6419799"/>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55737</xdr:rowOff>
    </xdr:from>
    <xdr:to>
      <xdr:col>102</xdr:col>
      <xdr:colOff>165100</xdr:colOff>
      <xdr:row>37</xdr:row>
      <xdr:rowOff>157337</xdr:rowOff>
    </xdr:to>
    <xdr:sp macro="" textlink="">
      <xdr:nvSpPr>
        <xdr:cNvPr id="464" name="楕円 463">
          <a:extLst>
            <a:ext uri="{FF2B5EF4-FFF2-40B4-BE49-F238E27FC236}">
              <a16:creationId xmlns:a16="http://schemas.microsoft.com/office/drawing/2014/main" id="{3BEA000B-0D97-4FAF-8562-FA3D9F1C500B}"/>
            </a:ext>
          </a:extLst>
        </xdr:cNvPr>
        <xdr:cNvSpPr/>
      </xdr:nvSpPr>
      <xdr:spPr>
        <a:xfrm>
          <a:off x="19494500" y="63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80707</xdr:rowOff>
    </xdr:from>
    <xdr:to>
      <xdr:col>107</xdr:col>
      <xdr:colOff>50800</xdr:colOff>
      <xdr:row>37</xdr:row>
      <xdr:rowOff>106537</xdr:rowOff>
    </xdr:to>
    <xdr:cxnSp macro="">
      <xdr:nvCxnSpPr>
        <xdr:cNvPr id="465" name="直線コネクタ 464">
          <a:extLst>
            <a:ext uri="{FF2B5EF4-FFF2-40B4-BE49-F238E27FC236}">
              <a16:creationId xmlns:a16="http://schemas.microsoft.com/office/drawing/2014/main" id="{EBAE253C-49C9-4906-BA96-FC6A71CD3DBA}"/>
            </a:ext>
          </a:extLst>
        </xdr:cNvPr>
        <xdr:cNvCxnSpPr/>
      </xdr:nvCxnSpPr>
      <xdr:spPr>
        <a:xfrm flipV="1">
          <a:off x="19545300" y="6424357"/>
          <a:ext cx="889000" cy="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106414</xdr:rowOff>
    </xdr:from>
    <xdr:ext cx="599010" cy="259045"/>
    <xdr:sp macro="" textlink="">
      <xdr:nvSpPr>
        <xdr:cNvPr id="466" name="n_1aveValue【一般廃棄物処理施設】&#10;一人当たり有形固定資産（償却資産）額">
          <a:extLst>
            <a:ext uri="{FF2B5EF4-FFF2-40B4-BE49-F238E27FC236}">
              <a16:creationId xmlns:a16="http://schemas.microsoft.com/office/drawing/2014/main" id="{311D6AE4-2C19-4F9D-811A-5461A3B892F2}"/>
            </a:ext>
          </a:extLst>
        </xdr:cNvPr>
        <xdr:cNvSpPr txBox="1"/>
      </xdr:nvSpPr>
      <xdr:spPr>
        <a:xfrm>
          <a:off x="21011095" y="71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467" name="n_2aveValue【一般廃棄物処理施設】&#10;一人当たり有形固定資産（償却資産）額">
          <a:extLst>
            <a:ext uri="{FF2B5EF4-FFF2-40B4-BE49-F238E27FC236}">
              <a16:creationId xmlns:a16="http://schemas.microsoft.com/office/drawing/2014/main" id="{193B475B-8D9A-44C8-9897-4A908D628AA7}"/>
            </a:ext>
          </a:extLst>
        </xdr:cNvPr>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468" name="n_3aveValue【一般廃棄物処理施設】&#10;一人当たり有形固定資産（償却資産）額">
          <a:extLst>
            <a:ext uri="{FF2B5EF4-FFF2-40B4-BE49-F238E27FC236}">
              <a16:creationId xmlns:a16="http://schemas.microsoft.com/office/drawing/2014/main" id="{51B8A7BB-410A-42D4-9A5E-55009AFCB825}"/>
            </a:ext>
          </a:extLst>
        </xdr:cNvPr>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139931</xdr:rowOff>
    </xdr:from>
    <xdr:ext cx="599010" cy="259045"/>
    <xdr:sp macro="" textlink="">
      <xdr:nvSpPr>
        <xdr:cNvPr id="469" name="n_4aveValue【一般廃棄物処理施設】&#10;一人当たり有形固定資産（償却資産）額">
          <a:extLst>
            <a:ext uri="{FF2B5EF4-FFF2-40B4-BE49-F238E27FC236}">
              <a16:creationId xmlns:a16="http://schemas.microsoft.com/office/drawing/2014/main" id="{0E6380D8-36EF-40E2-B532-F156F21E3D4F}"/>
            </a:ext>
          </a:extLst>
        </xdr:cNvPr>
        <xdr:cNvSpPr txBox="1"/>
      </xdr:nvSpPr>
      <xdr:spPr>
        <a:xfrm>
          <a:off x="18356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35</xdr:row>
      <xdr:rowOff>143476</xdr:rowOff>
    </xdr:from>
    <xdr:ext cx="690189" cy="259045"/>
    <xdr:sp macro="" textlink="">
      <xdr:nvSpPr>
        <xdr:cNvPr id="470" name="n_1mainValue【一般廃棄物処理施設】&#10;一人当たり有形固定資産（償却資産）額">
          <a:extLst>
            <a:ext uri="{FF2B5EF4-FFF2-40B4-BE49-F238E27FC236}">
              <a16:creationId xmlns:a16="http://schemas.microsoft.com/office/drawing/2014/main" id="{648F5881-4B68-4C3D-8626-C596A3C4EB5F}"/>
            </a:ext>
          </a:extLst>
        </xdr:cNvPr>
        <xdr:cNvSpPr txBox="1"/>
      </xdr:nvSpPr>
      <xdr:spPr>
        <a:xfrm>
          <a:off x="20965505" y="6144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35</xdr:row>
      <xdr:rowOff>148034</xdr:rowOff>
    </xdr:from>
    <xdr:ext cx="690189" cy="259045"/>
    <xdr:sp macro="" textlink="">
      <xdr:nvSpPr>
        <xdr:cNvPr id="471" name="n_2mainValue【一般廃棄物処理施設】&#10;一人当たり有形固定資産（償却資産）額">
          <a:extLst>
            <a:ext uri="{FF2B5EF4-FFF2-40B4-BE49-F238E27FC236}">
              <a16:creationId xmlns:a16="http://schemas.microsoft.com/office/drawing/2014/main" id="{F938CE9E-0BF5-44C6-A16A-133825812D98}"/>
            </a:ext>
          </a:extLst>
        </xdr:cNvPr>
        <xdr:cNvSpPr txBox="1"/>
      </xdr:nvSpPr>
      <xdr:spPr>
        <a:xfrm>
          <a:off x="20089205" y="61487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36</xdr:row>
      <xdr:rowOff>2414</xdr:rowOff>
    </xdr:from>
    <xdr:ext cx="690189" cy="259045"/>
    <xdr:sp macro="" textlink="">
      <xdr:nvSpPr>
        <xdr:cNvPr id="472" name="n_3mainValue【一般廃棄物処理施設】&#10;一人当たり有形固定資産（償却資産）額">
          <a:extLst>
            <a:ext uri="{FF2B5EF4-FFF2-40B4-BE49-F238E27FC236}">
              <a16:creationId xmlns:a16="http://schemas.microsoft.com/office/drawing/2014/main" id="{1C0EBAA6-10DB-41D4-8CB9-244FDB82454E}"/>
            </a:ext>
          </a:extLst>
        </xdr:cNvPr>
        <xdr:cNvSpPr txBox="1"/>
      </xdr:nvSpPr>
      <xdr:spPr>
        <a:xfrm>
          <a:off x="19200205" y="61746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59F707DA-4048-43A5-A1C7-95BEC5E10C7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C8E9985B-013F-42F5-9F20-2E1E922E75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B5B1D5E5-276A-4613-A259-66D561A4AA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45453AD3-2A17-48D7-9EB6-13DB211E4F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8CAC8BC7-D4D5-4E24-9AB6-9A2E3CC667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9DA68949-62F3-44FF-9A92-F00C400D98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DFD463B8-0893-4464-9E35-BCB23C1F6B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62D6F4C5-FE49-40E9-8F1E-468736A2DE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49C940FC-9386-44AA-891C-28E98FCB0B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9965BD7A-3DC7-4BC2-85A3-1758597B11E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id="{62202F4D-9AA8-4A58-91F4-166B733CEEB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5FB6D763-C663-4874-A5E2-556D56D756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3B411FAF-CB94-4B1D-8ABC-1651FB98177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3E49C717-E1D9-457E-BCC7-7D350C39974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966EDEA2-7BEC-41AC-B22D-94CF6B0361C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4B3365A6-784E-4F34-80CD-118C4B6BA0F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A02481A6-368B-49B3-961D-AD9F3291D8B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DCE8DFE-08C6-4B21-8FA5-27FF998F7F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59C609A2-1BDA-42CA-8EAC-8251C5CC0A0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93F2FA37-F487-40E9-AB07-AA38B53183B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93" name="テキスト ボックス 492">
          <a:extLst>
            <a:ext uri="{FF2B5EF4-FFF2-40B4-BE49-F238E27FC236}">
              <a16:creationId xmlns:a16="http://schemas.microsoft.com/office/drawing/2014/main" id="{6DCE736A-BABF-4613-90FF-878B10D602B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A63694DB-18E0-4C2D-8DCB-F2AE9DB6CA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a:extLst>
            <a:ext uri="{FF2B5EF4-FFF2-40B4-BE49-F238E27FC236}">
              <a16:creationId xmlns:a16="http://schemas.microsoft.com/office/drawing/2014/main" id="{5560BF6A-73A0-45E0-99B6-B3F6E77A8E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496" name="直線コネクタ 495">
          <a:extLst>
            <a:ext uri="{FF2B5EF4-FFF2-40B4-BE49-F238E27FC236}">
              <a16:creationId xmlns:a16="http://schemas.microsoft.com/office/drawing/2014/main" id="{F5A3E3F4-750F-4EA1-A8CE-30BA8FC2C5CA}"/>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97" name="【保健センター・保健所】&#10;有形固定資産減価償却率最小値テキスト">
          <a:extLst>
            <a:ext uri="{FF2B5EF4-FFF2-40B4-BE49-F238E27FC236}">
              <a16:creationId xmlns:a16="http://schemas.microsoft.com/office/drawing/2014/main" id="{F1580547-6746-40BE-BBA3-1C6B2C7203DD}"/>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98" name="直線コネクタ 497">
          <a:extLst>
            <a:ext uri="{FF2B5EF4-FFF2-40B4-BE49-F238E27FC236}">
              <a16:creationId xmlns:a16="http://schemas.microsoft.com/office/drawing/2014/main" id="{438379D6-85DE-46E6-A6EC-069D3AA30B6F}"/>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99" name="【保健センター・保健所】&#10;有形固定資産減価償却率最大値テキスト">
          <a:extLst>
            <a:ext uri="{FF2B5EF4-FFF2-40B4-BE49-F238E27FC236}">
              <a16:creationId xmlns:a16="http://schemas.microsoft.com/office/drawing/2014/main" id="{E88C4517-097B-4543-95CB-734033A0DC7D}"/>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00" name="直線コネクタ 499">
          <a:extLst>
            <a:ext uri="{FF2B5EF4-FFF2-40B4-BE49-F238E27FC236}">
              <a16:creationId xmlns:a16="http://schemas.microsoft.com/office/drawing/2014/main" id="{53F888BB-8C35-473D-AF17-6851F5DDD77B}"/>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501" name="【保健センター・保健所】&#10;有形固定資産減価償却率平均値テキスト">
          <a:extLst>
            <a:ext uri="{FF2B5EF4-FFF2-40B4-BE49-F238E27FC236}">
              <a16:creationId xmlns:a16="http://schemas.microsoft.com/office/drawing/2014/main" id="{3A5CC27F-E900-498C-82E0-062076894A0C}"/>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02" name="フローチャート: 判断 501">
          <a:extLst>
            <a:ext uri="{FF2B5EF4-FFF2-40B4-BE49-F238E27FC236}">
              <a16:creationId xmlns:a16="http://schemas.microsoft.com/office/drawing/2014/main" id="{4D9B166C-4646-426A-94C8-5C4B4F54BABE}"/>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503" name="フローチャート: 判断 502">
          <a:extLst>
            <a:ext uri="{FF2B5EF4-FFF2-40B4-BE49-F238E27FC236}">
              <a16:creationId xmlns:a16="http://schemas.microsoft.com/office/drawing/2014/main" id="{52E184F3-1905-47AD-BA33-22C923CFD33F}"/>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504" name="フローチャート: 判断 503">
          <a:extLst>
            <a:ext uri="{FF2B5EF4-FFF2-40B4-BE49-F238E27FC236}">
              <a16:creationId xmlns:a16="http://schemas.microsoft.com/office/drawing/2014/main" id="{593EB3DE-281A-4FCF-950A-2669F6732537}"/>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05" name="フローチャート: 判断 504">
          <a:extLst>
            <a:ext uri="{FF2B5EF4-FFF2-40B4-BE49-F238E27FC236}">
              <a16:creationId xmlns:a16="http://schemas.microsoft.com/office/drawing/2014/main" id="{1AC786A9-AD3E-4CBC-A568-1F8FE5CA7C6F}"/>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06" name="フローチャート: 判断 505">
          <a:extLst>
            <a:ext uri="{FF2B5EF4-FFF2-40B4-BE49-F238E27FC236}">
              <a16:creationId xmlns:a16="http://schemas.microsoft.com/office/drawing/2014/main" id="{9169F848-9A48-432E-844C-87B9AC2ADA2B}"/>
            </a:ext>
          </a:extLst>
        </xdr:cNvPr>
        <xdr:cNvSpPr/>
      </xdr:nvSpPr>
      <xdr:spPr>
        <a:xfrm>
          <a:off x="12763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B78C0EC6-61B0-4449-A9B6-1C512EFD0E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645BF52-FAF6-403D-9FFA-98D49F1AB5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24D9F032-D66A-46A7-AEEA-8E774F5FF8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B6E817B-2912-4E96-9E58-AC8FEB6E25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E4E0A3F5-ED9F-42C0-9BDA-A3B062EAC4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59690</xdr:rowOff>
    </xdr:from>
    <xdr:to>
      <xdr:col>85</xdr:col>
      <xdr:colOff>177800</xdr:colOff>
      <xdr:row>62</xdr:row>
      <xdr:rowOff>161290</xdr:rowOff>
    </xdr:to>
    <xdr:sp macro="" textlink="">
      <xdr:nvSpPr>
        <xdr:cNvPr id="512" name="楕円 511">
          <a:extLst>
            <a:ext uri="{FF2B5EF4-FFF2-40B4-BE49-F238E27FC236}">
              <a16:creationId xmlns:a16="http://schemas.microsoft.com/office/drawing/2014/main" id="{E2C83790-68E6-48BA-A8CD-D0574338F961}"/>
            </a:ext>
          </a:extLst>
        </xdr:cNvPr>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38117</xdr:rowOff>
    </xdr:from>
    <xdr:ext cx="405111" cy="259045"/>
    <xdr:sp macro="" textlink="">
      <xdr:nvSpPr>
        <xdr:cNvPr id="513" name="【保健センター・保健所】&#10;有形固定資産減価償却率該当値テキスト">
          <a:extLst>
            <a:ext uri="{FF2B5EF4-FFF2-40B4-BE49-F238E27FC236}">
              <a16:creationId xmlns:a16="http://schemas.microsoft.com/office/drawing/2014/main" id="{C9C7DF58-D537-436D-9061-FD49BDF632B7}"/>
            </a:ext>
          </a:extLst>
        </xdr:cNvPr>
        <xdr:cNvSpPr txBox="1"/>
      </xdr:nvSpPr>
      <xdr:spPr>
        <a:xfrm>
          <a:off x="16357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14" name="楕円 513">
          <a:extLst>
            <a:ext uri="{FF2B5EF4-FFF2-40B4-BE49-F238E27FC236}">
              <a16:creationId xmlns:a16="http://schemas.microsoft.com/office/drawing/2014/main" id="{6C43DB53-CB3E-4BBB-8482-654F6AE42C71}"/>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110490</xdr:rowOff>
    </xdr:to>
    <xdr:cxnSp macro="">
      <xdr:nvCxnSpPr>
        <xdr:cNvPr id="515" name="直線コネクタ 514">
          <a:extLst>
            <a:ext uri="{FF2B5EF4-FFF2-40B4-BE49-F238E27FC236}">
              <a16:creationId xmlns:a16="http://schemas.microsoft.com/office/drawing/2014/main" id="{CD58485C-BBA4-4D74-A015-9CC5371401FF}"/>
            </a:ext>
          </a:extLst>
        </xdr:cNvPr>
        <xdr:cNvCxnSpPr/>
      </xdr:nvCxnSpPr>
      <xdr:spPr>
        <a:xfrm>
          <a:off x="15481300" y="10698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147320</xdr:rowOff>
    </xdr:from>
    <xdr:to>
      <xdr:col>76</xdr:col>
      <xdr:colOff>165100</xdr:colOff>
      <xdr:row>62</xdr:row>
      <xdr:rowOff>77470</xdr:rowOff>
    </xdr:to>
    <xdr:sp macro="" textlink="">
      <xdr:nvSpPr>
        <xdr:cNvPr id="516" name="楕円 515">
          <a:extLst>
            <a:ext uri="{FF2B5EF4-FFF2-40B4-BE49-F238E27FC236}">
              <a16:creationId xmlns:a16="http://schemas.microsoft.com/office/drawing/2014/main" id="{D959E63C-6991-4B9A-A43E-E00A077CC666}"/>
            </a:ext>
          </a:extLst>
        </xdr:cNvPr>
        <xdr:cNvSpPr/>
      </xdr:nvSpPr>
      <xdr:spPr>
        <a:xfrm>
          <a:off x="1454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68580</xdr:rowOff>
    </xdr:to>
    <xdr:cxnSp macro="">
      <xdr:nvCxnSpPr>
        <xdr:cNvPr id="517" name="直線コネクタ 516">
          <a:extLst>
            <a:ext uri="{FF2B5EF4-FFF2-40B4-BE49-F238E27FC236}">
              <a16:creationId xmlns:a16="http://schemas.microsoft.com/office/drawing/2014/main" id="{E00A4B60-AD05-495A-915F-41E7A5DE81DE}"/>
            </a:ext>
          </a:extLst>
        </xdr:cNvPr>
        <xdr:cNvCxnSpPr/>
      </xdr:nvCxnSpPr>
      <xdr:spPr>
        <a:xfrm>
          <a:off x="14592300" y="1065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518" name="n_1aveValue【保健センター・保健所】&#10;有形固定資産減価償却率">
          <a:extLst>
            <a:ext uri="{FF2B5EF4-FFF2-40B4-BE49-F238E27FC236}">
              <a16:creationId xmlns:a16="http://schemas.microsoft.com/office/drawing/2014/main" id="{E700AE46-9240-4242-B35B-3E7D948C279A}"/>
            </a:ext>
          </a:extLst>
        </xdr:cNvPr>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519" name="n_2aveValue【保健センター・保健所】&#10;有形固定資産減価償却率">
          <a:extLst>
            <a:ext uri="{FF2B5EF4-FFF2-40B4-BE49-F238E27FC236}">
              <a16:creationId xmlns:a16="http://schemas.microsoft.com/office/drawing/2014/main" id="{E9383876-EEA9-4ECD-83FC-9796986674A8}"/>
            </a:ext>
          </a:extLst>
        </xdr:cNvPr>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20" name="n_3aveValue【保健センター・保健所】&#10;有形固定資産減価償却率">
          <a:extLst>
            <a:ext uri="{FF2B5EF4-FFF2-40B4-BE49-F238E27FC236}">
              <a16:creationId xmlns:a16="http://schemas.microsoft.com/office/drawing/2014/main" id="{94B8661F-BBAA-4EFE-9F3B-B06DDE4F1BC3}"/>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521" name="n_4aveValue【保健センター・保健所】&#10;有形固定資産減価償却率">
          <a:extLst>
            <a:ext uri="{FF2B5EF4-FFF2-40B4-BE49-F238E27FC236}">
              <a16:creationId xmlns:a16="http://schemas.microsoft.com/office/drawing/2014/main" id="{C72B59C3-EB08-40AC-BC97-6F4F7AE5D72B}"/>
            </a:ext>
          </a:extLst>
        </xdr:cNvPr>
        <xdr:cNvSpPr txBox="1"/>
      </xdr:nvSpPr>
      <xdr:spPr>
        <a:xfrm>
          <a:off x="12611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22" name="n_1mainValue【保健センター・保健所】&#10;有形固定資産減価償却率">
          <a:extLst>
            <a:ext uri="{FF2B5EF4-FFF2-40B4-BE49-F238E27FC236}">
              <a16:creationId xmlns:a16="http://schemas.microsoft.com/office/drawing/2014/main" id="{8D8436DA-431B-4076-AE49-9B259E0EA9EA}"/>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68597</xdr:rowOff>
    </xdr:from>
    <xdr:ext cx="405111" cy="259045"/>
    <xdr:sp macro="" textlink="">
      <xdr:nvSpPr>
        <xdr:cNvPr id="523" name="n_2mainValue【保健センター・保健所】&#10;有形固定資産減価償却率">
          <a:extLst>
            <a:ext uri="{FF2B5EF4-FFF2-40B4-BE49-F238E27FC236}">
              <a16:creationId xmlns:a16="http://schemas.microsoft.com/office/drawing/2014/main" id="{8949EF1F-7603-4891-985C-8D0AE23854A0}"/>
            </a:ext>
          </a:extLst>
        </xdr:cNvPr>
        <xdr:cNvSpPr txBox="1"/>
      </xdr:nvSpPr>
      <xdr:spPr>
        <a:xfrm>
          <a:off x="14389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826353A6-AE06-468E-B4D9-402CC04C73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A603E189-9960-47A2-B3CD-C461C08F3C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1710A510-0F4D-4C1C-B459-2D9364F592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A62237F5-18A1-4CE3-A78D-999ED760803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FA009DC0-BA55-4199-A8FB-E119334FE2F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8429BCEF-A7F8-49F8-AB56-7CD6563C52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41583C79-8F7F-4C86-BC84-7C6DD309C6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73C3150F-513A-4952-BF20-A5987AF8EF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D8E09691-B189-4236-9D44-09223DFD54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BB4F1BE5-8E3E-48CF-A2CD-BEEE8D0B74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0EC048D0-C9FC-4442-BB1B-99E02373CEF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C6564A1A-6047-4CD9-A9D2-D56C643A5F3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EF65AB93-6AF7-4285-A604-1F74FC7ABC0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E514D4D2-359D-484A-AB5D-963547A440E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90CCAEDF-098A-48F0-A062-A49C171030A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A5313766-C835-494B-B481-6ABECF3214B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0D54AF0E-A4C0-4A20-B366-9085059B6AB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F0496B7E-E463-4D02-B8BE-ACC9935663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F56F35E7-8C8E-4F70-98C7-C4D8C79E16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F1F0F1A4-01C9-4762-81A1-8F91D84ABFB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6D784E4F-A085-4C96-97DD-021B9C26C3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76E9099B-EABF-48F5-B2CC-72A372B5AE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a:extLst>
            <a:ext uri="{FF2B5EF4-FFF2-40B4-BE49-F238E27FC236}">
              <a16:creationId xmlns:a16="http://schemas.microsoft.com/office/drawing/2014/main" id="{C68AE24B-07B2-4E65-B8B0-99649543FA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547" name="直線コネクタ 546">
          <a:extLst>
            <a:ext uri="{FF2B5EF4-FFF2-40B4-BE49-F238E27FC236}">
              <a16:creationId xmlns:a16="http://schemas.microsoft.com/office/drawing/2014/main" id="{609151A0-95A5-4E8F-8C9C-0D7DEDB0014B}"/>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548" name="【保健センター・保健所】&#10;一人当たり面積最小値テキスト">
          <a:extLst>
            <a:ext uri="{FF2B5EF4-FFF2-40B4-BE49-F238E27FC236}">
              <a16:creationId xmlns:a16="http://schemas.microsoft.com/office/drawing/2014/main" id="{FB5774D7-16CB-420A-B29A-363BA2C17ACB}"/>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549" name="直線コネクタ 548">
          <a:extLst>
            <a:ext uri="{FF2B5EF4-FFF2-40B4-BE49-F238E27FC236}">
              <a16:creationId xmlns:a16="http://schemas.microsoft.com/office/drawing/2014/main" id="{8FC3928F-C8D1-4F14-AB3E-3194042F2660}"/>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50" name="【保健センター・保健所】&#10;一人当たり面積最大値テキスト">
          <a:extLst>
            <a:ext uri="{FF2B5EF4-FFF2-40B4-BE49-F238E27FC236}">
              <a16:creationId xmlns:a16="http://schemas.microsoft.com/office/drawing/2014/main" id="{F891E9F8-5767-496D-B784-61A8FA07FCFF}"/>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51" name="直線コネクタ 550">
          <a:extLst>
            <a:ext uri="{FF2B5EF4-FFF2-40B4-BE49-F238E27FC236}">
              <a16:creationId xmlns:a16="http://schemas.microsoft.com/office/drawing/2014/main" id="{0873A273-F451-4187-910B-9AD6A797A879}"/>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552" name="【保健センター・保健所】&#10;一人当たり面積平均値テキスト">
          <a:extLst>
            <a:ext uri="{FF2B5EF4-FFF2-40B4-BE49-F238E27FC236}">
              <a16:creationId xmlns:a16="http://schemas.microsoft.com/office/drawing/2014/main" id="{A246C03F-349C-4ED2-A3E3-104C74C9C3C5}"/>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553" name="フローチャート: 判断 552">
          <a:extLst>
            <a:ext uri="{FF2B5EF4-FFF2-40B4-BE49-F238E27FC236}">
              <a16:creationId xmlns:a16="http://schemas.microsoft.com/office/drawing/2014/main" id="{3173003D-98D0-44C1-864D-54B814E70922}"/>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554" name="フローチャート: 判断 553">
          <a:extLst>
            <a:ext uri="{FF2B5EF4-FFF2-40B4-BE49-F238E27FC236}">
              <a16:creationId xmlns:a16="http://schemas.microsoft.com/office/drawing/2014/main" id="{834B3839-78CA-42BF-9FF1-33C9F11140DE}"/>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555" name="フローチャート: 判断 554">
          <a:extLst>
            <a:ext uri="{FF2B5EF4-FFF2-40B4-BE49-F238E27FC236}">
              <a16:creationId xmlns:a16="http://schemas.microsoft.com/office/drawing/2014/main" id="{0CB84340-168A-420D-89EC-F451C50D9504}"/>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556" name="フローチャート: 判断 555">
          <a:extLst>
            <a:ext uri="{FF2B5EF4-FFF2-40B4-BE49-F238E27FC236}">
              <a16:creationId xmlns:a16="http://schemas.microsoft.com/office/drawing/2014/main" id="{77BA1A26-12DD-4E3C-BDAD-E0B17E6B9952}"/>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53594</xdr:rowOff>
    </xdr:from>
    <xdr:to>
      <xdr:col>98</xdr:col>
      <xdr:colOff>38100</xdr:colOff>
      <xdr:row>63</xdr:row>
      <xdr:rowOff>155194</xdr:rowOff>
    </xdr:to>
    <xdr:sp macro="" textlink="">
      <xdr:nvSpPr>
        <xdr:cNvPr id="557" name="フローチャート: 判断 556">
          <a:extLst>
            <a:ext uri="{FF2B5EF4-FFF2-40B4-BE49-F238E27FC236}">
              <a16:creationId xmlns:a16="http://schemas.microsoft.com/office/drawing/2014/main" id="{B354F1F8-4697-44CC-B4CA-3D9DE2C03275}"/>
            </a:ext>
          </a:extLst>
        </xdr:cNvPr>
        <xdr:cNvSpPr/>
      </xdr:nvSpPr>
      <xdr:spPr>
        <a:xfrm>
          <a:off x="18605500" y="1085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8A3B287D-FEFE-4325-96E8-96622983E9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A29D675C-7100-4DD4-B770-E3C82FE99B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5AA76C1-8721-49F4-90F1-AC085C20DB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5B27AB23-14EB-4F79-A58E-77B8D7E48B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E681368B-5280-4727-884F-D79E191E13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157607</xdr:rowOff>
    </xdr:from>
    <xdr:to>
      <xdr:col>116</xdr:col>
      <xdr:colOff>114300</xdr:colOff>
      <xdr:row>64</xdr:row>
      <xdr:rowOff>87757</xdr:rowOff>
    </xdr:to>
    <xdr:sp macro="" textlink="">
      <xdr:nvSpPr>
        <xdr:cNvPr id="563" name="楕円 562">
          <a:extLst>
            <a:ext uri="{FF2B5EF4-FFF2-40B4-BE49-F238E27FC236}">
              <a16:creationId xmlns:a16="http://schemas.microsoft.com/office/drawing/2014/main" id="{4DFD8753-F7B0-47CF-8119-EF1F344198BB}"/>
            </a:ext>
          </a:extLst>
        </xdr:cNvPr>
        <xdr:cNvSpPr/>
      </xdr:nvSpPr>
      <xdr:spPr>
        <a:xfrm>
          <a:off x="221107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72534</xdr:rowOff>
    </xdr:from>
    <xdr:ext cx="469744" cy="259045"/>
    <xdr:sp macro="" textlink="">
      <xdr:nvSpPr>
        <xdr:cNvPr id="564" name="【保健センター・保健所】&#10;一人当たり面積該当値テキスト">
          <a:extLst>
            <a:ext uri="{FF2B5EF4-FFF2-40B4-BE49-F238E27FC236}">
              <a16:creationId xmlns:a16="http://schemas.microsoft.com/office/drawing/2014/main" id="{05B8DD3C-1795-43B7-B913-99A91BC372AD}"/>
            </a:ext>
          </a:extLst>
        </xdr:cNvPr>
        <xdr:cNvSpPr txBox="1"/>
      </xdr:nvSpPr>
      <xdr:spPr>
        <a:xfrm>
          <a:off x="22199600" y="1087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157988</xdr:rowOff>
    </xdr:from>
    <xdr:to>
      <xdr:col>112</xdr:col>
      <xdr:colOff>38100</xdr:colOff>
      <xdr:row>64</xdr:row>
      <xdr:rowOff>88138</xdr:rowOff>
    </xdr:to>
    <xdr:sp macro="" textlink="">
      <xdr:nvSpPr>
        <xdr:cNvPr id="565" name="楕円 564">
          <a:extLst>
            <a:ext uri="{FF2B5EF4-FFF2-40B4-BE49-F238E27FC236}">
              <a16:creationId xmlns:a16="http://schemas.microsoft.com/office/drawing/2014/main" id="{223B15CF-4FD4-4954-8652-17300F543A56}"/>
            </a:ext>
          </a:extLst>
        </xdr:cNvPr>
        <xdr:cNvSpPr/>
      </xdr:nvSpPr>
      <xdr:spPr>
        <a:xfrm>
          <a:off x="21272500" y="109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36957</xdr:rowOff>
    </xdr:from>
    <xdr:to>
      <xdr:col>116</xdr:col>
      <xdr:colOff>63500</xdr:colOff>
      <xdr:row>64</xdr:row>
      <xdr:rowOff>37338</xdr:rowOff>
    </xdr:to>
    <xdr:cxnSp macro="">
      <xdr:nvCxnSpPr>
        <xdr:cNvPr id="566" name="直線コネクタ 565">
          <a:extLst>
            <a:ext uri="{FF2B5EF4-FFF2-40B4-BE49-F238E27FC236}">
              <a16:creationId xmlns:a16="http://schemas.microsoft.com/office/drawing/2014/main" id="{B8F204AA-A010-48D8-8160-C6061D2D2269}"/>
            </a:ext>
          </a:extLst>
        </xdr:cNvPr>
        <xdr:cNvCxnSpPr/>
      </xdr:nvCxnSpPr>
      <xdr:spPr>
        <a:xfrm flipV="1">
          <a:off x="21323300" y="1100975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158369</xdr:rowOff>
    </xdr:from>
    <xdr:to>
      <xdr:col>107</xdr:col>
      <xdr:colOff>101600</xdr:colOff>
      <xdr:row>64</xdr:row>
      <xdr:rowOff>88519</xdr:rowOff>
    </xdr:to>
    <xdr:sp macro="" textlink="">
      <xdr:nvSpPr>
        <xdr:cNvPr id="567" name="楕円 566">
          <a:extLst>
            <a:ext uri="{FF2B5EF4-FFF2-40B4-BE49-F238E27FC236}">
              <a16:creationId xmlns:a16="http://schemas.microsoft.com/office/drawing/2014/main" id="{74BC4169-861A-470D-BA34-E0C96DB21EA7}"/>
            </a:ext>
          </a:extLst>
        </xdr:cNvPr>
        <xdr:cNvSpPr/>
      </xdr:nvSpPr>
      <xdr:spPr>
        <a:xfrm>
          <a:off x="20383500" y="109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37338</xdr:rowOff>
    </xdr:from>
    <xdr:to>
      <xdr:col>111</xdr:col>
      <xdr:colOff>177800</xdr:colOff>
      <xdr:row>64</xdr:row>
      <xdr:rowOff>37719</xdr:rowOff>
    </xdr:to>
    <xdr:cxnSp macro="">
      <xdr:nvCxnSpPr>
        <xdr:cNvPr id="568" name="直線コネクタ 567">
          <a:extLst>
            <a:ext uri="{FF2B5EF4-FFF2-40B4-BE49-F238E27FC236}">
              <a16:creationId xmlns:a16="http://schemas.microsoft.com/office/drawing/2014/main" id="{F471BE2B-60E4-44C1-B20F-17C7414BAA14}"/>
            </a:ext>
          </a:extLst>
        </xdr:cNvPr>
        <xdr:cNvCxnSpPr/>
      </xdr:nvCxnSpPr>
      <xdr:spPr>
        <a:xfrm flipV="1">
          <a:off x="20434300" y="110101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569" name="n_1aveValue【保健センター・保健所】&#10;一人当たり面積">
          <a:extLst>
            <a:ext uri="{FF2B5EF4-FFF2-40B4-BE49-F238E27FC236}">
              <a16:creationId xmlns:a16="http://schemas.microsoft.com/office/drawing/2014/main" id="{7C7D407F-40C5-43A2-AB62-97258370214E}"/>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570" name="n_2aveValue【保健センター・保健所】&#10;一人当たり面積">
          <a:extLst>
            <a:ext uri="{FF2B5EF4-FFF2-40B4-BE49-F238E27FC236}">
              <a16:creationId xmlns:a16="http://schemas.microsoft.com/office/drawing/2014/main" id="{67722825-DFB1-4C08-A370-628DB6AF17C5}"/>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571" name="n_3aveValue【保健センター・保健所】&#10;一人当たり面積">
          <a:extLst>
            <a:ext uri="{FF2B5EF4-FFF2-40B4-BE49-F238E27FC236}">
              <a16:creationId xmlns:a16="http://schemas.microsoft.com/office/drawing/2014/main" id="{46C63BA9-65A6-4C53-84B3-37C178F7A6F4}"/>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271</xdr:rowOff>
    </xdr:from>
    <xdr:ext cx="469744" cy="259045"/>
    <xdr:sp macro="" textlink="">
      <xdr:nvSpPr>
        <xdr:cNvPr id="572" name="n_4aveValue【保健センター・保健所】&#10;一人当たり面積">
          <a:extLst>
            <a:ext uri="{FF2B5EF4-FFF2-40B4-BE49-F238E27FC236}">
              <a16:creationId xmlns:a16="http://schemas.microsoft.com/office/drawing/2014/main" id="{7763A0B8-2EFE-4539-89FC-EE1255C09EC0}"/>
            </a:ext>
          </a:extLst>
        </xdr:cNvPr>
        <xdr:cNvSpPr txBox="1"/>
      </xdr:nvSpPr>
      <xdr:spPr>
        <a:xfrm>
          <a:off x="18421427" y="106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79265</xdr:rowOff>
    </xdr:from>
    <xdr:ext cx="469744" cy="259045"/>
    <xdr:sp macro="" textlink="">
      <xdr:nvSpPr>
        <xdr:cNvPr id="573" name="n_1mainValue【保健センター・保健所】&#10;一人当たり面積">
          <a:extLst>
            <a:ext uri="{FF2B5EF4-FFF2-40B4-BE49-F238E27FC236}">
              <a16:creationId xmlns:a16="http://schemas.microsoft.com/office/drawing/2014/main" id="{399D6849-6355-4BEB-BC91-64959A160F40}"/>
            </a:ext>
          </a:extLst>
        </xdr:cNvPr>
        <xdr:cNvSpPr txBox="1"/>
      </xdr:nvSpPr>
      <xdr:spPr>
        <a:xfrm>
          <a:off x="21075727" y="110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79646</xdr:rowOff>
    </xdr:from>
    <xdr:ext cx="469744" cy="259045"/>
    <xdr:sp macro="" textlink="">
      <xdr:nvSpPr>
        <xdr:cNvPr id="574" name="n_2mainValue【保健センター・保健所】&#10;一人当たり面積">
          <a:extLst>
            <a:ext uri="{FF2B5EF4-FFF2-40B4-BE49-F238E27FC236}">
              <a16:creationId xmlns:a16="http://schemas.microsoft.com/office/drawing/2014/main" id="{B72642ED-532F-4ECB-B0C1-CDA0A7F54BF4}"/>
            </a:ext>
          </a:extLst>
        </xdr:cNvPr>
        <xdr:cNvSpPr txBox="1"/>
      </xdr:nvSpPr>
      <xdr:spPr>
        <a:xfrm>
          <a:off x="20199427"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15CE63C1-B86F-43F4-ACE3-8091645480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38C12ABA-1D4E-4485-82D6-8552D64C251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5C75A254-41C2-4BB6-8A2C-F806722DF8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FFCCAE69-8804-40DE-8D58-A601690015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C5A4B782-84B5-4456-8FAF-3181E182F1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D1B8D8CE-D766-4D23-8949-20DB61BF87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F8699AE6-ED6B-48DE-BD75-2AD30D54AA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AE62F6BA-288D-4EC0-8514-B653E456ED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18757624-565F-41EB-BCD0-A875DA2B3E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351E8353-229F-4E49-859F-1FF7FE1959D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5" name="テキスト ボックス 584">
          <a:extLst>
            <a:ext uri="{FF2B5EF4-FFF2-40B4-BE49-F238E27FC236}">
              <a16:creationId xmlns:a16="http://schemas.microsoft.com/office/drawing/2014/main" id="{39407E55-0F8A-4CB5-B92A-7B4DC8ACC88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6" name="直線コネクタ 585">
          <a:extLst>
            <a:ext uri="{FF2B5EF4-FFF2-40B4-BE49-F238E27FC236}">
              <a16:creationId xmlns:a16="http://schemas.microsoft.com/office/drawing/2014/main" id="{BEAAC7AB-5C9F-4D1C-9E7C-F8221AAD2F1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7" name="テキスト ボックス 586">
          <a:extLst>
            <a:ext uri="{FF2B5EF4-FFF2-40B4-BE49-F238E27FC236}">
              <a16:creationId xmlns:a16="http://schemas.microsoft.com/office/drawing/2014/main" id="{40037DE6-2E65-46BD-A25D-2B13F911C3A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8" name="直線コネクタ 587">
          <a:extLst>
            <a:ext uri="{FF2B5EF4-FFF2-40B4-BE49-F238E27FC236}">
              <a16:creationId xmlns:a16="http://schemas.microsoft.com/office/drawing/2014/main" id="{0CA7F6D6-D432-4FB7-A126-D6456B14394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9" name="テキスト ボックス 588">
          <a:extLst>
            <a:ext uri="{FF2B5EF4-FFF2-40B4-BE49-F238E27FC236}">
              <a16:creationId xmlns:a16="http://schemas.microsoft.com/office/drawing/2014/main" id="{5471AD76-FCCD-49F8-8C49-7069732C017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0" name="直線コネクタ 589">
          <a:extLst>
            <a:ext uri="{FF2B5EF4-FFF2-40B4-BE49-F238E27FC236}">
              <a16:creationId xmlns:a16="http://schemas.microsoft.com/office/drawing/2014/main" id="{E8EF368A-4860-422F-B24C-A0FD526E747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1" name="テキスト ボックス 590">
          <a:extLst>
            <a:ext uri="{FF2B5EF4-FFF2-40B4-BE49-F238E27FC236}">
              <a16:creationId xmlns:a16="http://schemas.microsoft.com/office/drawing/2014/main" id="{5CD3BFA6-D81D-4349-A79E-0CC71129CF0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2" name="直線コネクタ 591">
          <a:extLst>
            <a:ext uri="{FF2B5EF4-FFF2-40B4-BE49-F238E27FC236}">
              <a16:creationId xmlns:a16="http://schemas.microsoft.com/office/drawing/2014/main" id="{047E3DFB-D7BF-42B0-8A85-3DBB1AC8D6C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3" name="テキスト ボックス 592">
          <a:extLst>
            <a:ext uri="{FF2B5EF4-FFF2-40B4-BE49-F238E27FC236}">
              <a16:creationId xmlns:a16="http://schemas.microsoft.com/office/drawing/2014/main" id="{5FBCD528-9E4E-4055-BA8C-60C8ECB8FA2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4" name="直線コネクタ 593">
          <a:extLst>
            <a:ext uri="{FF2B5EF4-FFF2-40B4-BE49-F238E27FC236}">
              <a16:creationId xmlns:a16="http://schemas.microsoft.com/office/drawing/2014/main" id="{816A8539-327D-46CF-BDCB-0BA22A25D78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5" name="テキスト ボックス 594">
          <a:extLst>
            <a:ext uri="{FF2B5EF4-FFF2-40B4-BE49-F238E27FC236}">
              <a16:creationId xmlns:a16="http://schemas.microsoft.com/office/drawing/2014/main" id="{0641BD9E-4D43-4EDB-B998-4F61BD9DBCB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6" name="直線コネクタ 595">
          <a:extLst>
            <a:ext uri="{FF2B5EF4-FFF2-40B4-BE49-F238E27FC236}">
              <a16:creationId xmlns:a16="http://schemas.microsoft.com/office/drawing/2014/main" id="{7650AC30-8C56-49CE-A9E6-B8AE007DDFC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7" name="テキスト ボックス 596">
          <a:extLst>
            <a:ext uri="{FF2B5EF4-FFF2-40B4-BE49-F238E27FC236}">
              <a16:creationId xmlns:a16="http://schemas.microsoft.com/office/drawing/2014/main" id="{5FC2E69D-C915-46C2-A028-9874BCE7A7F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174E88E3-2B32-4099-A7CC-3BF9F11ED86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E9A81E9E-A66E-4F33-BE2F-EED5CA0303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00" name="直線コネクタ 599">
          <a:extLst>
            <a:ext uri="{FF2B5EF4-FFF2-40B4-BE49-F238E27FC236}">
              <a16:creationId xmlns:a16="http://schemas.microsoft.com/office/drawing/2014/main" id="{52F42401-87C8-44FE-9CB2-2A04B4E27DAB}"/>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1" name="【消防施設】&#10;有形固定資産減価償却率最小値テキスト">
          <a:extLst>
            <a:ext uri="{FF2B5EF4-FFF2-40B4-BE49-F238E27FC236}">
              <a16:creationId xmlns:a16="http://schemas.microsoft.com/office/drawing/2014/main" id="{0C2023F2-F09A-4E5B-A158-86FAAF8C5C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2" name="直線コネクタ 601">
          <a:extLst>
            <a:ext uri="{FF2B5EF4-FFF2-40B4-BE49-F238E27FC236}">
              <a16:creationId xmlns:a16="http://schemas.microsoft.com/office/drawing/2014/main" id="{7B4B0421-E422-4340-9C65-177665D9ECD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03" name="【消防施設】&#10;有形固定資産減価償却率最大値テキスト">
          <a:extLst>
            <a:ext uri="{FF2B5EF4-FFF2-40B4-BE49-F238E27FC236}">
              <a16:creationId xmlns:a16="http://schemas.microsoft.com/office/drawing/2014/main" id="{5608D867-D5B2-4E47-8B18-A99B4B51951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04" name="直線コネクタ 603">
          <a:extLst>
            <a:ext uri="{FF2B5EF4-FFF2-40B4-BE49-F238E27FC236}">
              <a16:creationId xmlns:a16="http://schemas.microsoft.com/office/drawing/2014/main" id="{97F44D02-C2DF-4F41-A107-6F9C8FA05973}"/>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B24579D4-CD8F-44BB-9067-E17637570CDC}"/>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06" name="フローチャート: 判断 605">
          <a:extLst>
            <a:ext uri="{FF2B5EF4-FFF2-40B4-BE49-F238E27FC236}">
              <a16:creationId xmlns:a16="http://schemas.microsoft.com/office/drawing/2014/main" id="{4621A21F-CBE5-42B2-B5D3-9BB7A7505EBF}"/>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607" name="フローチャート: 判断 606">
          <a:extLst>
            <a:ext uri="{FF2B5EF4-FFF2-40B4-BE49-F238E27FC236}">
              <a16:creationId xmlns:a16="http://schemas.microsoft.com/office/drawing/2014/main" id="{B3A82AFB-0E18-46EC-B8ED-AEA10978529E}"/>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608" name="フローチャート: 判断 607">
          <a:extLst>
            <a:ext uri="{FF2B5EF4-FFF2-40B4-BE49-F238E27FC236}">
              <a16:creationId xmlns:a16="http://schemas.microsoft.com/office/drawing/2014/main" id="{42C0307E-223A-4410-BF88-269E67A8105E}"/>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09" name="フローチャート: 判断 608">
          <a:extLst>
            <a:ext uri="{FF2B5EF4-FFF2-40B4-BE49-F238E27FC236}">
              <a16:creationId xmlns:a16="http://schemas.microsoft.com/office/drawing/2014/main" id="{89138015-A94E-4218-BDCE-F939F828ED13}"/>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10" name="フローチャート: 判断 609">
          <a:extLst>
            <a:ext uri="{FF2B5EF4-FFF2-40B4-BE49-F238E27FC236}">
              <a16:creationId xmlns:a16="http://schemas.microsoft.com/office/drawing/2014/main" id="{63050DD7-4C67-4D57-9760-A801A8C9C7EF}"/>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9161C4F3-3B47-4307-95A7-2FC222486C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2321A42-58DC-4D94-BAE0-98E19DE361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64F23436-6345-4C32-8077-2582CB13A8A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C74B0419-D288-4BF5-906E-FACE2CA8C9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D46354D4-0ACF-435A-AB0D-7006E7F633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616" name="楕円 615">
          <a:extLst>
            <a:ext uri="{FF2B5EF4-FFF2-40B4-BE49-F238E27FC236}">
              <a16:creationId xmlns:a16="http://schemas.microsoft.com/office/drawing/2014/main" id="{D102D059-648C-49B6-B66A-0D2B1B942761}"/>
            </a:ext>
          </a:extLst>
        </xdr:cNvPr>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65695</xdr:rowOff>
    </xdr:from>
    <xdr:ext cx="405111" cy="259045"/>
    <xdr:sp macro="" textlink="">
      <xdr:nvSpPr>
        <xdr:cNvPr id="617" name="【消防施設】&#10;有形固定資産減価償却率該当値テキスト">
          <a:extLst>
            <a:ext uri="{FF2B5EF4-FFF2-40B4-BE49-F238E27FC236}">
              <a16:creationId xmlns:a16="http://schemas.microsoft.com/office/drawing/2014/main" id="{CA76D862-018F-4550-9A57-C4DBC68E64A9}"/>
            </a:ext>
          </a:extLst>
        </xdr:cNvPr>
        <xdr:cNvSpPr txBox="1"/>
      </xdr:nvSpPr>
      <xdr:spPr>
        <a:xfrm>
          <a:off x="16357600"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11793</xdr:rowOff>
    </xdr:from>
    <xdr:to>
      <xdr:col>81</xdr:col>
      <xdr:colOff>101600</xdr:colOff>
      <xdr:row>82</xdr:row>
      <xdr:rowOff>113393</xdr:rowOff>
    </xdr:to>
    <xdr:sp macro="" textlink="">
      <xdr:nvSpPr>
        <xdr:cNvPr id="618" name="楕円 617">
          <a:extLst>
            <a:ext uri="{FF2B5EF4-FFF2-40B4-BE49-F238E27FC236}">
              <a16:creationId xmlns:a16="http://schemas.microsoft.com/office/drawing/2014/main" id="{8D0D9BC7-9B90-472A-8EBF-A9D92F318FDD}"/>
            </a:ext>
          </a:extLst>
        </xdr:cNvPr>
        <xdr:cNvSpPr/>
      </xdr:nvSpPr>
      <xdr:spPr>
        <a:xfrm>
          <a:off x="15430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62593</xdr:rowOff>
    </xdr:from>
    <xdr:to>
      <xdr:col>85</xdr:col>
      <xdr:colOff>127000</xdr:colOff>
      <xdr:row>82</xdr:row>
      <xdr:rowOff>93618</xdr:rowOff>
    </xdr:to>
    <xdr:cxnSp macro="">
      <xdr:nvCxnSpPr>
        <xdr:cNvPr id="619" name="直線コネクタ 618">
          <a:extLst>
            <a:ext uri="{FF2B5EF4-FFF2-40B4-BE49-F238E27FC236}">
              <a16:creationId xmlns:a16="http://schemas.microsoft.com/office/drawing/2014/main" id="{328E8415-FBE4-4C6B-8B08-EBBB058D5B7A}"/>
            </a:ext>
          </a:extLst>
        </xdr:cNvPr>
        <xdr:cNvCxnSpPr/>
      </xdr:nvCxnSpPr>
      <xdr:spPr>
        <a:xfrm>
          <a:off x="15481300" y="141214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130992</xdr:rowOff>
    </xdr:from>
    <xdr:to>
      <xdr:col>76</xdr:col>
      <xdr:colOff>165100</xdr:colOff>
      <xdr:row>82</xdr:row>
      <xdr:rowOff>61142</xdr:rowOff>
    </xdr:to>
    <xdr:sp macro="" textlink="">
      <xdr:nvSpPr>
        <xdr:cNvPr id="620" name="楕円 619">
          <a:extLst>
            <a:ext uri="{FF2B5EF4-FFF2-40B4-BE49-F238E27FC236}">
              <a16:creationId xmlns:a16="http://schemas.microsoft.com/office/drawing/2014/main" id="{7A0FAFD9-FBBF-4186-AA14-4BA9727F4D25}"/>
            </a:ext>
          </a:extLst>
        </xdr:cNvPr>
        <xdr:cNvSpPr/>
      </xdr:nvSpPr>
      <xdr:spPr>
        <a:xfrm>
          <a:off x="14541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10342</xdr:rowOff>
    </xdr:from>
    <xdr:to>
      <xdr:col>81</xdr:col>
      <xdr:colOff>50800</xdr:colOff>
      <xdr:row>82</xdr:row>
      <xdr:rowOff>62593</xdr:rowOff>
    </xdr:to>
    <xdr:cxnSp macro="">
      <xdr:nvCxnSpPr>
        <xdr:cNvPr id="621" name="直線コネクタ 620">
          <a:extLst>
            <a:ext uri="{FF2B5EF4-FFF2-40B4-BE49-F238E27FC236}">
              <a16:creationId xmlns:a16="http://schemas.microsoft.com/office/drawing/2014/main" id="{95006506-AD25-41CB-BDB9-3946787D048C}"/>
            </a:ext>
          </a:extLst>
        </xdr:cNvPr>
        <xdr:cNvCxnSpPr/>
      </xdr:nvCxnSpPr>
      <xdr:spPr>
        <a:xfrm>
          <a:off x="14592300" y="140692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622" name="楕円 621">
          <a:extLst>
            <a:ext uri="{FF2B5EF4-FFF2-40B4-BE49-F238E27FC236}">
              <a16:creationId xmlns:a16="http://schemas.microsoft.com/office/drawing/2014/main" id="{1D01C059-1BEE-4D6D-8A6E-A8A19AA4AD75}"/>
            </a:ext>
          </a:extLst>
        </xdr:cNvPr>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82</xdr:row>
      <xdr:rowOff>10342</xdr:rowOff>
    </xdr:to>
    <xdr:cxnSp macro="">
      <xdr:nvCxnSpPr>
        <xdr:cNvPr id="623" name="直線コネクタ 622">
          <a:extLst>
            <a:ext uri="{FF2B5EF4-FFF2-40B4-BE49-F238E27FC236}">
              <a16:creationId xmlns:a16="http://schemas.microsoft.com/office/drawing/2014/main" id="{F7112129-64D2-4319-B28A-C1231095F1EE}"/>
            </a:ext>
          </a:extLst>
        </xdr:cNvPr>
        <xdr:cNvCxnSpPr/>
      </xdr:nvCxnSpPr>
      <xdr:spPr>
        <a:xfrm>
          <a:off x="13703300" y="1401698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624" name="n_1aveValue【消防施設】&#10;有形固定資産減価償却率">
          <a:extLst>
            <a:ext uri="{FF2B5EF4-FFF2-40B4-BE49-F238E27FC236}">
              <a16:creationId xmlns:a16="http://schemas.microsoft.com/office/drawing/2014/main" id="{7D1B5591-5413-4A70-BC9F-C8A0BADF93DC}"/>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625" name="n_2aveValue【消防施設】&#10;有形固定資産減価償却率">
          <a:extLst>
            <a:ext uri="{FF2B5EF4-FFF2-40B4-BE49-F238E27FC236}">
              <a16:creationId xmlns:a16="http://schemas.microsoft.com/office/drawing/2014/main" id="{D1189FDC-9EB7-4C31-B172-7223A08A9BBC}"/>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26" name="n_3aveValue【消防施設】&#10;有形固定資産減価償却率">
          <a:extLst>
            <a:ext uri="{FF2B5EF4-FFF2-40B4-BE49-F238E27FC236}">
              <a16:creationId xmlns:a16="http://schemas.microsoft.com/office/drawing/2014/main" id="{923F5053-56D1-4D24-9CAB-8605D903F045}"/>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27" name="n_4aveValue【消防施設】&#10;有形固定資産減価償却率">
          <a:extLst>
            <a:ext uri="{FF2B5EF4-FFF2-40B4-BE49-F238E27FC236}">
              <a16:creationId xmlns:a16="http://schemas.microsoft.com/office/drawing/2014/main" id="{A2F1DBC2-390B-4057-9F1E-05852E061064}"/>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129920</xdr:rowOff>
    </xdr:from>
    <xdr:ext cx="405111" cy="259045"/>
    <xdr:sp macro="" textlink="">
      <xdr:nvSpPr>
        <xdr:cNvPr id="628" name="n_1mainValue【消防施設】&#10;有形固定資産減価償却率">
          <a:extLst>
            <a:ext uri="{FF2B5EF4-FFF2-40B4-BE49-F238E27FC236}">
              <a16:creationId xmlns:a16="http://schemas.microsoft.com/office/drawing/2014/main" id="{B2348E05-A364-4908-A05B-B29D345B8209}"/>
            </a:ext>
          </a:extLst>
        </xdr:cNvPr>
        <xdr:cNvSpPr txBox="1"/>
      </xdr:nvSpPr>
      <xdr:spPr>
        <a:xfrm>
          <a:off x="152660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77669</xdr:rowOff>
    </xdr:from>
    <xdr:ext cx="405111" cy="259045"/>
    <xdr:sp macro="" textlink="">
      <xdr:nvSpPr>
        <xdr:cNvPr id="629" name="n_2mainValue【消防施設】&#10;有形固定資産減価償却率">
          <a:extLst>
            <a:ext uri="{FF2B5EF4-FFF2-40B4-BE49-F238E27FC236}">
              <a16:creationId xmlns:a16="http://schemas.microsoft.com/office/drawing/2014/main" id="{1B38D220-7F49-4911-94AF-3D4E518B265C}"/>
            </a:ext>
          </a:extLst>
        </xdr:cNvPr>
        <xdr:cNvSpPr txBox="1"/>
      </xdr:nvSpPr>
      <xdr:spPr>
        <a:xfrm>
          <a:off x="14389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30" name="n_3mainValue【消防施設】&#10;有形固定資産減価償却率">
          <a:extLst>
            <a:ext uri="{FF2B5EF4-FFF2-40B4-BE49-F238E27FC236}">
              <a16:creationId xmlns:a16="http://schemas.microsoft.com/office/drawing/2014/main" id="{61671BC6-B6A5-4F6D-A0E8-E93AD0BF8888}"/>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7155A2BE-FA05-4F3D-8030-30FC52456D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178E1F10-7696-46EC-9CBC-EB8EEC1A5B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24F89536-0BCB-454E-A7B5-7C1144C139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ADD062D0-C637-4317-B70A-D7A3200632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CF73ABDF-E09C-4120-B470-7C8F448106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2C59128E-8C43-41EA-AC37-ABDB76C8AE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9860F095-E89F-4113-9B83-A57696C9C8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70C8E4F7-25F8-4600-9B5F-7CBC9C0509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83A25A55-2669-4B54-A0BC-CC72F85CFE7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3A7450D8-33A4-4EBF-AE92-69F9D3228C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378D5F5A-FD34-4ED1-96A4-0AFF69725CF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38A12C7D-9DF4-4E71-8B71-0D728A655F1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120094F7-B0B9-4A6B-8C98-12FE64ABA1D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7F16AE93-50D3-416F-8D90-EEB410748AA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9BFA5BD6-9BC5-4A61-9590-D121F6797DE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3E5F2636-EEF1-4C6F-B74A-9D7A97634CF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90021FE3-3037-4837-8A50-1984E5A41D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4DDC46C8-7DB2-4E03-A33D-86DA1580CC6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1BFFE057-A09F-4308-8BC4-EDAE40B985C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DD6F7ACF-C0C4-479C-B0E3-F4FFA2A6CDE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2FE84EBE-AB1B-4030-9190-5605E2E3597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52" name="テキスト ボックス 651">
          <a:extLst>
            <a:ext uri="{FF2B5EF4-FFF2-40B4-BE49-F238E27FC236}">
              <a16:creationId xmlns:a16="http://schemas.microsoft.com/office/drawing/2014/main" id="{0CBF16E5-1417-4C12-A5BD-F3965A2500D4}"/>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a:extLst>
            <a:ext uri="{FF2B5EF4-FFF2-40B4-BE49-F238E27FC236}">
              <a16:creationId xmlns:a16="http://schemas.microsoft.com/office/drawing/2014/main" id="{CFC81C39-09C9-4473-9480-B023150ECA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654" name="直線コネクタ 653">
          <a:extLst>
            <a:ext uri="{FF2B5EF4-FFF2-40B4-BE49-F238E27FC236}">
              <a16:creationId xmlns:a16="http://schemas.microsoft.com/office/drawing/2014/main" id="{65ED34D5-CFCC-4740-B9FF-54DE95CFF419}"/>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55" name="【消防施設】&#10;一人当たり面積最小値テキスト">
          <a:extLst>
            <a:ext uri="{FF2B5EF4-FFF2-40B4-BE49-F238E27FC236}">
              <a16:creationId xmlns:a16="http://schemas.microsoft.com/office/drawing/2014/main" id="{FE92E385-A6C7-4D3D-85B5-FF3EF4C4F55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56" name="直線コネクタ 655">
          <a:extLst>
            <a:ext uri="{FF2B5EF4-FFF2-40B4-BE49-F238E27FC236}">
              <a16:creationId xmlns:a16="http://schemas.microsoft.com/office/drawing/2014/main" id="{5ACBFEE1-201B-4C24-A60A-C8F00EA94C05}"/>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657" name="【消防施設】&#10;一人当たり面積最大値テキスト">
          <a:extLst>
            <a:ext uri="{FF2B5EF4-FFF2-40B4-BE49-F238E27FC236}">
              <a16:creationId xmlns:a16="http://schemas.microsoft.com/office/drawing/2014/main" id="{269FF17D-290F-4DCB-AC8B-4D99B825B523}"/>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658" name="直線コネクタ 657">
          <a:extLst>
            <a:ext uri="{FF2B5EF4-FFF2-40B4-BE49-F238E27FC236}">
              <a16:creationId xmlns:a16="http://schemas.microsoft.com/office/drawing/2014/main" id="{229D2A2F-72DB-4BBD-A2A7-886BD3071B38}"/>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659" name="【消防施設】&#10;一人当たり面積平均値テキスト">
          <a:extLst>
            <a:ext uri="{FF2B5EF4-FFF2-40B4-BE49-F238E27FC236}">
              <a16:creationId xmlns:a16="http://schemas.microsoft.com/office/drawing/2014/main" id="{D151E1F0-1E04-4B98-AC9E-E25172D7CDD4}"/>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660" name="フローチャート: 判断 659">
          <a:extLst>
            <a:ext uri="{FF2B5EF4-FFF2-40B4-BE49-F238E27FC236}">
              <a16:creationId xmlns:a16="http://schemas.microsoft.com/office/drawing/2014/main" id="{E715A8AC-3657-4D45-9B50-6394FE42960D}"/>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661" name="フローチャート: 判断 660">
          <a:extLst>
            <a:ext uri="{FF2B5EF4-FFF2-40B4-BE49-F238E27FC236}">
              <a16:creationId xmlns:a16="http://schemas.microsoft.com/office/drawing/2014/main" id="{2E63CF65-0616-45F0-B510-CFCD77523303}"/>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662" name="フローチャート: 判断 661">
          <a:extLst>
            <a:ext uri="{FF2B5EF4-FFF2-40B4-BE49-F238E27FC236}">
              <a16:creationId xmlns:a16="http://schemas.microsoft.com/office/drawing/2014/main" id="{2E956F45-F654-4391-ABA9-AD09DFA86124}"/>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663" name="フローチャート: 判断 662">
          <a:extLst>
            <a:ext uri="{FF2B5EF4-FFF2-40B4-BE49-F238E27FC236}">
              <a16:creationId xmlns:a16="http://schemas.microsoft.com/office/drawing/2014/main" id="{410FCE00-AA65-4C55-B202-A10091EF86F2}"/>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5398</xdr:rowOff>
    </xdr:from>
    <xdr:to>
      <xdr:col>98</xdr:col>
      <xdr:colOff>38100</xdr:colOff>
      <xdr:row>86</xdr:row>
      <xdr:rowOff>106998</xdr:rowOff>
    </xdr:to>
    <xdr:sp macro="" textlink="">
      <xdr:nvSpPr>
        <xdr:cNvPr id="664" name="フローチャート: 判断 663">
          <a:extLst>
            <a:ext uri="{FF2B5EF4-FFF2-40B4-BE49-F238E27FC236}">
              <a16:creationId xmlns:a16="http://schemas.microsoft.com/office/drawing/2014/main" id="{DB44175D-E210-4E07-A1AB-1384D3BF3FC1}"/>
            </a:ext>
          </a:extLst>
        </xdr:cNvPr>
        <xdr:cNvSpPr/>
      </xdr:nvSpPr>
      <xdr:spPr>
        <a:xfrm>
          <a:off x="18605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865D2DD4-708F-4015-B7AB-04ED994D7B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874BA4A-2907-4209-AEA2-AEECF1D17F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2B7859E-E976-4C71-B87E-8B1FC22323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6E03110-D972-4351-AF21-061894616E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9B8279A3-6FFA-4C42-A733-FF09077A13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38736</xdr:rowOff>
    </xdr:from>
    <xdr:to>
      <xdr:col>116</xdr:col>
      <xdr:colOff>114300</xdr:colOff>
      <xdr:row>86</xdr:row>
      <xdr:rowOff>140336</xdr:rowOff>
    </xdr:to>
    <xdr:sp macro="" textlink="">
      <xdr:nvSpPr>
        <xdr:cNvPr id="670" name="楕円 669">
          <a:extLst>
            <a:ext uri="{FF2B5EF4-FFF2-40B4-BE49-F238E27FC236}">
              <a16:creationId xmlns:a16="http://schemas.microsoft.com/office/drawing/2014/main" id="{9B2B5CB6-6597-4FE1-9795-D6C71AA2D596}"/>
            </a:ext>
          </a:extLst>
        </xdr:cNvPr>
        <xdr:cNvSpPr/>
      </xdr:nvSpPr>
      <xdr:spPr>
        <a:xfrm>
          <a:off x="22110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125113</xdr:rowOff>
    </xdr:from>
    <xdr:ext cx="469744" cy="259045"/>
    <xdr:sp macro="" textlink="">
      <xdr:nvSpPr>
        <xdr:cNvPr id="671" name="【消防施設】&#10;一人当たり面積該当値テキスト">
          <a:extLst>
            <a:ext uri="{FF2B5EF4-FFF2-40B4-BE49-F238E27FC236}">
              <a16:creationId xmlns:a16="http://schemas.microsoft.com/office/drawing/2014/main" id="{0DCEAEC0-CFCE-4753-ABCB-F84D65009CBF}"/>
            </a:ext>
          </a:extLst>
        </xdr:cNvPr>
        <xdr:cNvSpPr txBox="1"/>
      </xdr:nvSpPr>
      <xdr:spPr>
        <a:xfrm>
          <a:off x="22199600" y="146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58547</xdr:rowOff>
    </xdr:from>
    <xdr:to>
      <xdr:col>112</xdr:col>
      <xdr:colOff>38100</xdr:colOff>
      <xdr:row>86</xdr:row>
      <xdr:rowOff>160147</xdr:rowOff>
    </xdr:to>
    <xdr:sp macro="" textlink="">
      <xdr:nvSpPr>
        <xdr:cNvPr id="672" name="楕円 671">
          <a:extLst>
            <a:ext uri="{FF2B5EF4-FFF2-40B4-BE49-F238E27FC236}">
              <a16:creationId xmlns:a16="http://schemas.microsoft.com/office/drawing/2014/main" id="{4AE4F065-CB13-4169-95CE-928B79A106EB}"/>
            </a:ext>
          </a:extLst>
        </xdr:cNvPr>
        <xdr:cNvSpPr/>
      </xdr:nvSpPr>
      <xdr:spPr>
        <a:xfrm>
          <a:off x="21272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89536</xdr:rowOff>
    </xdr:from>
    <xdr:to>
      <xdr:col>116</xdr:col>
      <xdr:colOff>63500</xdr:colOff>
      <xdr:row>86</xdr:row>
      <xdr:rowOff>109347</xdr:rowOff>
    </xdr:to>
    <xdr:cxnSp macro="">
      <xdr:nvCxnSpPr>
        <xdr:cNvPr id="673" name="直線コネクタ 672">
          <a:extLst>
            <a:ext uri="{FF2B5EF4-FFF2-40B4-BE49-F238E27FC236}">
              <a16:creationId xmlns:a16="http://schemas.microsoft.com/office/drawing/2014/main" id="{423757CF-C63C-4729-BB5F-BB9B16333050}"/>
            </a:ext>
          </a:extLst>
        </xdr:cNvPr>
        <xdr:cNvCxnSpPr/>
      </xdr:nvCxnSpPr>
      <xdr:spPr>
        <a:xfrm flipV="1">
          <a:off x="21323300" y="14834236"/>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58547</xdr:rowOff>
    </xdr:from>
    <xdr:to>
      <xdr:col>107</xdr:col>
      <xdr:colOff>101600</xdr:colOff>
      <xdr:row>86</xdr:row>
      <xdr:rowOff>160147</xdr:rowOff>
    </xdr:to>
    <xdr:sp macro="" textlink="">
      <xdr:nvSpPr>
        <xdr:cNvPr id="674" name="楕円 673">
          <a:extLst>
            <a:ext uri="{FF2B5EF4-FFF2-40B4-BE49-F238E27FC236}">
              <a16:creationId xmlns:a16="http://schemas.microsoft.com/office/drawing/2014/main" id="{58E09FCB-3E14-4B13-8D44-419EBF80A68D}"/>
            </a:ext>
          </a:extLst>
        </xdr:cNvPr>
        <xdr:cNvSpPr/>
      </xdr:nvSpPr>
      <xdr:spPr>
        <a:xfrm>
          <a:off x="20383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109347</xdr:rowOff>
    </xdr:from>
    <xdr:to>
      <xdr:col>111</xdr:col>
      <xdr:colOff>177800</xdr:colOff>
      <xdr:row>86</xdr:row>
      <xdr:rowOff>109347</xdr:rowOff>
    </xdr:to>
    <xdr:cxnSp macro="">
      <xdr:nvCxnSpPr>
        <xdr:cNvPr id="675" name="直線コネクタ 674">
          <a:extLst>
            <a:ext uri="{FF2B5EF4-FFF2-40B4-BE49-F238E27FC236}">
              <a16:creationId xmlns:a16="http://schemas.microsoft.com/office/drawing/2014/main" id="{E7416DF6-CF24-4DF8-A7BB-E0DFB7CF8FCA}"/>
            </a:ext>
          </a:extLst>
        </xdr:cNvPr>
        <xdr:cNvCxnSpPr/>
      </xdr:nvCxnSpPr>
      <xdr:spPr>
        <a:xfrm>
          <a:off x="20434300" y="14854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58547</xdr:rowOff>
    </xdr:from>
    <xdr:to>
      <xdr:col>102</xdr:col>
      <xdr:colOff>165100</xdr:colOff>
      <xdr:row>86</xdr:row>
      <xdr:rowOff>160147</xdr:rowOff>
    </xdr:to>
    <xdr:sp macro="" textlink="">
      <xdr:nvSpPr>
        <xdr:cNvPr id="676" name="楕円 675">
          <a:extLst>
            <a:ext uri="{FF2B5EF4-FFF2-40B4-BE49-F238E27FC236}">
              <a16:creationId xmlns:a16="http://schemas.microsoft.com/office/drawing/2014/main" id="{AFFCA602-3493-471F-AB49-531DE554179F}"/>
            </a:ext>
          </a:extLst>
        </xdr:cNvPr>
        <xdr:cNvSpPr/>
      </xdr:nvSpPr>
      <xdr:spPr>
        <a:xfrm>
          <a:off x="19494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109347</xdr:rowOff>
    </xdr:from>
    <xdr:to>
      <xdr:col>107</xdr:col>
      <xdr:colOff>50800</xdr:colOff>
      <xdr:row>86</xdr:row>
      <xdr:rowOff>109347</xdr:rowOff>
    </xdr:to>
    <xdr:cxnSp macro="">
      <xdr:nvCxnSpPr>
        <xdr:cNvPr id="677" name="直線コネクタ 676">
          <a:extLst>
            <a:ext uri="{FF2B5EF4-FFF2-40B4-BE49-F238E27FC236}">
              <a16:creationId xmlns:a16="http://schemas.microsoft.com/office/drawing/2014/main" id="{C994D79E-4BEE-4711-A919-D98EE25E6995}"/>
            </a:ext>
          </a:extLst>
        </xdr:cNvPr>
        <xdr:cNvCxnSpPr/>
      </xdr:nvCxnSpPr>
      <xdr:spPr>
        <a:xfrm>
          <a:off x="19545300" y="14854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678" name="n_1aveValue【消防施設】&#10;一人当たり面積">
          <a:extLst>
            <a:ext uri="{FF2B5EF4-FFF2-40B4-BE49-F238E27FC236}">
              <a16:creationId xmlns:a16="http://schemas.microsoft.com/office/drawing/2014/main" id="{62BADA83-5873-4636-8F1A-C37738993EDC}"/>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679" name="n_2aveValue【消防施設】&#10;一人当たり面積">
          <a:extLst>
            <a:ext uri="{FF2B5EF4-FFF2-40B4-BE49-F238E27FC236}">
              <a16:creationId xmlns:a16="http://schemas.microsoft.com/office/drawing/2014/main" id="{AD9612DF-0A77-41D7-9123-FB12B8D3AF03}"/>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680" name="n_3aveValue【消防施設】&#10;一人当たり面積">
          <a:extLst>
            <a:ext uri="{FF2B5EF4-FFF2-40B4-BE49-F238E27FC236}">
              <a16:creationId xmlns:a16="http://schemas.microsoft.com/office/drawing/2014/main" id="{7C912C0B-775C-4CDD-A59D-1949D00A8945}"/>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123525</xdr:rowOff>
    </xdr:from>
    <xdr:ext cx="469744" cy="259045"/>
    <xdr:sp macro="" textlink="">
      <xdr:nvSpPr>
        <xdr:cNvPr id="681" name="n_4aveValue【消防施設】&#10;一人当たり面積">
          <a:extLst>
            <a:ext uri="{FF2B5EF4-FFF2-40B4-BE49-F238E27FC236}">
              <a16:creationId xmlns:a16="http://schemas.microsoft.com/office/drawing/2014/main" id="{EEE18AB5-F957-4893-A7A7-F52C248B38A5}"/>
            </a:ext>
          </a:extLst>
        </xdr:cNvPr>
        <xdr:cNvSpPr txBox="1"/>
      </xdr:nvSpPr>
      <xdr:spPr>
        <a:xfrm>
          <a:off x="18421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151274</xdr:rowOff>
    </xdr:from>
    <xdr:ext cx="469744" cy="259045"/>
    <xdr:sp macro="" textlink="">
      <xdr:nvSpPr>
        <xdr:cNvPr id="682" name="n_1mainValue【消防施設】&#10;一人当たり面積">
          <a:extLst>
            <a:ext uri="{FF2B5EF4-FFF2-40B4-BE49-F238E27FC236}">
              <a16:creationId xmlns:a16="http://schemas.microsoft.com/office/drawing/2014/main" id="{A8DEE232-3FDB-4DB1-977F-B74A29BBF865}"/>
            </a:ext>
          </a:extLst>
        </xdr:cNvPr>
        <xdr:cNvSpPr txBox="1"/>
      </xdr:nvSpPr>
      <xdr:spPr>
        <a:xfrm>
          <a:off x="210757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151274</xdr:rowOff>
    </xdr:from>
    <xdr:ext cx="469744" cy="259045"/>
    <xdr:sp macro="" textlink="">
      <xdr:nvSpPr>
        <xdr:cNvPr id="683" name="n_2mainValue【消防施設】&#10;一人当たり面積">
          <a:extLst>
            <a:ext uri="{FF2B5EF4-FFF2-40B4-BE49-F238E27FC236}">
              <a16:creationId xmlns:a16="http://schemas.microsoft.com/office/drawing/2014/main" id="{E20C9BFC-9E0F-4357-B864-A3500B9DA15C}"/>
            </a:ext>
          </a:extLst>
        </xdr:cNvPr>
        <xdr:cNvSpPr txBox="1"/>
      </xdr:nvSpPr>
      <xdr:spPr>
        <a:xfrm>
          <a:off x="201994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151274</xdr:rowOff>
    </xdr:from>
    <xdr:ext cx="469744" cy="259045"/>
    <xdr:sp macro="" textlink="">
      <xdr:nvSpPr>
        <xdr:cNvPr id="684" name="n_3mainValue【消防施設】&#10;一人当たり面積">
          <a:extLst>
            <a:ext uri="{FF2B5EF4-FFF2-40B4-BE49-F238E27FC236}">
              <a16:creationId xmlns:a16="http://schemas.microsoft.com/office/drawing/2014/main" id="{86DB50FD-7CA4-4C0A-8CE4-3A3548998648}"/>
            </a:ext>
          </a:extLst>
        </xdr:cNvPr>
        <xdr:cNvSpPr txBox="1"/>
      </xdr:nvSpPr>
      <xdr:spPr>
        <a:xfrm>
          <a:off x="193104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1DEB25F0-4222-4174-9412-9F688EBC46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62AE76B1-F8CD-4AD9-A61D-5654ABB1D4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D52DF498-431F-4D9C-B6BB-9F6C6C1829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60529A4C-0ED6-4FE3-AD39-1144B86E28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9BDB1052-D57C-45F7-A0AB-8E5C9079A7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B96FA9B5-9678-450B-A559-CBDE6363DE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50172D34-3BCC-4F94-876F-AB5A8EB69A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FD592DED-CC08-47D7-BCC5-8BF04C84CE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3F0B9C9F-BD57-4588-94B5-6BAA51D666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2103B714-0620-4933-A7DA-0F80ACC0B3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5" name="テキスト ボックス 694">
          <a:extLst>
            <a:ext uri="{FF2B5EF4-FFF2-40B4-BE49-F238E27FC236}">
              <a16:creationId xmlns:a16="http://schemas.microsoft.com/office/drawing/2014/main" id="{0BA61114-46CD-42D2-A4CC-116B6844E5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6" name="直線コネクタ 695">
          <a:extLst>
            <a:ext uri="{FF2B5EF4-FFF2-40B4-BE49-F238E27FC236}">
              <a16:creationId xmlns:a16="http://schemas.microsoft.com/office/drawing/2014/main" id="{44CAD8A0-EF42-4474-B46B-64AB684915D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97" name="テキスト ボックス 696">
          <a:extLst>
            <a:ext uri="{FF2B5EF4-FFF2-40B4-BE49-F238E27FC236}">
              <a16:creationId xmlns:a16="http://schemas.microsoft.com/office/drawing/2014/main" id="{4BF2D883-0BCE-421E-A354-9E705D07E0D4}"/>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8" name="直線コネクタ 697">
          <a:extLst>
            <a:ext uri="{FF2B5EF4-FFF2-40B4-BE49-F238E27FC236}">
              <a16:creationId xmlns:a16="http://schemas.microsoft.com/office/drawing/2014/main" id="{0927827C-8147-42CB-9A9C-93B48EE817C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9" name="テキスト ボックス 698">
          <a:extLst>
            <a:ext uri="{FF2B5EF4-FFF2-40B4-BE49-F238E27FC236}">
              <a16:creationId xmlns:a16="http://schemas.microsoft.com/office/drawing/2014/main" id="{9A4B5D75-E498-4861-BBEC-8F9397AD00D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0" name="直線コネクタ 699">
          <a:extLst>
            <a:ext uri="{FF2B5EF4-FFF2-40B4-BE49-F238E27FC236}">
              <a16:creationId xmlns:a16="http://schemas.microsoft.com/office/drawing/2014/main" id="{404E51C9-5A7B-4C10-A382-D506F330C85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1" name="テキスト ボックス 700">
          <a:extLst>
            <a:ext uri="{FF2B5EF4-FFF2-40B4-BE49-F238E27FC236}">
              <a16:creationId xmlns:a16="http://schemas.microsoft.com/office/drawing/2014/main" id="{309DBD9C-EC9E-47B3-BDA6-66360628D97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2" name="直線コネクタ 701">
          <a:extLst>
            <a:ext uri="{FF2B5EF4-FFF2-40B4-BE49-F238E27FC236}">
              <a16:creationId xmlns:a16="http://schemas.microsoft.com/office/drawing/2014/main" id="{7644F508-A565-498C-82F0-09EC97C786C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3" name="テキスト ボックス 702">
          <a:extLst>
            <a:ext uri="{FF2B5EF4-FFF2-40B4-BE49-F238E27FC236}">
              <a16:creationId xmlns:a16="http://schemas.microsoft.com/office/drawing/2014/main" id="{5C4E8139-16D9-4CD0-BEF2-85A121269C6A}"/>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72C62FD3-1473-43A2-BCD5-8C0BBC261D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5" name="テキスト ボックス 704">
          <a:extLst>
            <a:ext uri="{FF2B5EF4-FFF2-40B4-BE49-F238E27FC236}">
              <a16:creationId xmlns:a16="http://schemas.microsoft.com/office/drawing/2014/main" id="{3AD2EE0E-318F-4B48-B4C4-2C2C833840B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a:extLst>
            <a:ext uri="{FF2B5EF4-FFF2-40B4-BE49-F238E27FC236}">
              <a16:creationId xmlns:a16="http://schemas.microsoft.com/office/drawing/2014/main" id="{C07448FB-B426-4894-B40E-2D1587F969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707" name="直線コネクタ 706">
          <a:extLst>
            <a:ext uri="{FF2B5EF4-FFF2-40B4-BE49-F238E27FC236}">
              <a16:creationId xmlns:a16="http://schemas.microsoft.com/office/drawing/2014/main" id="{39352382-B12C-40EB-B8DE-BC720C1EDB28}"/>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08" name="【庁舎】&#10;有形固定資産減価償却率最小値テキスト">
          <a:extLst>
            <a:ext uri="{FF2B5EF4-FFF2-40B4-BE49-F238E27FC236}">
              <a16:creationId xmlns:a16="http://schemas.microsoft.com/office/drawing/2014/main" id="{C52D0625-C594-4F69-A3F9-4BA9FAB6E4BA}"/>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09" name="直線コネクタ 708">
          <a:extLst>
            <a:ext uri="{FF2B5EF4-FFF2-40B4-BE49-F238E27FC236}">
              <a16:creationId xmlns:a16="http://schemas.microsoft.com/office/drawing/2014/main" id="{DF60CAA9-4B6C-46CA-90D5-41B10B6CE0E7}"/>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10" name="【庁舎】&#10;有形固定資産減価償却率最大値テキスト">
          <a:extLst>
            <a:ext uri="{FF2B5EF4-FFF2-40B4-BE49-F238E27FC236}">
              <a16:creationId xmlns:a16="http://schemas.microsoft.com/office/drawing/2014/main" id="{4AE2FEB2-CA15-400C-BDBF-9A4FAE990AC5}"/>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11" name="直線コネクタ 710">
          <a:extLst>
            <a:ext uri="{FF2B5EF4-FFF2-40B4-BE49-F238E27FC236}">
              <a16:creationId xmlns:a16="http://schemas.microsoft.com/office/drawing/2014/main" id="{DB9D2409-7FAF-4FC0-93D5-CFBEDAE468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712" name="【庁舎】&#10;有形固定資産減価償却率平均値テキスト">
          <a:extLst>
            <a:ext uri="{FF2B5EF4-FFF2-40B4-BE49-F238E27FC236}">
              <a16:creationId xmlns:a16="http://schemas.microsoft.com/office/drawing/2014/main" id="{8A545366-59F2-4B2A-9449-91FF2A0D114F}"/>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713" name="フローチャート: 判断 712">
          <a:extLst>
            <a:ext uri="{FF2B5EF4-FFF2-40B4-BE49-F238E27FC236}">
              <a16:creationId xmlns:a16="http://schemas.microsoft.com/office/drawing/2014/main" id="{7F7E8D47-73CB-4F22-A3CE-8B05D48BB8B3}"/>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714" name="フローチャート: 判断 713">
          <a:extLst>
            <a:ext uri="{FF2B5EF4-FFF2-40B4-BE49-F238E27FC236}">
              <a16:creationId xmlns:a16="http://schemas.microsoft.com/office/drawing/2014/main" id="{EA9FD531-DEE6-418A-84B6-2D1AF51E680A}"/>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15" name="フローチャート: 判断 714">
          <a:extLst>
            <a:ext uri="{FF2B5EF4-FFF2-40B4-BE49-F238E27FC236}">
              <a16:creationId xmlns:a16="http://schemas.microsoft.com/office/drawing/2014/main" id="{79A59396-9CC0-462E-A33C-5E8824B8D6B7}"/>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16" name="フローチャート: 判断 715">
          <a:extLst>
            <a:ext uri="{FF2B5EF4-FFF2-40B4-BE49-F238E27FC236}">
              <a16:creationId xmlns:a16="http://schemas.microsoft.com/office/drawing/2014/main" id="{D714CD07-650F-4101-BD0A-C6610F4FFE6C}"/>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116839</xdr:rowOff>
    </xdr:from>
    <xdr:to>
      <xdr:col>67</xdr:col>
      <xdr:colOff>101600</xdr:colOff>
      <xdr:row>103</xdr:row>
      <xdr:rowOff>46989</xdr:rowOff>
    </xdr:to>
    <xdr:sp macro="" textlink="">
      <xdr:nvSpPr>
        <xdr:cNvPr id="717" name="フローチャート: 判断 716">
          <a:extLst>
            <a:ext uri="{FF2B5EF4-FFF2-40B4-BE49-F238E27FC236}">
              <a16:creationId xmlns:a16="http://schemas.microsoft.com/office/drawing/2014/main" id="{BF0FE848-ECDC-4FB1-944A-125025E249A0}"/>
            </a:ext>
          </a:extLst>
        </xdr:cNvPr>
        <xdr:cNvSpPr/>
      </xdr:nvSpPr>
      <xdr:spPr>
        <a:xfrm>
          <a:off x="12763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EEB21554-8922-4EB4-9C24-B6CDE53FE4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9BD76ACE-2127-44C4-AB89-76E173AC5C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64312581-8BDA-4A43-AF33-AE86E58977C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0E5D77E-C2EA-4B1A-ABF7-1C705D384B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CD4D8DD0-5ED4-418B-B72E-11521E1A3D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45974</xdr:rowOff>
    </xdr:from>
    <xdr:to>
      <xdr:col>85</xdr:col>
      <xdr:colOff>177800</xdr:colOff>
      <xdr:row>102</xdr:row>
      <xdr:rowOff>147574</xdr:rowOff>
    </xdr:to>
    <xdr:sp macro="" textlink="">
      <xdr:nvSpPr>
        <xdr:cNvPr id="723" name="楕円 722">
          <a:extLst>
            <a:ext uri="{FF2B5EF4-FFF2-40B4-BE49-F238E27FC236}">
              <a16:creationId xmlns:a16="http://schemas.microsoft.com/office/drawing/2014/main" id="{6124E47C-0711-4334-8271-F67896056A4B}"/>
            </a:ext>
          </a:extLst>
        </xdr:cNvPr>
        <xdr:cNvSpPr/>
      </xdr:nvSpPr>
      <xdr:spPr>
        <a:xfrm>
          <a:off x="162687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68851</xdr:rowOff>
    </xdr:from>
    <xdr:ext cx="405111" cy="259045"/>
    <xdr:sp macro="" textlink="">
      <xdr:nvSpPr>
        <xdr:cNvPr id="724" name="【庁舎】&#10;有形固定資産減価償却率該当値テキスト">
          <a:extLst>
            <a:ext uri="{FF2B5EF4-FFF2-40B4-BE49-F238E27FC236}">
              <a16:creationId xmlns:a16="http://schemas.microsoft.com/office/drawing/2014/main" id="{936D52FC-5868-4C89-865A-D0BE0DB3C281}"/>
            </a:ext>
          </a:extLst>
        </xdr:cNvPr>
        <xdr:cNvSpPr txBox="1"/>
      </xdr:nvSpPr>
      <xdr:spPr>
        <a:xfrm>
          <a:off x="16357600" y="173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77978</xdr:rowOff>
    </xdr:from>
    <xdr:to>
      <xdr:col>81</xdr:col>
      <xdr:colOff>101600</xdr:colOff>
      <xdr:row>104</xdr:row>
      <xdr:rowOff>8128</xdr:rowOff>
    </xdr:to>
    <xdr:sp macro="" textlink="">
      <xdr:nvSpPr>
        <xdr:cNvPr id="725" name="楕円 724">
          <a:extLst>
            <a:ext uri="{FF2B5EF4-FFF2-40B4-BE49-F238E27FC236}">
              <a16:creationId xmlns:a16="http://schemas.microsoft.com/office/drawing/2014/main" id="{BD74F457-7BDE-400C-8B42-85CD1F8B4029}"/>
            </a:ext>
          </a:extLst>
        </xdr:cNvPr>
        <xdr:cNvSpPr/>
      </xdr:nvSpPr>
      <xdr:spPr>
        <a:xfrm>
          <a:off x="15430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96774</xdr:rowOff>
    </xdr:from>
    <xdr:to>
      <xdr:col>85</xdr:col>
      <xdr:colOff>127000</xdr:colOff>
      <xdr:row>103</xdr:row>
      <xdr:rowOff>128778</xdr:rowOff>
    </xdr:to>
    <xdr:cxnSp macro="">
      <xdr:nvCxnSpPr>
        <xdr:cNvPr id="726" name="直線コネクタ 725">
          <a:extLst>
            <a:ext uri="{FF2B5EF4-FFF2-40B4-BE49-F238E27FC236}">
              <a16:creationId xmlns:a16="http://schemas.microsoft.com/office/drawing/2014/main" id="{186258CA-568A-4061-8164-078896C2D64F}"/>
            </a:ext>
          </a:extLst>
        </xdr:cNvPr>
        <xdr:cNvCxnSpPr/>
      </xdr:nvCxnSpPr>
      <xdr:spPr>
        <a:xfrm flipV="1">
          <a:off x="15481300" y="17584674"/>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29972</xdr:rowOff>
    </xdr:from>
    <xdr:to>
      <xdr:col>76</xdr:col>
      <xdr:colOff>165100</xdr:colOff>
      <xdr:row>103</xdr:row>
      <xdr:rowOff>131572</xdr:rowOff>
    </xdr:to>
    <xdr:sp macro="" textlink="">
      <xdr:nvSpPr>
        <xdr:cNvPr id="727" name="楕円 726">
          <a:extLst>
            <a:ext uri="{FF2B5EF4-FFF2-40B4-BE49-F238E27FC236}">
              <a16:creationId xmlns:a16="http://schemas.microsoft.com/office/drawing/2014/main" id="{2B3ABF9B-A2BF-41E1-96F4-FEF29A1B5438}"/>
            </a:ext>
          </a:extLst>
        </xdr:cNvPr>
        <xdr:cNvSpPr/>
      </xdr:nvSpPr>
      <xdr:spPr>
        <a:xfrm>
          <a:off x="14541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80772</xdr:rowOff>
    </xdr:from>
    <xdr:to>
      <xdr:col>81</xdr:col>
      <xdr:colOff>50800</xdr:colOff>
      <xdr:row>103</xdr:row>
      <xdr:rowOff>128778</xdr:rowOff>
    </xdr:to>
    <xdr:cxnSp macro="">
      <xdr:nvCxnSpPr>
        <xdr:cNvPr id="728" name="直線コネクタ 727">
          <a:extLst>
            <a:ext uri="{FF2B5EF4-FFF2-40B4-BE49-F238E27FC236}">
              <a16:creationId xmlns:a16="http://schemas.microsoft.com/office/drawing/2014/main" id="{2B96C7E5-62F6-4442-B1C2-D7232074F065}"/>
            </a:ext>
          </a:extLst>
        </xdr:cNvPr>
        <xdr:cNvCxnSpPr/>
      </xdr:nvCxnSpPr>
      <xdr:spPr>
        <a:xfrm>
          <a:off x="14592300" y="177401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729" name="楕円 728">
          <a:extLst>
            <a:ext uri="{FF2B5EF4-FFF2-40B4-BE49-F238E27FC236}">
              <a16:creationId xmlns:a16="http://schemas.microsoft.com/office/drawing/2014/main" id="{2A7A0119-93DC-42FC-9323-ADF10429AB39}"/>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103</xdr:row>
      <xdr:rowOff>80772</xdr:rowOff>
    </xdr:to>
    <xdr:cxnSp macro="">
      <xdr:nvCxnSpPr>
        <xdr:cNvPr id="730" name="直線コネクタ 729">
          <a:extLst>
            <a:ext uri="{FF2B5EF4-FFF2-40B4-BE49-F238E27FC236}">
              <a16:creationId xmlns:a16="http://schemas.microsoft.com/office/drawing/2014/main" id="{47C78CB9-C38C-4BEF-B1D2-E1904C709F91}"/>
            </a:ext>
          </a:extLst>
        </xdr:cNvPr>
        <xdr:cNvCxnSpPr/>
      </xdr:nvCxnSpPr>
      <xdr:spPr>
        <a:xfrm>
          <a:off x="13703300" y="176098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731" name="n_1aveValue【庁舎】&#10;有形固定資産減価償却率">
          <a:extLst>
            <a:ext uri="{FF2B5EF4-FFF2-40B4-BE49-F238E27FC236}">
              <a16:creationId xmlns:a16="http://schemas.microsoft.com/office/drawing/2014/main" id="{18AE01EE-6EBA-446F-AB5C-0445B9AF416E}"/>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32" name="n_2aveValue【庁舎】&#10;有形固定資産減価償却率">
          <a:extLst>
            <a:ext uri="{FF2B5EF4-FFF2-40B4-BE49-F238E27FC236}">
              <a16:creationId xmlns:a16="http://schemas.microsoft.com/office/drawing/2014/main" id="{93F5EA10-A3C8-48C3-87EB-2BDC5866EE7B}"/>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733" name="n_3aveValue【庁舎】&#10;有形固定資産減価償却率">
          <a:extLst>
            <a:ext uri="{FF2B5EF4-FFF2-40B4-BE49-F238E27FC236}">
              <a16:creationId xmlns:a16="http://schemas.microsoft.com/office/drawing/2014/main" id="{871AE71E-675E-443C-A355-C1815FB1387D}"/>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34" name="n_4aveValue【庁舎】&#10;有形固定資産減価償却率">
          <a:extLst>
            <a:ext uri="{FF2B5EF4-FFF2-40B4-BE49-F238E27FC236}">
              <a16:creationId xmlns:a16="http://schemas.microsoft.com/office/drawing/2014/main" id="{90838A1C-250C-44BB-B23D-A488810A9503}"/>
            </a:ext>
          </a:extLst>
        </xdr:cNvPr>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170705</xdr:rowOff>
    </xdr:from>
    <xdr:ext cx="405111" cy="259045"/>
    <xdr:sp macro="" textlink="">
      <xdr:nvSpPr>
        <xdr:cNvPr id="735" name="n_1mainValue【庁舎】&#10;有形固定資産減価償却率">
          <a:extLst>
            <a:ext uri="{FF2B5EF4-FFF2-40B4-BE49-F238E27FC236}">
              <a16:creationId xmlns:a16="http://schemas.microsoft.com/office/drawing/2014/main" id="{8F6B1C7A-350C-4466-9F0A-3048D50FB7D6}"/>
            </a:ext>
          </a:extLst>
        </xdr:cNvPr>
        <xdr:cNvSpPr txBox="1"/>
      </xdr:nvSpPr>
      <xdr:spPr>
        <a:xfrm>
          <a:off x="152660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148099</xdr:rowOff>
    </xdr:from>
    <xdr:ext cx="405111" cy="259045"/>
    <xdr:sp macro="" textlink="">
      <xdr:nvSpPr>
        <xdr:cNvPr id="736" name="n_2mainValue【庁舎】&#10;有形固定資産減価償却率">
          <a:extLst>
            <a:ext uri="{FF2B5EF4-FFF2-40B4-BE49-F238E27FC236}">
              <a16:creationId xmlns:a16="http://schemas.microsoft.com/office/drawing/2014/main" id="{34DB0710-4C9B-4F7F-B186-691302C2F828}"/>
            </a:ext>
          </a:extLst>
        </xdr:cNvPr>
        <xdr:cNvSpPr txBox="1"/>
      </xdr:nvSpPr>
      <xdr:spPr>
        <a:xfrm>
          <a:off x="14389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737" name="n_3mainValue【庁舎】&#10;有形固定資産減価償却率">
          <a:extLst>
            <a:ext uri="{FF2B5EF4-FFF2-40B4-BE49-F238E27FC236}">
              <a16:creationId xmlns:a16="http://schemas.microsoft.com/office/drawing/2014/main" id="{BB078555-456B-40B1-BD5F-D14E6D01C63D}"/>
            </a:ext>
          </a:extLst>
        </xdr:cNvPr>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CE60409F-1D74-41AC-A7A0-531F209760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0E240EF6-B2B4-467B-9371-BAC4D8975E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27FC3918-C4AA-4866-9BB4-BB650BBDEB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A781AB44-971F-4033-B841-99C1FB026B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6C82B050-929C-4C96-B97B-95951BE929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EEB8A1AA-9C32-41A6-8BFB-0F32D3F5C0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46F3E66D-8A70-4929-965A-6A2BA1E513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53439C13-B326-456F-ADEA-3BB07A8465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D8F0816C-C690-4F5E-A98E-9417538AB3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A91ADAFA-B20E-484D-BE50-E3D60077F6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a:extLst>
            <a:ext uri="{FF2B5EF4-FFF2-40B4-BE49-F238E27FC236}">
              <a16:creationId xmlns:a16="http://schemas.microsoft.com/office/drawing/2014/main" id="{418B08B8-B52C-4A87-BC35-628EDF431EE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3E69FF51-8D41-4D56-8036-07DDC5AB1BE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a:extLst>
            <a:ext uri="{FF2B5EF4-FFF2-40B4-BE49-F238E27FC236}">
              <a16:creationId xmlns:a16="http://schemas.microsoft.com/office/drawing/2014/main" id="{F1764072-3AC1-4948-AF38-2845C92E5EB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a:extLst>
            <a:ext uri="{FF2B5EF4-FFF2-40B4-BE49-F238E27FC236}">
              <a16:creationId xmlns:a16="http://schemas.microsoft.com/office/drawing/2014/main" id="{9F7297F1-56A9-42F0-A22F-158112AFC0E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a:extLst>
            <a:ext uri="{FF2B5EF4-FFF2-40B4-BE49-F238E27FC236}">
              <a16:creationId xmlns:a16="http://schemas.microsoft.com/office/drawing/2014/main" id="{BE59DDFB-D298-40E3-B9C4-A784099B80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a:extLst>
            <a:ext uri="{FF2B5EF4-FFF2-40B4-BE49-F238E27FC236}">
              <a16:creationId xmlns:a16="http://schemas.microsoft.com/office/drawing/2014/main" id="{04BAEDC7-5307-48E3-A730-AA77C1F9923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a:extLst>
            <a:ext uri="{FF2B5EF4-FFF2-40B4-BE49-F238E27FC236}">
              <a16:creationId xmlns:a16="http://schemas.microsoft.com/office/drawing/2014/main" id="{E0CBE363-8140-4DED-841D-E9E7561EFEC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a:extLst>
            <a:ext uri="{FF2B5EF4-FFF2-40B4-BE49-F238E27FC236}">
              <a16:creationId xmlns:a16="http://schemas.microsoft.com/office/drawing/2014/main" id="{26E91500-6A9C-4589-A9ED-6236D05D85A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a:extLst>
            <a:ext uri="{FF2B5EF4-FFF2-40B4-BE49-F238E27FC236}">
              <a16:creationId xmlns:a16="http://schemas.microsoft.com/office/drawing/2014/main" id="{8B6F2782-EBAD-4982-9B99-6577346966E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a:extLst>
            <a:ext uri="{FF2B5EF4-FFF2-40B4-BE49-F238E27FC236}">
              <a16:creationId xmlns:a16="http://schemas.microsoft.com/office/drawing/2014/main" id="{2A77A69B-2F59-47D6-8B39-F65CE49E184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15B7AC02-AC1F-4D55-A35E-465612A538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a:extLst>
            <a:ext uri="{FF2B5EF4-FFF2-40B4-BE49-F238E27FC236}">
              <a16:creationId xmlns:a16="http://schemas.microsoft.com/office/drawing/2014/main" id="{9229EFD6-A647-4531-8490-00E9D864A8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a:extLst>
            <a:ext uri="{FF2B5EF4-FFF2-40B4-BE49-F238E27FC236}">
              <a16:creationId xmlns:a16="http://schemas.microsoft.com/office/drawing/2014/main" id="{1AEE7703-BEFD-4CD8-90E4-91D0A9BB2D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761" name="直線コネクタ 760">
          <a:extLst>
            <a:ext uri="{FF2B5EF4-FFF2-40B4-BE49-F238E27FC236}">
              <a16:creationId xmlns:a16="http://schemas.microsoft.com/office/drawing/2014/main" id="{A414ED32-E7FC-414E-9E9A-C91F635D9E51}"/>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762" name="【庁舎】&#10;一人当たり面積最小値テキスト">
          <a:extLst>
            <a:ext uri="{FF2B5EF4-FFF2-40B4-BE49-F238E27FC236}">
              <a16:creationId xmlns:a16="http://schemas.microsoft.com/office/drawing/2014/main" id="{B20DEC4C-C563-4EED-8E64-CC2A5CCCB1D3}"/>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763" name="直線コネクタ 762">
          <a:extLst>
            <a:ext uri="{FF2B5EF4-FFF2-40B4-BE49-F238E27FC236}">
              <a16:creationId xmlns:a16="http://schemas.microsoft.com/office/drawing/2014/main" id="{45BC1320-8373-4A20-B39C-E267642B93A7}"/>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64" name="【庁舎】&#10;一人当たり面積最大値テキスト">
          <a:extLst>
            <a:ext uri="{FF2B5EF4-FFF2-40B4-BE49-F238E27FC236}">
              <a16:creationId xmlns:a16="http://schemas.microsoft.com/office/drawing/2014/main" id="{0694427C-F1B6-4F0A-803D-30CDA35BCA6A}"/>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65" name="直線コネクタ 764">
          <a:extLst>
            <a:ext uri="{FF2B5EF4-FFF2-40B4-BE49-F238E27FC236}">
              <a16:creationId xmlns:a16="http://schemas.microsoft.com/office/drawing/2014/main" id="{8AAB315D-E8AC-4C6A-A7BB-A3F63C06248B}"/>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766" name="【庁舎】&#10;一人当たり面積平均値テキスト">
          <a:extLst>
            <a:ext uri="{FF2B5EF4-FFF2-40B4-BE49-F238E27FC236}">
              <a16:creationId xmlns:a16="http://schemas.microsoft.com/office/drawing/2014/main" id="{9FC45A9F-9830-4281-90EB-7F7B88ADFD67}"/>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767" name="フローチャート: 判断 766">
          <a:extLst>
            <a:ext uri="{FF2B5EF4-FFF2-40B4-BE49-F238E27FC236}">
              <a16:creationId xmlns:a16="http://schemas.microsoft.com/office/drawing/2014/main" id="{1A899093-82BA-4E72-8E08-5DC5E9CC726E}"/>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768" name="フローチャート: 判断 767">
          <a:extLst>
            <a:ext uri="{FF2B5EF4-FFF2-40B4-BE49-F238E27FC236}">
              <a16:creationId xmlns:a16="http://schemas.microsoft.com/office/drawing/2014/main" id="{AC2B1CC0-7A17-4B56-915C-75BDCCE2746D}"/>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769" name="フローチャート: 判断 768">
          <a:extLst>
            <a:ext uri="{FF2B5EF4-FFF2-40B4-BE49-F238E27FC236}">
              <a16:creationId xmlns:a16="http://schemas.microsoft.com/office/drawing/2014/main" id="{28C93F7E-FAF7-40C0-AB05-180B62E6672E}"/>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70" name="フローチャート: 判断 769">
          <a:extLst>
            <a:ext uri="{FF2B5EF4-FFF2-40B4-BE49-F238E27FC236}">
              <a16:creationId xmlns:a16="http://schemas.microsoft.com/office/drawing/2014/main" id="{EBD242B2-5C00-486B-8303-6F23B9A62025}"/>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71" name="フローチャート: 判断 770">
          <a:extLst>
            <a:ext uri="{FF2B5EF4-FFF2-40B4-BE49-F238E27FC236}">
              <a16:creationId xmlns:a16="http://schemas.microsoft.com/office/drawing/2014/main" id="{61C12083-EA2E-4900-B2DE-CA7611104994}"/>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AF4E505-DD51-41A1-B787-45096705376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5E11F39-2FCE-42D8-846C-10322058A6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4012F23-0735-463B-9801-F43F84999E2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07C4070-BD01-435E-85C0-674031D852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0174895-A339-4559-9E28-DF09EF91B4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156083</xdr:rowOff>
    </xdr:from>
    <xdr:to>
      <xdr:col>116</xdr:col>
      <xdr:colOff>114300</xdr:colOff>
      <xdr:row>105</xdr:row>
      <xdr:rowOff>86233</xdr:rowOff>
    </xdr:to>
    <xdr:sp macro="" textlink="">
      <xdr:nvSpPr>
        <xdr:cNvPr id="777" name="楕円 776">
          <a:extLst>
            <a:ext uri="{FF2B5EF4-FFF2-40B4-BE49-F238E27FC236}">
              <a16:creationId xmlns:a16="http://schemas.microsoft.com/office/drawing/2014/main" id="{43F1F0D5-760D-4297-A484-249691C14A18}"/>
            </a:ext>
          </a:extLst>
        </xdr:cNvPr>
        <xdr:cNvSpPr/>
      </xdr:nvSpPr>
      <xdr:spPr>
        <a:xfrm>
          <a:off x="22110700" y="179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7510</xdr:rowOff>
    </xdr:from>
    <xdr:ext cx="469744" cy="259045"/>
    <xdr:sp macro="" textlink="">
      <xdr:nvSpPr>
        <xdr:cNvPr id="778" name="【庁舎】&#10;一人当たり面積該当値テキスト">
          <a:extLst>
            <a:ext uri="{FF2B5EF4-FFF2-40B4-BE49-F238E27FC236}">
              <a16:creationId xmlns:a16="http://schemas.microsoft.com/office/drawing/2014/main" id="{44055AF9-A806-4CDA-BB0F-2B1DC3825507}"/>
            </a:ext>
          </a:extLst>
        </xdr:cNvPr>
        <xdr:cNvSpPr txBox="1"/>
      </xdr:nvSpPr>
      <xdr:spPr>
        <a:xfrm>
          <a:off x="22199600"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165988</xdr:rowOff>
    </xdr:from>
    <xdr:to>
      <xdr:col>112</xdr:col>
      <xdr:colOff>38100</xdr:colOff>
      <xdr:row>105</xdr:row>
      <xdr:rowOff>96138</xdr:rowOff>
    </xdr:to>
    <xdr:sp macro="" textlink="">
      <xdr:nvSpPr>
        <xdr:cNvPr id="779" name="楕円 778">
          <a:extLst>
            <a:ext uri="{FF2B5EF4-FFF2-40B4-BE49-F238E27FC236}">
              <a16:creationId xmlns:a16="http://schemas.microsoft.com/office/drawing/2014/main" id="{3CCA23DD-2E56-4588-9B56-143C3792B9E0}"/>
            </a:ext>
          </a:extLst>
        </xdr:cNvPr>
        <xdr:cNvSpPr/>
      </xdr:nvSpPr>
      <xdr:spPr>
        <a:xfrm>
          <a:off x="21272500" y="179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35433</xdr:rowOff>
    </xdr:from>
    <xdr:to>
      <xdr:col>116</xdr:col>
      <xdr:colOff>63500</xdr:colOff>
      <xdr:row>105</xdr:row>
      <xdr:rowOff>45338</xdr:rowOff>
    </xdr:to>
    <xdr:cxnSp macro="">
      <xdr:nvCxnSpPr>
        <xdr:cNvPr id="780" name="直線コネクタ 779">
          <a:extLst>
            <a:ext uri="{FF2B5EF4-FFF2-40B4-BE49-F238E27FC236}">
              <a16:creationId xmlns:a16="http://schemas.microsoft.com/office/drawing/2014/main" id="{D7BB57C0-CA12-4D47-9BDE-AA64734EA049}"/>
            </a:ext>
          </a:extLst>
        </xdr:cNvPr>
        <xdr:cNvCxnSpPr/>
      </xdr:nvCxnSpPr>
      <xdr:spPr>
        <a:xfrm flipV="1">
          <a:off x="21323300" y="18037683"/>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169418</xdr:rowOff>
    </xdr:from>
    <xdr:to>
      <xdr:col>107</xdr:col>
      <xdr:colOff>101600</xdr:colOff>
      <xdr:row>105</xdr:row>
      <xdr:rowOff>99568</xdr:rowOff>
    </xdr:to>
    <xdr:sp macro="" textlink="">
      <xdr:nvSpPr>
        <xdr:cNvPr id="781" name="楕円 780">
          <a:extLst>
            <a:ext uri="{FF2B5EF4-FFF2-40B4-BE49-F238E27FC236}">
              <a16:creationId xmlns:a16="http://schemas.microsoft.com/office/drawing/2014/main" id="{59677CB7-AAEE-4D9C-93F9-F1E927ADCDB7}"/>
            </a:ext>
          </a:extLst>
        </xdr:cNvPr>
        <xdr:cNvSpPr/>
      </xdr:nvSpPr>
      <xdr:spPr>
        <a:xfrm>
          <a:off x="20383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45338</xdr:rowOff>
    </xdr:from>
    <xdr:to>
      <xdr:col>111</xdr:col>
      <xdr:colOff>177800</xdr:colOff>
      <xdr:row>105</xdr:row>
      <xdr:rowOff>48768</xdr:rowOff>
    </xdr:to>
    <xdr:cxnSp macro="">
      <xdr:nvCxnSpPr>
        <xdr:cNvPr id="782" name="直線コネクタ 781">
          <a:extLst>
            <a:ext uri="{FF2B5EF4-FFF2-40B4-BE49-F238E27FC236}">
              <a16:creationId xmlns:a16="http://schemas.microsoft.com/office/drawing/2014/main" id="{13E192F8-1439-45A3-8017-A137D596F2BF}"/>
            </a:ext>
          </a:extLst>
        </xdr:cNvPr>
        <xdr:cNvCxnSpPr/>
      </xdr:nvCxnSpPr>
      <xdr:spPr>
        <a:xfrm flipV="1">
          <a:off x="20434300" y="1804758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122555</xdr:rowOff>
    </xdr:from>
    <xdr:to>
      <xdr:col>102</xdr:col>
      <xdr:colOff>165100</xdr:colOff>
      <xdr:row>106</xdr:row>
      <xdr:rowOff>52705</xdr:rowOff>
    </xdr:to>
    <xdr:sp macro="" textlink="">
      <xdr:nvSpPr>
        <xdr:cNvPr id="783" name="楕円 782">
          <a:extLst>
            <a:ext uri="{FF2B5EF4-FFF2-40B4-BE49-F238E27FC236}">
              <a16:creationId xmlns:a16="http://schemas.microsoft.com/office/drawing/2014/main" id="{7D096E45-D218-44E3-8610-DB41F6E088AE}"/>
            </a:ext>
          </a:extLst>
        </xdr:cNvPr>
        <xdr:cNvSpPr/>
      </xdr:nvSpPr>
      <xdr:spPr>
        <a:xfrm>
          <a:off x="19494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48768</xdr:rowOff>
    </xdr:from>
    <xdr:to>
      <xdr:col>107</xdr:col>
      <xdr:colOff>50800</xdr:colOff>
      <xdr:row>106</xdr:row>
      <xdr:rowOff>1905</xdr:rowOff>
    </xdr:to>
    <xdr:cxnSp macro="">
      <xdr:nvCxnSpPr>
        <xdr:cNvPr id="784" name="直線コネクタ 783">
          <a:extLst>
            <a:ext uri="{FF2B5EF4-FFF2-40B4-BE49-F238E27FC236}">
              <a16:creationId xmlns:a16="http://schemas.microsoft.com/office/drawing/2014/main" id="{7E5FE966-4408-43D9-BC84-F58E76A1EAEC}"/>
            </a:ext>
          </a:extLst>
        </xdr:cNvPr>
        <xdr:cNvCxnSpPr/>
      </xdr:nvCxnSpPr>
      <xdr:spPr>
        <a:xfrm flipV="1">
          <a:off x="19545300" y="18051018"/>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785" name="n_1aveValue【庁舎】&#10;一人当たり面積">
          <a:extLst>
            <a:ext uri="{FF2B5EF4-FFF2-40B4-BE49-F238E27FC236}">
              <a16:creationId xmlns:a16="http://schemas.microsoft.com/office/drawing/2014/main" id="{70E57A49-DFEE-404D-B4DA-1B09F7B5205F}"/>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786" name="n_2aveValue【庁舎】&#10;一人当たり面積">
          <a:extLst>
            <a:ext uri="{FF2B5EF4-FFF2-40B4-BE49-F238E27FC236}">
              <a16:creationId xmlns:a16="http://schemas.microsoft.com/office/drawing/2014/main" id="{EC98E715-749D-46C0-9657-D2076A20C1A9}"/>
            </a:ext>
          </a:extLst>
        </xdr:cNvPr>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787" name="n_3aveValue【庁舎】&#10;一人当たり面積">
          <a:extLst>
            <a:ext uri="{FF2B5EF4-FFF2-40B4-BE49-F238E27FC236}">
              <a16:creationId xmlns:a16="http://schemas.microsoft.com/office/drawing/2014/main" id="{61248BEC-270E-4B46-A495-6CD9E4D0719F}"/>
            </a:ext>
          </a:extLst>
        </xdr:cNvPr>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88" name="n_4aveValue【庁舎】&#10;一人当たり面積">
          <a:extLst>
            <a:ext uri="{FF2B5EF4-FFF2-40B4-BE49-F238E27FC236}">
              <a16:creationId xmlns:a16="http://schemas.microsoft.com/office/drawing/2014/main" id="{91DEA5E6-0B26-4778-B0A9-4494CC27D5C1}"/>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112665</xdr:rowOff>
    </xdr:from>
    <xdr:ext cx="469744" cy="259045"/>
    <xdr:sp macro="" textlink="">
      <xdr:nvSpPr>
        <xdr:cNvPr id="789" name="n_1mainValue【庁舎】&#10;一人当たり面積">
          <a:extLst>
            <a:ext uri="{FF2B5EF4-FFF2-40B4-BE49-F238E27FC236}">
              <a16:creationId xmlns:a16="http://schemas.microsoft.com/office/drawing/2014/main" id="{5ECF6E50-A75C-414C-98E3-6A7532AB98FC}"/>
            </a:ext>
          </a:extLst>
        </xdr:cNvPr>
        <xdr:cNvSpPr txBox="1"/>
      </xdr:nvSpPr>
      <xdr:spPr>
        <a:xfrm>
          <a:off x="21075727" y="1777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116095</xdr:rowOff>
    </xdr:from>
    <xdr:ext cx="469744" cy="259045"/>
    <xdr:sp macro="" textlink="">
      <xdr:nvSpPr>
        <xdr:cNvPr id="790" name="n_2mainValue【庁舎】&#10;一人当たり面積">
          <a:extLst>
            <a:ext uri="{FF2B5EF4-FFF2-40B4-BE49-F238E27FC236}">
              <a16:creationId xmlns:a16="http://schemas.microsoft.com/office/drawing/2014/main" id="{D8A84F1A-ED6B-4E5A-A899-4727A3CFE931}"/>
            </a:ext>
          </a:extLst>
        </xdr:cNvPr>
        <xdr:cNvSpPr txBox="1"/>
      </xdr:nvSpPr>
      <xdr:spPr>
        <a:xfrm>
          <a:off x="201994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69232</xdr:rowOff>
    </xdr:from>
    <xdr:ext cx="469744" cy="259045"/>
    <xdr:sp macro="" textlink="">
      <xdr:nvSpPr>
        <xdr:cNvPr id="791" name="n_3mainValue【庁舎】&#10;一人当たり面積">
          <a:extLst>
            <a:ext uri="{FF2B5EF4-FFF2-40B4-BE49-F238E27FC236}">
              <a16:creationId xmlns:a16="http://schemas.microsoft.com/office/drawing/2014/main" id="{249C419B-2200-437A-A421-5ABBA21B119B}"/>
            </a:ext>
          </a:extLst>
        </xdr:cNvPr>
        <xdr:cNvSpPr txBox="1"/>
      </xdr:nvSpPr>
      <xdr:spPr>
        <a:xfrm>
          <a:off x="19310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FE3B8320-5741-4F41-8FE4-D227C19A4E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025E1422-5EE6-4BEB-B04B-1C386FC46E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A38B5533-729E-4733-A12C-6381E7B8D9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各施設の有形固定資産減価償却率は全体的に類似団体内平均値に対し低い値となっている。しかし、体育館・プール施設については</a:t>
          </a:r>
          <a:r>
            <a:rPr kumimoji="1" lang="en-US" altLang="ja-JP" sz="1100">
              <a:solidFill>
                <a:schemeClr val="dk1"/>
              </a:solidFill>
              <a:effectLst/>
              <a:latin typeface="+mn-lt"/>
              <a:ea typeface="+mn-ea"/>
              <a:cs typeface="+mn-cs"/>
            </a:rPr>
            <a:t>76.9</a:t>
          </a:r>
          <a:r>
            <a:rPr kumimoji="1" lang="ja-JP" altLang="ja-JP" sz="1100">
              <a:solidFill>
                <a:schemeClr val="dk1"/>
              </a:solidFill>
              <a:effectLst/>
              <a:latin typeface="+mn-lt"/>
              <a:ea typeface="+mn-ea"/>
              <a:cs typeface="+mn-cs"/>
            </a:rPr>
            <a:t>となっているため今後は更新等を検討しなければならない。また、その施設の検討にあたっては、一人当たりの面積が類似団体内平均値より高い値を示していることから、将来の人口動態等を踏まえ適正規模、配置を考慮したものに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
1,219
21.82
4,804,582
4,635,037
149,294
1,092,569
3,084,786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同指数となっている。依然として類似団体平均値を下回っている。人口減少に伴う過疎化や少子高齢化、労働人口の減少により、税収の減少など自主財源が乏しい財政構造となっている。村内に中心となる基幹産業がないことも財政基盤が弱い要因と考える。今後は事務事業の見直しをと経費の抑制による歳出の削減を図るとともに、滞納整理など税収や財産収入の徴収率を向上に努める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161607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5279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161607</xdr:rowOff>
    </xdr:from>
    <xdr:to>
      <xdr:col>15</xdr:col>
      <xdr:colOff>82550</xdr:colOff>
      <xdr:row>43</xdr:row>
      <xdr:rowOff>161607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161607</xdr:rowOff>
    </xdr:from>
    <xdr:to>
      <xdr:col>11</xdr:col>
      <xdr:colOff>31750</xdr:colOff>
      <xdr:row>43</xdr:row>
      <xdr:rowOff>161607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2874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110807</xdr:rowOff>
    </xdr:from>
    <xdr:to>
      <xdr:col>15</xdr:col>
      <xdr:colOff>133350</xdr:colOff>
      <xdr:row>44</xdr:row>
      <xdr:rowOff>40957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25734</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110807</xdr:rowOff>
    </xdr:from>
    <xdr:to>
      <xdr:col>11</xdr:col>
      <xdr:colOff>82550</xdr:colOff>
      <xdr:row>44</xdr:row>
      <xdr:rowOff>40957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25734</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110807</xdr:rowOff>
    </xdr:from>
    <xdr:to>
      <xdr:col>7</xdr:col>
      <xdr:colOff>31750</xdr:colOff>
      <xdr:row>44</xdr:row>
      <xdr:rowOff>40957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25734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前年から</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はいるが</a:t>
          </a:r>
          <a:r>
            <a:rPr kumimoji="1" lang="ja-JP" altLang="ja-JP" sz="1100" b="0" i="0" baseline="0">
              <a:solidFill>
                <a:schemeClr val="dk1"/>
              </a:solidFill>
              <a:effectLst/>
              <a:latin typeface="+mn-lt"/>
              <a:ea typeface="+mn-ea"/>
              <a:cs typeface="+mn-cs"/>
            </a:rPr>
            <a:t>、類似団体平均値を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ポイント上回っている。しかし、依然として</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ポイント以上の高い数値を示しており財政構造の弾力性が低い状況である。今後も継続した事務事業の見直し等義務的経費の削減に努める。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49276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61643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165100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61643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3302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79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3302</xdr:rowOff>
    </xdr:from>
    <xdr:to>
      <xdr:col>11</xdr:col>
      <xdr:colOff>31750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80465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44,631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依然として類似団体平均を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上回っている。物件費においては、ごみ処理施設や保育所などの公共施設に係る維持管理等の運営費用などが要因である。民間でも実施可能なものについては積極的に活用を図り、コスト削減に努める。また、人件費においては、職員の年齢構成に偏りがあるため、今後、退職による新規職員の補充については定員管理を含め検討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91946</xdr:rowOff>
    </xdr:from>
    <xdr:to>
      <xdr:col>23</xdr:col>
      <xdr:colOff>133350</xdr:colOff>
      <xdr:row>85</xdr:row>
      <xdr:rowOff>143230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65196"/>
          <a:ext cx="838200" cy="5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91946</xdr:rowOff>
    </xdr:from>
    <xdr:to>
      <xdr:col>19</xdr:col>
      <xdr:colOff>133350</xdr:colOff>
      <xdr:row>85</xdr:row>
      <xdr:rowOff>129110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665196"/>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111864</xdr:rowOff>
    </xdr:from>
    <xdr:to>
      <xdr:col>15</xdr:col>
      <xdr:colOff>82550</xdr:colOff>
      <xdr:row>85</xdr:row>
      <xdr:rowOff>129110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685114"/>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165711</xdr:rowOff>
    </xdr:from>
    <xdr:to>
      <xdr:col>11</xdr:col>
      <xdr:colOff>31750</xdr:colOff>
      <xdr:row>85</xdr:row>
      <xdr:rowOff>111864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567511"/>
          <a:ext cx="889000" cy="1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92430</xdr:rowOff>
    </xdr:from>
    <xdr:to>
      <xdr:col>23</xdr:col>
      <xdr:colOff>184150</xdr:colOff>
      <xdr:row>86</xdr:row>
      <xdr:rowOff>22580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64507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6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41146</xdr:rowOff>
    </xdr:from>
    <xdr:to>
      <xdr:col>19</xdr:col>
      <xdr:colOff>184150</xdr:colOff>
      <xdr:row>85</xdr:row>
      <xdr:rowOff>142746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127523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70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78310</xdr:rowOff>
    </xdr:from>
    <xdr:to>
      <xdr:col>15</xdr:col>
      <xdr:colOff>133350</xdr:colOff>
      <xdr:row>86</xdr:row>
      <xdr:rowOff>8460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6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164687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73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61064</xdr:rowOff>
    </xdr:from>
    <xdr:to>
      <xdr:col>11</xdr:col>
      <xdr:colOff>82550</xdr:colOff>
      <xdr:row>85</xdr:row>
      <xdr:rowOff>162664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6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147441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7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114911</xdr:rowOff>
    </xdr:from>
    <xdr:to>
      <xdr:col>7</xdr:col>
      <xdr:colOff>31750</xdr:colOff>
      <xdr:row>85</xdr:row>
      <xdr:rowOff>45061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29838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60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ポイント増加している。今後も継続的に給与の適正化に努める。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85</xdr:row>
      <xdr:rowOff>55880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3261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130811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4602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149437</xdr:rowOff>
    </xdr:from>
    <xdr:to>
      <xdr:col>72</xdr:col>
      <xdr:colOff>203200</xdr:colOff>
      <xdr:row>84</xdr:row>
      <xdr:rowOff>58420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3797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69004</xdr:rowOff>
    </xdr:from>
    <xdr:to>
      <xdr:col>68</xdr:col>
      <xdr:colOff>152400</xdr:colOff>
      <xdr:row>83</xdr:row>
      <xdr:rowOff>149437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29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98637</xdr:rowOff>
    </xdr:from>
    <xdr:to>
      <xdr:col>68</xdr:col>
      <xdr:colOff>203200</xdr:colOff>
      <xdr:row>84</xdr:row>
      <xdr:rowOff>28787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38964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18204</xdr:rowOff>
    </xdr:from>
    <xdr:to>
      <xdr:col>64</xdr:col>
      <xdr:colOff>152400</xdr:colOff>
      <xdr:row>83</xdr:row>
      <xdr:rowOff>119804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129981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4.66</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離島・過疎地域離島・過疎地域という特殊地域においても、他団体と変わらない充実した住民サービスを確保するため、類似団体を上回る職員数で推移している。今後の財政状況も考慮し、事務事業の見直し等に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157010</xdr:rowOff>
    </xdr:from>
    <xdr:to>
      <xdr:col>81</xdr:col>
      <xdr:colOff>44450</xdr:colOff>
      <xdr:row>64</xdr:row>
      <xdr:rowOff>98006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958360"/>
          <a:ext cx="838200" cy="1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157010</xdr:rowOff>
    </xdr:from>
    <xdr:to>
      <xdr:col>77</xdr:col>
      <xdr:colOff>44450</xdr:colOff>
      <xdr:row>64</xdr:row>
      <xdr:rowOff>19101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958360"/>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145186</xdr:rowOff>
    </xdr:from>
    <xdr:to>
      <xdr:col>72</xdr:col>
      <xdr:colOff>203200</xdr:colOff>
      <xdr:row>64</xdr:row>
      <xdr:rowOff>19101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946536"/>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131432</xdr:rowOff>
    </xdr:from>
    <xdr:to>
      <xdr:col>68</xdr:col>
      <xdr:colOff>152400</xdr:colOff>
      <xdr:row>63</xdr:row>
      <xdr:rowOff>145186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932782"/>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73647</xdr:rowOff>
    </xdr:from>
    <xdr:to>
      <xdr:col>64</xdr:col>
      <xdr:colOff>152400</xdr:colOff>
      <xdr:row>62</xdr:row>
      <xdr:rowOff>3797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13974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47206</xdr:rowOff>
    </xdr:from>
    <xdr:to>
      <xdr:col>81</xdr:col>
      <xdr:colOff>95250</xdr:colOff>
      <xdr:row>64</xdr:row>
      <xdr:rowOff>148806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0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19283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99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106210</xdr:rowOff>
    </xdr:from>
    <xdr:to>
      <xdr:col>77</xdr:col>
      <xdr:colOff>95250</xdr:colOff>
      <xdr:row>64</xdr:row>
      <xdr:rowOff>36360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9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21137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9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139751</xdr:rowOff>
    </xdr:from>
    <xdr:to>
      <xdr:col>73</xdr:col>
      <xdr:colOff>44450</xdr:colOff>
      <xdr:row>64</xdr:row>
      <xdr:rowOff>69901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54678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02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94386</xdr:rowOff>
    </xdr:from>
    <xdr:to>
      <xdr:col>68</xdr:col>
      <xdr:colOff>203200</xdr:colOff>
      <xdr:row>64</xdr:row>
      <xdr:rowOff>24536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8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9313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9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80632</xdr:rowOff>
    </xdr:from>
    <xdr:to>
      <xdr:col>64</xdr:col>
      <xdr:colOff>152400</xdr:colOff>
      <xdr:row>64</xdr:row>
      <xdr:rowOff>10782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8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167009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96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実質公債比率については、対前年度比で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ポイント改善され、類似団体平均値と</a:t>
          </a:r>
          <a:r>
            <a:rPr kumimoji="1" lang="ja-JP" altLang="en-US" sz="1100">
              <a:solidFill>
                <a:schemeClr val="dk1"/>
              </a:solidFill>
              <a:effectLst/>
              <a:latin typeface="+mn-lt"/>
              <a:ea typeface="+mn-ea"/>
              <a:cs typeface="+mn-cs"/>
            </a:rPr>
            <a:t>比較しても低い数値</a:t>
          </a:r>
          <a:r>
            <a:rPr kumimoji="1" lang="ja-JP" altLang="ja-JP" sz="1100">
              <a:solidFill>
                <a:schemeClr val="dk1"/>
              </a:solidFill>
              <a:effectLst/>
              <a:latin typeface="+mn-lt"/>
              <a:ea typeface="+mn-ea"/>
              <a:cs typeface="+mn-cs"/>
            </a:rPr>
            <a:t>となっている。しかし、今後は普通建設事業に係る地方債の償還が発生していく見込みのため、実質公債比率の上昇に留意する必要がある。今後は予定している普通建設事業の見直しを図り、起債依存型の事業実施の見直し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159173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95282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100330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01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121920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1297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151554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32282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値及び沖縄平均値と比較しても高い値となっている。それは、大規模な建設事業の実施に伴う地方債の発行によるものである。また、今後は施設の老朽化に伴う改築等も見込まれることから、事業実施の適正化を図り、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48108</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51100"/>
          <a:ext cx="0" cy="1026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20185</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4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48108</xdr:rowOff>
    </xdr:from>
    <xdr:to>
      <xdr:col>81</xdr:col>
      <xdr:colOff>133350</xdr:colOff>
      <xdr:row>20</xdr:row>
      <xdr:rowOff>48108</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47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39319</xdr:rowOff>
    </xdr:from>
    <xdr:to>
      <xdr:col>81</xdr:col>
      <xdr:colOff>44450</xdr:colOff>
      <xdr:row>18</xdr:row>
      <xdr:rowOff>161290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953969"/>
          <a:ext cx="838200" cy="2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39319</xdr:rowOff>
    </xdr:from>
    <xdr:to>
      <xdr:col>77</xdr:col>
      <xdr:colOff>44450</xdr:colOff>
      <xdr:row>23</xdr:row>
      <xdr:rowOff>5740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953969"/>
          <a:ext cx="889000" cy="9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24689</xdr:rowOff>
    </xdr:from>
    <xdr:to>
      <xdr:col>72</xdr:col>
      <xdr:colOff>203200</xdr:colOff>
      <xdr:row>23</xdr:row>
      <xdr:rowOff>5740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3796589"/>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46431</xdr:rowOff>
    </xdr:from>
    <xdr:to>
      <xdr:col>68</xdr:col>
      <xdr:colOff>152400</xdr:colOff>
      <xdr:row>22</xdr:row>
      <xdr:rowOff>24689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132531"/>
          <a:ext cx="889000" cy="6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110490</xdr:rowOff>
    </xdr:from>
    <xdr:to>
      <xdr:col>81</xdr:col>
      <xdr:colOff>95250</xdr:colOff>
      <xdr:row>19</xdr:row>
      <xdr:rowOff>40640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82567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16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159969</xdr:rowOff>
    </xdr:from>
    <xdr:to>
      <xdr:col>77</xdr:col>
      <xdr:colOff>95250</xdr:colOff>
      <xdr:row>17</xdr:row>
      <xdr:rowOff>90119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9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74896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8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126390</xdr:rowOff>
    </xdr:from>
    <xdr:to>
      <xdr:col>73</xdr:col>
      <xdr:colOff>44450</xdr:colOff>
      <xdr:row>23</xdr:row>
      <xdr:rowOff>56540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41317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98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145339</xdr:rowOff>
    </xdr:from>
    <xdr:to>
      <xdr:col>68</xdr:col>
      <xdr:colOff>203200</xdr:colOff>
      <xdr:row>22</xdr:row>
      <xdr:rowOff>75489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60266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8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167081</xdr:rowOff>
    </xdr:from>
    <xdr:to>
      <xdr:col>64</xdr:col>
      <xdr:colOff>152400</xdr:colOff>
      <xdr:row>18</xdr:row>
      <xdr:rowOff>97231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0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82008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16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
1,219
21.82
4,804,582
4,635,037
149,294
1,092,569
3,084,786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かかる経常経費は、人口千人当たり職員数が類似団体と比較して多いこと、職員の年齢構成に偏りがあるなどの要因により高くなっている。臨時職員数や事務事業の見直しにより適正な定員管理に努め</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9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39370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4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39370</xdr:rowOff>
    </xdr:from>
    <xdr:to>
      <xdr:col>11</xdr:col>
      <xdr:colOff>9525</xdr:colOff>
      <xdr:row>39</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447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160020</xdr:rowOff>
    </xdr:from>
    <xdr:to>
      <xdr:col>11</xdr:col>
      <xdr:colOff>60325</xdr:colOff>
      <xdr:row>38</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増加して</a:t>
          </a:r>
          <a:r>
            <a:rPr kumimoji="1" lang="ja-JP" altLang="ja-JP" sz="1100" b="0" i="0" baseline="0">
              <a:solidFill>
                <a:schemeClr val="dk1"/>
              </a:solidFill>
              <a:effectLst/>
              <a:latin typeface="+mn-lt"/>
              <a:ea typeface="+mn-ea"/>
              <a:cs typeface="+mn-cs"/>
            </a:rPr>
            <a:t>いる。</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類似団体より高い数値であり、今後とも経費削減に向けた取組を強化する。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17</xdr:row>
      <xdr:rowOff>165862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759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53848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75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53848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85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170434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884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ポイント減少している。類似団体と比較すると約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分の１程度の数値となっている。</a:t>
          </a:r>
          <a:r>
            <a:rPr kumimoji="1" lang="ja-JP" altLang="en-US" sz="1100" b="0" i="0" baseline="0">
              <a:solidFill>
                <a:schemeClr val="dk1"/>
              </a:solidFill>
              <a:effectLst/>
              <a:latin typeface="+mn-lt"/>
              <a:ea typeface="+mn-ea"/>
              <a:cs typeface="+mn-cs"/>
            </a:rPr>
            <a:t>人口減と合わせた対象者の減による。</a:t>
          </a:r>
          <a:r>
            <a:rPr kumimoji="1" lang="ja-JP" altLang="ja-JP" sz="1100" b="0" i="0" baseline="0">
              <a:solidFill>
                <a:schemeClr val="dk1"/>
              </a:solidFill>
              <a:effectLst/>
              <a:latin typeface="+mn-lt"/>
              <a:ea typeface="+mn-ea"/>
              <a:cs typeface="+mn-cs"/>
            </a:rPr>
            <a:t>少子高齢化</a:t>
          </a:r>
          <a:r>
            <a:rPr kumimoji="1" lang="ja-JP" altLang="en-US" sz="1100" b="0" i="0" baseline="0">
              <a:solidFill>
                <a:schemeClr val="dk1"/>
              </a:solidFill>
              <a:effectLst/>
              <a:latin typeface="+mn-lt"/>
              <a:ea typeface="+mn-ea"/>
              <a:cs typeface="+mn-cs"/>
            </a:rPr>
            <a:t>及び人口減少</a:t>
          </a:r>
          <a:r>
            <a:rPr kumimoji="1" lang="ja-JP" altLang="ja-JP" sz="1100" b="0" i="0" baseline="0">
              <a:solidFill>
                <a:schemeClr val="dk1"/>
              </a:solidFill>
              <a:effectLst/>
              <a:latin typeface="+mn-lt"/>
              <a:ea typeface="+mn-ea"/>
              <a:cs typeface="+mn-cs"/>
            </a:rPr>
            <a:t>は年々深刻化しており、社会保障支援費の増大は避けられないことから、今後は社会福祉全体の動向に注視し、適正化に努める。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40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54</xdr:row>
      <xdr:rowOff>61685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05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72770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ポイント改善した。全国平均・類似団体平均より下回っており、今後もその他の経費の削減に努める。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30988</xdr:rowOff>
    </xdr:from>
    <xdr:to>
      <xdr:col>82</xdr:col>
      <xdr:colOff>107950</xdr:colOff>
      <xdr:row>54</xdr:row>
      <xdr:rowOff>49276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2892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49276</xdr:rowOff>
    </xdr:from>
    <xdr:to>
      <xdr:col>78</xdr:col>
      <xdr:colOff>69850</xdr:colOff>
      <xdr:row>54</xdr:row>
      <xdr:rowOff>159004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3075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159004</xdr:rowOff>
    </xdr:from>
    <xdr:to>
      <xdr:col>73</xdr:col>
      <xdr:colOff>180975</xdr:colOff>
      <xdr:row>55</xdr:row>
      <xdr:rowOff>42418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173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42418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467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151638</xdr:rowOff>
    </xdr:from>
    <xdr:to>
      <xdr:col>82</xdr:col>
      <xdr:colOff>158750</xdr:colOff>
      <xdr:row>54</xdr:row>
      <xdr:rowOff>81788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2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60215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4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169926</xdr:rowOff>
    </xdr:from>
    <xdr:to>
      <xdr:col>78</xdr:col>
      <xdr:colOff>120650</xdr:colOff>
      <xdr:row>54</xdr:row>
      <xdr:rowOff>100076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110253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02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108204</xdr:rowOff>
    </xdr:from>
    <xdr:to>
      <xdr:col>74</xdr:col>
      <xdr:colOff>31750</xdr:colOff>
      <xdr:row>55</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48531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163068</xdr:rowOff>
    </xdr:from>
    <xdr:to>
      <xdr:col>69</xdr:col>
      <xdr:colOff>142875</xdr:colOff>
      <xdr:row>55</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103395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ポイント上昇している。要因は、社会福祉関係補助、離島航路対策補助及び各種団体・イベントへの補助となっている。類似団体や全国平均と比べても</a:t>
          </a:r>
          <a:r>
            <a:rPr kumimoji="1" lang="ja-JP" altLang="en-US" sz="1100" b="0" i="0" baseline="0">
              <a:solidFill>
                <a:schemeClr val="dk1"/>
              </a:solidFill>
              <a:effectLst/>
              <a:latin typeface="+mn-lt"/>
              <a:ea typeface="+mn-ea"/>
              <a:cs typeface="+mn-cs"/>
            </a:rPr>
            <a:t>上回っており</a:t>
          </a:r>
          <a:r>
            <a:rPr kumimoji="1" lang="ja-JP" altLang="ja-JP" sz="1100" b="0" i="0" baseline="0">
              <a:solidFill>
                <a:schemeClr val="dk1"/>
              </a:solidFill>
              <a:effectLst/>
              <a:latin typeface="+mn-lt"/>
              <a:ea typeface="+mn-ea"/>
              <a:cs typeface="+mn-cs"/>
            </a:rPr>
            <a:t>、財政状況を鑑み今後も補助費等の適正化を図り、経費の削減に努める。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391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35</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654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9928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ポイント改善しているが、依然として類似団体を上回っている。</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年度までの償還の据置期間に該当することによる。</a:t>
          </a:r>
          <a:r>
            <a:rPr kumimoji="1" lang="ja-JP" altLang="ja-JP" sz="1100" b="0" i="0" baseline="0">
              <a:solidFill>
                <a:schemeClr val="dk1"/>
              </a:solidFill>
              <a:effectLst/>
              <a:latin typeface="+mn-lt"/>
              <a:ea typeface="+mn-ea"/>
              <a:cs typeface="+mn-cs"/>
            </a:rPr>
            <a:t>さらに、今後は大規模建設事業により多額の起債を発行しており、その償還が始まるため上昇が見込まれる。そのため、事業計画の優先順位等の検討や、繰上償還の実施により公債費の健全化に努める。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88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38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8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87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よりは</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ポイント下回っている。今後も継続して事業の見直しをし、職員数の適正管理に努め、人件費等の削減に努める。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76</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076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76</xdr:row>
      <xdr:rowOff>153670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076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76</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72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1724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102870</xdr:rowOff>
    </xdr:from>
    <xdr:to>
      <xdr:col>74</xdr:col>
      <xdr:colOff>31750</xdr:colOff>
      <xdr:row>77</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17797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17895</xdr:rowOff>
    </xdr:from>
    <xdr:to>
      <xdr:col>29</xdr:col>
      <xdr:colOff>127000</xdr:colOff>
      <xdr:row>16</xdr:row>
      <xdr:rowOff>19082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08720"/>
          <a:ext cx="647700" cy="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19082</xdr:rowOff>
    </xdr:from>
    <xdr:to>
      <xdr:col>26</xdr:col>
      <xdr:colOff>50800</xdr:colOff>
      <xdr:row>16</xdr:row>
      <xdr:rowOff>44176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09907"/>
          <a:ext cx="698500" cy="2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44176</xdr:rowOff>
    </xdr:from>
    <xdr:to>
      <xdr:col>22</xdr:col>
      <xdr:colOff>114300</xdr:colOff>
      <xdr:row>16</xdr:row>
      <xdr:rowOff>64365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35001"/>
          <a:ext cx="698500" cy="2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64365</xdr:rowOff>
    </xdr:from>
    <xdr:to>
      <xdr:col>18</xdr:col>
      <xdr:colOff>177800</xdr:colOff>
      <xdr:row>16</xdr:row>
      <xdr:rowOff>79392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55190"/>
          <a:ext cx="698500" cy="1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138545</xdr:rowOff>
    </xdr:from>
    <xdr:to>
      <xdr:col>29</xdr:col>
      <xdr:colOff>177800</xdr:colOff>
      <xdr:row>16</xdr:row>
      <xdr:rowOff>68695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5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155072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139732</xdr:rowOff>
    </xdr:from>
    <xdr:to>
      <xdr:col>26</xdr:col>
      <xdr:colOff>101600</xdr:colOff>
      <xdr:row>16</xdr:row>
      <xdr:rowOff>69882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5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80059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2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164826</xdr:rowOff>
    </xdr:from>
    <xdr:to>
      <xdr:col>22</xdr:col>
      <xdr:colOff>165100</xdr:colOff>
      <xdr:row>16</xdr:row>
      <xdr:rowOff>94976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8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105153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5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13565</xdr:rowOff>
    </xdr:from>
    <xdr:to>
      <xdr:col>19</xdr:col>
      <xdr:colOff>38100</xdr:colOff>
      <xdr:row>16</xdr:row>
      <xdr:rowOff>115165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0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125342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7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28592</xdr:rowOff>
    </xdr:from>
    <xdr:to>
      <xdr:col>15</xdr:col>
      <xdr:colOff>101600</xdr:colOff>
      <xdr:row>16</xdr:row>
      <xdr:rowOff>130192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140369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279430</xdr:rowOff>
    </xdr:from>
    <xdr:to>
      <xdr:col>29</xdr:col>
      <xdr:colOff>127000</xdr:colOff>
      <xdr:row>35</xdr:row>
      <xdr:rowOff>286578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89780"/>
          <a:ext cx="647700" cy="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264207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4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286578</xdr:rowOff>
    </xdr:from>
    <xdr:to>
      <xdr:col>26</xdr:col>
      <xdr:colOff>50800</xdr:colOff>
      <xdr:row>35</xdr:row>
      <xdr:rowOff>325875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96928"/>
          <a:ext cx="698500" cy="3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155346</xdr:rowOff>
    </xdr:from>
    <xdr:to>
      <xdr:col>22</xdr:col>
      <xdr:colOff>114300</xdr:colOff>
      <xdr:row>35</xdr:row>
      <xdr:rowOff>325875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65696"/>
          <a:ext cx="698500" cy="170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51532</xdr:rowOff>
    </xdr:from>
    <xdr:to>
      <xdr:col>18</xdr:col>
      <xdr:colOff>177800</xdr:colOff>
      <xdr:row>35</xdr:row>
      <xdr:rowOff>155346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61882"/>
          <a:ext cx="698500" cy="10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228630</xdr:rowOff>
    </xdr:from>
    <xdr:to>
      <xdr:col>29</xdr:col>
      <xdr:colOff>177800</xdr:colOff>
      <xdr:row>35</xdr:row>
      <xdr:rowOff>330230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3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73707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8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235778</xdr:rowOff>
    </xdr:from>
    <xdr:to>
      <xdr:col>26</xdr:col>
      <xdr:colOff>101600</xdr:colOff>
      <xdr:row>35</xdr:row>
      <xdr:rowOff>337378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4655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275075</xdr:rowOff>
    </xdr:from>
    <xdr:to>
      <xdr:col>22</xdr:col>
      <xdr:colOff>165100</xdr:colOff>
      <xdr:row>36</xdr:row>
      <xdr:rowOff>33775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43952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104546</xdr:rowOff>
    </xdr:from>
    <xdr:to>
      <xdr:col>19</xdr:col>
      <xdr:colOff>38100</xdr:colOff>
      <xdr:row>35</xdr:row>
      <xdr:rowOff>206146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216323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732</xdr:rowOff>
    </xdr:from>
    <xdr:to>
      <xdr:col>15</xdr:col>
      <xdr:colOff>101600</xdr:colOff>
      <xdr:row>35</xdr:row>
      <xdr:rowOff>102332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1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112508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7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
1,219
21.82
4,804,582
4,635,037
149,294
1,092,569
3,084,786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63850</xdr:rowOff>
    </xdr:from>
    <xdr:to>
      <xdr:col>24</xdr:col>
      <xdr:colOff>63500</xdr:colOff>
      <xdr:row>33</xdr:row>
      <xdr:rowOff>75233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721700"/>
          <a:ext cx="8382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71785</xdr:rowOff>
    </xdr:from>
    <xdr:to>
      <xdr:col>19</xdr:col>
      <xdr:colOff>177800</xdr:colOff>
      <xdr:row>33</xdr:row>
      <xdr:rowOff>75233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57296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71785</xdr:rowOff>
    </xdr:from>
    <xdr:to>
      <xdr:col>15</xdr:col>
      <xdr:colOff>50800</xdr:colOff>
      <xdr:row>33</xdr:row>
      <xdr:rowOff>124011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729635"/>
          <a:ext cx="889000" cy="5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124011</xdr:rowOff>
    </xdr:from>
    <xdr:to>
      <xdr:col>10</xdr:col>
      <xdr:colOff>114300</xdr:colOff>
      <xdr:row>33</xdr:row>
      <xdr:rowOff>130480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781861"/>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3964</xdr:rowOff>
    </xdr:from>
    <xdr:to>
      <xdr:col>6</xdr:col>
      <xdr:colOff>38100</xdr:colOff>
      <xdr:row>36</xdr:row>
      <xdr:rowOff>105564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96691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13050</xdr:rowOff>
    </xdr:from>
    <xdr:to>
      <xdr:col>24</xdr:col>
      <xdr:colOff>114300</xdr:colOff>
      <xdr:row>33</xdr:row>
      <xdr:rowOff>114650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6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35927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52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24433</xdr:rowOff>
    </xdr:from>
    <xdr:to>
      <xdr:col>20</xdr:col>
      <xdr:colOff>38100</xdr:colOff>
      <xdr:row>33</xdr:row>
      <xdr:rowOff>126033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6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142560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45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20985</xdr:rowOff>
    </xdr:from>
    <xdr:to>
      <xdr:col>15</xdr:col>
      <xdr:colOff>101600</xdr:colOff>
      <xdr:row>33</xdr:row>
      <xdr:rowOff>122585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6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139112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45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73211</xdr:rowOff>
    </xdr:from>
    <xdr:to>
      <xdr:col>10</xdr:col>
      <xdr:colOff>165100</xdr:colOff>
      <xdr:row>34</xdr:row>
      <xdr:rowOff>3361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7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19888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79680</xdr:rowOff>
    </xdr:from>
    <xdr:to>
      <xdr:col>6</xdr:col>
      <xdr:colOff>38100</xdr:colOff>
      <xdr:row>34</xdr:row>
      <xdr:rowOff>9830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7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26357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1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50753</xdr:rowOff>
    </xdr:from>
    <xdr:to>
      <xdr:col>24</xdr:col>
      <xdr:colOff>63500</xdr:colOff>
      <xdr:row>54</xdr:row>
      <xdr:rowOff>137212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309053"/>
          <a:ext cx="838200" cy="8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37550</xdr:rowOff>
    </xdr:from>
    <xdr:to>
      <xdr:col>19</xdr:col>
      <xdr:colOff>177800</xdr:colOff>
      <xdr:row>54</xdr:row>
      <xdr:rowOff>137212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295850"/>
          <a:ext cx="889000" cy="9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24535</xdr:rowOff>
    </xdr:from>
    <xdr:to>
      <xdr:col>15</xdr:col>
      <xdr:colOff>50800</xdr:colOff>
      <xdr:row>54</xdr:row>
      <xdr:rowOff>37550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282835"/>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24535</xdr:rowOff>
    </xdr:from>
    <xdr:to>
      <xdr:col>10</xdr:col>
      <xdr:colOff>114300</xdr:colOff>
      <xdr:row>55</xdr:row>
      <xdr:rowOff>50811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282835"/>
          <a:ext cx="889000" cy="1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144838</xdr:rowOff>
    </xdr:from>
    <xdr:to>
      <xdr:col>6</xdr:col>
      <xdr:colOff>38100</xdr:colOff>
      <xdr:row>57</xdr:row>
      <xdr:rowOff>74988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66115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3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171403</xdr:rowOff>
    </xdr:from>
    <xdr:to>
      <xdr:col>24</xdr:col>
      <xdr:colOff>114300</xdr:colOff>
      <xdr:row>54</xdr:row>
      <xdr:rowOff>101553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22830</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10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86412</xdr:rowOff>
    </xdr:from>
    <xdr:to>
      <xdr:col>20</xdr:col>
      <xdr:colOff>38100</xdr:colOff>
      <xdr:row>55</xdr:row>
      <xdr:rowOff>16562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3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33089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11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158200</xdr:rowOff>
    </xdr:from>
    <xdr:to>
      <xdr:col>15</xdr:col>
      <xdr:colOff>101600</xdr:colOff>
      <xdr:row>54</xdr:row>
      <xdr:rowOff>88350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2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104877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02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145185</xdr:rowOff>
    </xdr:from>
    <xdr:to>
      <xdr:col>10</xdr:col>
      <xdr:colOff>165100</xdr:colOff>
      <xdr:row>54</xdr:row>
      <xdr:rowOff>75335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2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91862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00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xdr:rowOff>
    </xdr:from>
    <xdr:to>
      <xdr:col>6</xdr:col>
      <xdr:colOff>38100</xdr:colOff>
      <xdr:row>55</xdr:row>
      <xdr:rowOff>101611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118138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20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107973</xdr:rowOff>
    </xdr:from>
    <xdr:to>
      <xdr:col>24</xdr:col>
      <xdr:colOff>63500</xdr:colOff>
      <xdr:row>77</xdr:row>
      <xdr:rowOff>7945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38173"/>
          <a:ext cx="838200" cy="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107973</xdr:rowOff>
    </xdr:from>
    <xdr:to>
      <xdr:col>19</xdr:col>
      <xdr:colOff>177800</xdr:colOff>
      <xdr:row>77</xdr:row>
      <xdr:rowOff>35018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38173"/>
          <a:ext cx="889000" cy="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35018</xdr:rowOff>
    </xdr:from>
    <xdr:to>
      <xdr:col>15</xdr:col>
      <xdr:colOff>50800</xdr:colOff>
      <xdr:row>78</xdr:row>
      <xdr:rowOff>61748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36668"/>
          <a:ext cx="889000" cy="19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78696</xdr:rowOff>
    </xdr:from>
    <xdr:to>
      <xdr:col>10</xdr:col>
      <xdr:colOff>114300</xdr:colOff>
      <xdr:row>78</xdr:row>
      <xdr:rowOff>61748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80346"/>
          <a:ext cx="889000" cy="1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xdr:rowOff>
    </xdr:from>
    <xdr:to>
      <xdr:col>6</xdr:col>
      <xdr:colOff>38100</xdr:colOff>
      <xdr:row>77</xdr:row>
      <xdr:rowOff>101885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118412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29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128595</xdr:rowOff>
    </xdr:from>
    <xdr:to>
      <xdr:col>24</xdr:col>
      <xdr:colOff>114300</xdr:colOff>
      <xdr:row>77</xdr:row>
      <xdr:rowOff>58745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151472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57173</xdr:rowOff>
    </xdr:from>
    <xdr:to>
      <xdr:col>20</xdr:col>
      <xdr:colOff>38100</xdr:colOff>
      <xdr:row>76</xdr:row>
      <xdr:rowOff>158773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3850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6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155668</xdr:rowOff>
    </xdr:from>
    <xdr:to>
      <xdr:col>15</xdr:col>
      <xdr:colOff>101600</xdr:colOff>
      <xdr:row>77</xdr:row>
      <xdr:rowOff>85818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102344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10948</xdr:rowOff>
    </xdr:from>
    <xdr:to>
      <xdr:col>10</xdr:col>
      <xdr:colOff>165100</xdr:colOff>
      <xdr:row>78</xdr:row>
      <xdr:rowOff>112548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103675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27896</xdr:rowOff>
    </xdr:from>
    <xdr:to>
      <xdr:col>6</xdr:col>
      <xdr:colOff>38100</xdr:colOff>
      <xdr:row>77</xdr:row>
      <xdr:rowOff>129496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120623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3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114630</xdr:rowOff>
    </xdr:from>
    <xdr:to>
      <xdr:col>24</xdr:col>
      <xdr:colOff>63500</xdr:colOff>
      <xdr:row>97</xdr:row>
      <xdr:rowOff>8255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73830"/>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67514</xdr:rowOff>
    </xdr:from>
    <xdr:to>
      <xdr:col>19</xdr:col>
      <xdr:colOff>177800</xdr:colOff>
      <xdr:row>96</xdr:row>
      <xdr:rowOff>114630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26714"/>
          <a:ext cx="889000"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62649</xdr:rowOff>
    </xdr:from>
    <xdr:to>
      <xdr:col>15</xdr:col>
      <xdr:colOff>50800</xdr:colOff>
      <xdr:row>96</xdr:row>
      <xdr:rowOff>67514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21849"/>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19952</xdr:rowOff>
    </xdr:from>
    <xdr:to>
      <xdr:col>10</xdr:col>
      <xdr:colOff>114300</xdr:colOff>
      <xdr:row>96</xdr:row>
      <xdr:rowOff>62649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479152"/>
          <a:ext cx="8890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90412</xdr:rowOff>
    </xdr:from>
    <xdr:to>
      <xdr:col>6</xdr:col>
      <xdr:colOff>38100</xdr:colOff>
      <xdr:row>97</xdr:row>
      <xdr:rowOff>20562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11689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128905</xdr:rowOff>
    </xdr:from>
    <xdr:to>
      <xdr:col>24</xdr:col>
      <xdr:colOff>114300</xdr:colOff>
      <xdr:row>97</xdr:row>
      <xdr:rowOff>59055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107332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63830</xdr:rowOff>
    </xdr:from>
    <xdr:to>
      <xdr:col>20</xdr:col>
      <xdr:colOff>38100</xdr:colOff>
      <xdr:row>96</xdr:row>
      <xdr:rowOff>165430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2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16714</xdr:rowOff>
    </xdr:from>
    <xdr:to>
      <xdr:col>15</xdr:col>
      <xdr:colOff>101600</xdr:colOff>
      <xdr:row>96</xdr:row>
      <xdr:rowOff>118314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134841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11849</xdr:rowOff>
    </xdr:from>
    <xdr:to>
      <xdr:col>10</xdr:col>
      <xdr:colOff>165100</xdr:colOff>
      <xdr:row>96</xdr:row>
      <xdr:rowOff>113449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129976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140602</xdr:rowOff>
    </xdr:from>
    <xdr:to>
      <xdr:col>6</xdr:col>
      <xdr:colOff>38100</xdr:colOff>
      <xdr:row>96</xdr:row>
      <xdr:rowOff>70752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87279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144600</xdr:rowOff>
    </xdr:from>
    <xdr:to>
      <xdr:col>55</xdr:col>
      <xdr:colOff>0</xdr:colOff>
      <xdr:row>33</xdr:row>
      <xdr:rowOff>103490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459550"/>
          <a:ext cx="838200" cy="30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32052</xdr:rowOff>
    </xdr:from>
    <xdr:to>
      <xdr:col>50</xdr:col>
      <xdr:colOff>114300</xdr:colOff>
      <xdr:row>33</xdr:row>
      <xdr:rowOff>103490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689902"/>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32052</xdr:rowOff>
    </xdr:from>
    <xdr:to>
      <xdr:col>45</xdr:col>
      <xdr:colOff>177800</xdr:colOff>
      <xdr:row>34</xdr:row>
      <xdr:rowOff>62856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689902"/>
          <a:ext cx="889000" cy="20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44187</xdr:rowOff>
    </xdr:from>
    <xdr:to>
      <xdr:col>41</xdr:col>
      <xdr:colOff>50800</xdr:colOff>
      <xdr:row>34</xdr:row>
      <xdr:rowOff>62856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5873487"/>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10623</xdr:rowOff>
    </xdr:from>
    <xdr:to>
      <xdr:col>36</xdr:col>
      <xdr:colOff>165100</xdr:colOff>
      <xdr:row>35</xdr:row>
      <xdr:rowOff>112223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103350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10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93800</xdr:rowOff>
    </xdr:from>
    <xdr:to>
      <xdr:col>55</xdr:col>
      <xdr:colOff>50800</xdr:colOff>
      <xdr:row>32</xdr:row>
      <xdr:rowOff>23950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4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116677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26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52690</xdr:rowOff>
    </xdr:from>
    <xdr:to>
      <xdr:col>50</xdr:col>
      <xdr:colOff>165100</xdr:colOff>
      <xdr:row>33</xdr:row>
      <xdr:rowOff>154290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170817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48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152702</xdr:rowOff>
    </xdr:from>
    <xdr:to>
      <xdr:col>46</xdr:col>
      <xdr:colOff>38100</xdr:colOff>
      <xdr:row>33</xdr:row>
      <xdr:rowOff>82852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6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99379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41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12056</xdr:rowOff>
    </xdr:from>
    <xdr:to>
      <xdr:col>41</xdr:col>
      <xdr:colOff>101600</xdr:colOff>
      <xdr:row>34</xdr:row>
      <xdr:rowOff>113656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8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130183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61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164837</xdr:rowOff>
    </xdr:from>
    <xdr:to>
      <xdr:col>36</xdr:col>
      <xdr:colOff>165100</xdr:colOff>
      <xdr:row>34</xdr:row>
      <xdr:rowOff>94987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8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111514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59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118335</xdr:rowOff>
    </xdr:from>
    <xdr:to>
      <xdr:col>55</xdr:col>
      <xdr:colOff>0</xdr:colOff>
      <xdr:row>51</xdr:row>
      <xdr:rowOff>56243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8690835"/>
          <a:ext cx="838200" cy="10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118335</xdr:rowOff>
    </xdr:from>
    <xdr:to>
      <xdr:col>50</xdr:col>
      <xdr:colOff>114300</xdr:colOff>
      <xdr:row>54</xdr:row>
      <xdr:rowOff>124697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8690835"/>
          <a:ext cx="889000" cy="69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94869</xdr:rowOff>
    </xdr:from>
    <xdr:to>
      <xdr:col>45</xdr:col>
      <xdr:colOff>177800</xdr:colOff>
      <xdr:row>54</xdr:row>
      <xdr:rowOff>124697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353169"/>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94869</xdr:rowOff>
    </xdr:from>
    <xdr:to>
      <xdr:col>41</xdr:col>
      <xdr:colOff>50800</xdr:colOff>
      <xdr:row>55</xdr:row>
      <xdr:rowOff>2907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353169"/>
          <a:ext cx="889000" cy="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157218</xdr:rowOff>
    </xdr:from>
    <xdr:to>
      <xdr:col>36</xdr:col>
      <xdr:colOff>165100</xdr:colOff>
      <xdr:row>57</xdr:row>
      <xdr:rowOff>87368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78495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5443</xdr:rowOff>
    </xdr:from>
    <xdr:to>
      <xdr:col>55</xdr:col>
      <xdr:colOff>50800</xdr:colOff>
      <xdr:row>51</xdr:row>
      <xdr:rowOff>107043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7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129920</xdr:rowOff>
    </xdr:from>
    <xdr:ext cx="690189"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70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67535</xdr:rowOff>
    </xdr:from>
    <xdr:to>
      <xdr:col>50</xdr:col>
      <xdr:colOff>165100</xdr:colOff>
      <xdr:row>50</xdr:row>
      <xdr:rowOff>169135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86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14212</xdr:rowOff>
    </xdr:from>
    <xdr:ext cx="690189"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294205" y="8415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73897</xdr:rowOff>
    </xdr:from>
    <xdr:to>
      <xdr:col>46</xdr:col>
      <xdr:colOff>38100</xdr:colOff>
      <xdr:row>55</xdr:row>
      <xdr:rowOff>4047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3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20574</xdr:rowOff>
    </xdr:from>
    <xdr:ext cx="690189"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05205" y="9107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44069</xdr:rowOff>
    </xdr:from>
    <xdr:to>
      <xdr:col>41</xdr:col>
      <xdr:colOff>101600</xdr:colOff>
      <xdr:row>54</xdr:row>
      <xdr:rowOff>145669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3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162196</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16205" y="9077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123557</xdr:rowOff>
    </xdr:from>
    <xdr:to>
      <xdr:col>36</xdr:col>
      <xdr:colOff>165100</xdr:colOff>
      <xdr:row>55</xdr:row>
      <xdr:rowOff>53707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3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70234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15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38833</xdr:rowOff>
    </xdr:from>
    <xdr:to>
      <xdr:col>55</xdr:col>
      <xdr:colOff>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83383"/>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38193</xdr:rowOff>
    </xdr:from>
    <xdr:to>
      <xdr:col>50</xdr:col>
      <xdr:colOff>114300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82743"/>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25488</xdr:rowOff>
    </xdr:from>
    <xdr:to>
      <xdr:col>45</xdr:col>
      <xdr:colOff>177800</xdr:colOff>
      <xdr:row>79</xdr:row>
      <xdr:rowOff>38193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70038"/>
          <a:ext cx="8890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25488</xdr:rowOff>
    </xdr:from>
    <xdr:to>
      <xdr:col>41</xdr:col>
      <xdr:colOff>50800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70038"/>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135334</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159483</xdr:rowOff>
    </xdr:from>
    <xdr:to>
      <xdr:col>55</xdr:col>
      <xdr:colOff>50800</xdr:colOff>
      <xdr:row>79</xdr:row>
      <xdr:rowOff>89633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74410</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4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158843</xdr:rowOff>
    </xdr:from>
    <xdr:to>
      <xdr:col>46</xdr:col>
      <xdr:colOff>38100</xdr:colOff>
      <xdr:row>79</xdr:row>
      <xdr:rowOff>88993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80120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62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146138</xdr:rowOff>
    </xdr:from>
    <xdr:to>
      <xdr:col>41</xdr:col>
      <xdr:colOff>101600</xdr:colOff>
      <xdr:row>79</xdr:row>
      <xdr:rowOff>76288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67415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6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77989</xdr:rowOff>
    </xdr:from>
    <xdr:to>
      <xdr:col>54</xdr:col>
      <xdr:colOff>189865</xdr:colOff>
      <xdr:row>98</xdr:row>
      <xdr:rowOff>18368</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79939"/>
          <a:ext cx="1270" cy="1140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22195</xdr:rowOff>
    </xdr:from>
    <xdr:ext cx="534377"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18368</xdr:rowOff>
    </xdr:from>
    <xdr:to>
      <xdr:col>55</xdr:col>
      <xdr:colOff>88900</xdr:colOff>
      <xdr:row>98</xdr:row>
      <xdr:rowOff>18368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24666</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55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77989</xdr:rowOff>
    </xdr:from>
    <xdr:to>
      <xdr:col>55</xdr:col>
      <xdr:colOff>88900</xdr:colOff>
      <xdr:row>91</xdr:row>
      <xdr:rowOff>77989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7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127178</xdr:rowOff>
    </xdr:from>
    <xdr:to>
      <xdr:col>55</xdr:col>
      <xdr:colOff>0</xdr:colOff>
      <xdr:row>91</xdr:row>
      <xdr:rowOff>77989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5557678"/>
          <a:ext cx="838200" cy="1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28453</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59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50026</xdr:rowOff>
    </xdr:from>
    <xdr:to>
      <xdr:col>55</xdr:col>
      <xdr:colOff>50800</xdr:colOff>
      <xdr:row>97</xdr:row>
      <xdr:rowOff>151626</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127178</xdr:rowOff>
    </xdr:from>
    <xdr:to>
      <xdr:col>50</xdr:col>
      <xdr:colOff>114300</xdr:colOff>
      <xdr:row>94</xdr:row>
      <xdr:rowOff>133883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5557678"/>
          <a:ext cx="889000" cy="69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56969</xdr:rowOff>
    </xdr:from>
    <xdr:to>
      <xdr:col>50</xdr:col>
      <xdr:colOff>165100</xdr:colOff>
      <xdr:row>97</xdr:row>
      <xdr:rowOff>158569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149696</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106372</xdr:rowOff>
    </xdr:from>
    <xdr:to>
      <xdr:col>45</xdr:col>
      <xdr:colOff>177800</xdr:colOff>
      <xdr:row>94</xdr:row>
      <xdr:rowOff>133883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222672"/>
          <a:ext cx="889000" cy="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65825</xdr:rowOff>
    </xdr:from>
    <xdr:to>
      <xdr:col>46</xdr:col>
      <xdr:colOff>38100</xdr:colOff>
      <xdr:row>97</xdr:row>
      <xdr:rowOff>167425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158552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106372</xdr:rowOff>
    </xdr:from>
    <xdr:to>
      <xdr:col>41</xdr:col>
      <xdr:colOff>50800</xdr:colOff>
      <xdr:row>95</xdr:row>
      <xdr:rowOff>6690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222672"/>
          <a:ext cx="8890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62179</xdr:rowOff>
    </xdr:from>
    <xdr:to>
      <xdr:col>41</xdr:col>
      <xdr:colOff>101600</xdr:colOff>
      <xdr:row>97</xdr:row>
      <xdr:rowOff>163779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154906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61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73092</xdr:rowOff>
    </xdr:from>
    <xdr:to>
      <xdr:col>36</xdr:col>
      <xdr:colOff>165100</xdr:colOff>
      <xdr:row>98</xdr:row>
      <xdr:rowOff>3242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165819</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672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27189</xdr:rowOff>
    </xdr:from>
    <xdr:to>
      <xdr:col>55</xdr:col>
      <xdr:colOff>50800</xdr:colOff>
      <xdr:row>91</xdr:row>
      <xdr:rowOff>128789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56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151666</xdr:rowOff>
    </xdr:from>
    <xdr:ext cx="690189"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5582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76378</xdr:rowOff>
    </xdr:from>
    <xdr:to>
      <xdr:col>50</xdr:col>
      <xdr:colOff>165100</xdr:colOff>
      <xdr:row>91</xdr:row>
      <xdr:rowOff>6528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5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23055</xdr:rowOff>
    </xdr:from>
    <xdr:ext cx="690189"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294205" y="152821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83083</xdr:rowOff>
    </xdr:from>
    <xdr:to>
      <xdr:col>46</xdr:col>
      <xdr:colOff>38100</xdr:colOff>
      <xdr:row>95</xdr:row>
      <xdr:rowOff>13233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1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29760</xdr:rowOff>
    </xdr:from>
    <xdr:ext cx="690189"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05205" y="15974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55572</xdr:rowOff>
    </xdr:from>
    <xdr:to>
      <xdr:col>41</xdr:col>
      <xdr:colOff>101600</xdr:colOff>
      <xdr:row>94</xdr:row>
      <xdr:rowOff>157172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1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2249</xdr:rowOff>
    </xdr:from>
    <xdr:ext cx="690189"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16205" y="159470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127340</xdr:rowOff>
    </xdr:from>
    <xdr:to>
      <xdr:col>36</xdr:col>
      <xdr:colOff>165100</xdr:colOff>
      <xdr:row>95</xdr:row>
      <xdr:rowOff>57490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2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74017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01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76543</xdr:rowOff>
    </xdr:from>
    <xdr:to>
      <xdr:col>85</xdr:col>
      <xdr:colOff>127000</xdr:colOff>
      <xdr:row>38</xdr:row>
      <xdr:rowOff>122258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420193"/>
          <a:ext cx="838200" cy="2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122258</xdr:rowOff>
    </xdr:from>
    <xdr:to>
      <xdr:col>81</xdr:col>
      <xdr:colOff>50800</xdr:colOff>
      <xdr:row>39</xdr:row>
      <xdr:rowOff>35689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37358"/>
          <a:ext cx="889000" cy="8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35689</xdr:rowOff>
    </xdr:from>
    <xdr:to>
      <xdr:col>76</xdr:col>
      <xdr:colOff>114300</xdr:colOff>
      <xdr:row>39</xdr:row>
      <xdr:rowOff>43152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722239"/>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43152</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29702"/>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137411</xdr:rowOff>
    </xdr:from>
    <xdr:to>
      <xdr:col>67</xdr:col>
      <xdr:colOff>101600</xdr:colOff>
      <xdr:row>39</xdr:row>
      <xdr:rowOff>67561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84088</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42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25743</xdr:rowOff>
    </xdr:from>
    <xdr:to>
      <xdr:col>85</xdr:col>
      <xdr:colOff>177800</xdr:colOff>
      <xdr:row>37</xdr:row>
      <xdr:rowOff>127343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3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48620</xdr:rowOff>
    </xdr:from>
    <xdr:ext cx="599010"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22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71458</xdr:rowOff>
    </xdr:from>
    <xdr:to>
      <xdr:col>81</xdr:col>
      <xdr:colOff>101600</xdr:colOff>
      <xdr:row>39</xdr:row>
      <xdr:rowOff>1608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18135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3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156339</xdr:rowOff>
    </xdr:from>
    <xdr:to>
      <xdr:col>76</xdr:col>
      <xdr:colOff>165100</xdr:colOff>
      <xdr:row>39</xdr:row>
      <xdr:rowOff>86489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77616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163802</xdr:rowOff>
    </xdr:from>
    <xdr:to>
      <xdr:col>72</xdr:col>
      <xdr:colOff>38100</xdr:colOff>
      <xdr:row>39</xdr:row>
      <xdr:rowOff>93952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85079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77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22036</xdr:rowOff>
    </xdr:from>
    <xdr:to>
      <xdr:col>85</xdr:col>
      <xdr:colOff>127000</xdr:colOff>
      <xdr:row>76</xdr:row>
      <xdr:rowOff>50705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052236"/>
          <a:ext cx="838200" cy="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159524</xdr:rowOff>
    </xdr:from>
    <xdr:to>
      <xdr:col>81</xdr:col>
      <xdr:colOff>50800</xdr:colOff>
      <xdr:row>76</xdr:row>
      <xdr:rowOff>22036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18274"/>
          <a:ext cx="889000" cy="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159524</xdr:rowOff>
    </xdr:from>
    <xdr:to>
      <xdr:col>76</xdr:col>
      <xdr:colOff>114300</xdr:colOff>
      <xdr:row>76</xdr:row>
      <xdr:rowOff>22470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18274"/>
          <a:ext cx="8890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166201</xdr:rowOff>
    </xdr:from>
    <xdr:to>
      <xdr:col>71</xdr:col>
      <xdr:colOff>177800</xdr:colOff>
      <xdr:row>76</xdr:row>
      <xdr:rowOff>22470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24951"/>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84824</xdr:rowOff>
    </xdr:from>
    <xdr:to>
      <xdr:col>67</xdr:col>
      <xdr:colOff>101600</xdr:colOff>
      <xdr:row>77</xdr:row>
      <xdr:rowOff>14974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6101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20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171355</xdr:rowOff>
    </xdr:from>
    <xdr:to>
      <xdr:col>85</xdr:col>
      <xdr:colOff>177800</xdr:colOff>
      <xdr:row>76</xdr:row>
      <xdr:rowOff>101505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22783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8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142687</xdr:rowOff>
    </xdr:from>
    <xdr:to>
      <xdr:col>81</xdr:col>
      <xdr:colOff>101600</xdr:colOff>
      <xdr:row>76</xdr:row>
      <xdr:rowOff>72836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014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89364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7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108723</xdr:rowOff>
    </xdr:from>
    <xdr:to>
      <xdr:col>76</xdr:col>
      <xdr:colOff>165100</xdr:colOff>
      <xdr:row>76</xdr:row>
      <xdr:rowOff>38872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67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55400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7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143121</xdr:rowOff>
    </xdr:from>
    <xdr:to>
      <xdr:col>72</xdr:col>
      <xdr:colOff>38100</xdr:colOff>
      <xdr:row>76</xdr:row>
      <xdr:rowOff>73270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018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89798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7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115401</xdr:rowOff>
    </xdr:from>
    <xdr:to>
      <xdr:col>67</xdr:col>
      <xdr:colOff>101600</xdr:colOff>
      <xdr:row>76</xdr:row>
      <xdr:rowOff>45551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62078</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74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103229</xdr:rowOff>
    </xdr:from>
    <xdr:to>
      <xdr:col>85</xdr:col>
      <xdr:colOff>127000</xdr:colOff>
      <xdr:row>97</xdr:row>
      <xdr:rowOff>117315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390979"/>
          <a:ext cx="838200" cy="3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103229</xdr:rowOff>
    </xdr:from>
    <xdr:to>
      <xdr:col>81</xdr:col>
      <xdr:colOff>50800</xdr:colOff>
      <xdr:row>96</xdr:row>
      <xdr:rowOff>32303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390979"/>
          <a:ext cx="889000" cy="10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32303</xdr:rowOff>
    </xdr:from>
    <xdr:to>
      <xdr:col>76</xdr:col>
      <xdr:colOff>114300</xdr:colOff>
      <xdr:row>96</xdr:row>
      <xdr:rowOff>170740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91503"/>
          <a:ext cx="889000" cy="1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170740</xdr:rowOff>
    </xdr:from>
    <xdr:to>
      <xdr:col>71</xdr:col>
      <xdr:colOff>177800</xdr:colOff>
      <xdr:row>97</xdr:row>
      <xdr:rowOff>89381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29940"/>
          <a:ext cx="889000" cy="9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68528</xdr:rowOff>
    </xdr:from>
    <xdr:to>
      <xdr:col>67</xdr:col>
      <xdr:colOff>101600</xdr:colOff>
      <xdr:row>96</xdr:row>
      <xdr:rowOff>170128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66515</xdr:rowOff>
    </xdr:from>
    <xdr:to>
      <xdr:col>85</xdr:col>
      <xdr:colOff>177800</xdr:colOff>
      <xdr:row>97</xdr:row>
      <xdr:rowOff>168115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44942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52429</xdr:rowOff>
    </xdr:from>
    <xdr:to>
      <xdr:col>81</xdr:col>
      <xdr:colOff>101600</xdr:colOff>
      <xdr:row>95</xdr:row>
      <xdr:rowOff>154029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170556</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11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152953</xdr:rowOff>
    </xdr:from>
    <xdr:to>
      <xdr:col>76</xdr:col>
      <xdr:colOff>165100</xdr:colOff>
      <xdr:row>96</xdr:row>
      <xdr:rowOff>83103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74230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119940</xdr:rowOff>
    </xdr:from>
    <xdr:to>
      <xdr:col>72</xdr:col>
      <xdr:colOff>38100</xdr:colOff>
      <xdr:row>97</xdr:row>
      <xdr:rowOff>50090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66617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38581</xdr:rowOff>
    </xdr:from>
    <xdr:to>
      <xdr:col>67</xdr:col>
      <xdr:colOff>101600</xdr:colOff>
      <xdr:row>97</xdr:row>
      <xdr:rowOff>140181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131308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6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97391</xdr:rowOff>
    </xdr:from>
    <xdr:to>
      <xdr:col>98</xdr:col>
      <xdr:colOff>38100</xdr:colOff>
      <xdr:row>38</xdr:row>
      <xdr:rowOff>27541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4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44068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5708</xdr:rowOff>
    </xdr:from>
    <xdr:to>
      <xdr:col>98</xdr:col>
      <xdr:colOff>38100</xdr:colOff>
      <xdr:row>58</xdr:row>
      <xdr:rowOff>107308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123835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7441</xdr:rowOff>
    </xdr:from>
    <xdr:to>
      <xdr:col>116</xdr:col>
      <xdr:colOff>63500</xdr:colOff>
      <xdr:row>77</xdr:row>
      <xdr:rowOff>8009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09091"/>
          <a:ext cx="8382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122925</xdr:rowOff>
    </xdr:from>
    <xdr:to>
      <xdr:col>111</xdr:col>
      <xdr:colOff>177800</xdr:colOff>
      <xdr:row>77</xdr:row>
      <xdr:rowOff>8009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81675"/>
          <a:ext cx="889000" cy="2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40780</xdr:rowOff>
    </xdr:from>
    <xdr:to>
      <xdr:col>107</xdr:col>
      <xdr:colOff>50800</xdr:colOff>
      <xdr:row>75</xdr:row>
      <xdr:rowOff>122925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899530"/>
          <a:ext cx="889000" cy="8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162912</xdr:rowOff>
    </xdr:from>
    <xdr:to>
      <xdr:col>102</xdr:col>
      <xdr:colOff>114300</xdr:colOff>
      <xdr:row>75</xdr:row>
      <xdr:rowOff>40780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50212"/>
          <a:ext cx="889000" cy="4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110992</xdr:rowOff>
    </xdr:from>
    <xdr:to>
      <xdr:col>98</xdr:col>
      <xdr:colOff>38100</xdr:colOff>
      <xdr:row>76</xdr:row>
      <xdr:rowOff>41142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32269</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128091</xdr:rowOff>
    </xdr:from>
    <xdr:to>
      <xdr:col>116</xdr:col>
      <xdr:colOff>114300</xdr:colOff>
      <xdr:row>77</xdr:row>
      <xdr:rowOff>58241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5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106518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3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128659</xdr:rowOff>
    </xdr:from>
    <xdr:to>
      <xdr:col>112</xdr:col>
      <xdr:colOff>38100</xdr:colOff>
      <xdr:row>77</xdr:row>
      <xdr:rowOff>58809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49936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72125</xdr:rowOff>
    </xdr:from>
    <xdr:to>
      <xdr:col>107</xdr:col>
      <xdr:colOff>101600</xdr:colOff>
      <xdr:row>76</xdr:row>
      <xdr:rowOff>2276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30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18802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70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161430</xdr:rowOff>
    </xdr:from>
    <xdr:to>
      <xdr:col>102</xdr:col>
      <xdr:colOff>165100</xdr:colOff>
      <xdr:row>75</xdr:row>
      <xdr:rowOff>91580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108107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62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112112</xdr:rowOff>
    </xdr:from>
    <xdr:to>
      <xdr:col>98</xdr:col>
      <xdr:colOff>38100</xdr:colOff>
      <xdr:row>75</xdr:row>
      <xdr:rowOff>42262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58789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57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3,766</a:t>
          </a:r>
          <a:r>
            <a:rPr kumimoji="1" lang="ja-JP" altLang="ja-JP" sz="1100" b="0" i="0" baseline="0">
              <a:solidFill>
                <a:schemeClr val="dk1"/>
              </a:solidFill>
              <a:effectLst/>
              <a:latin typeface="+mn-lt"/>
              <a:ea typeface="+mn-ea"/>
              <a:cs typeface="+mn-cs"/>
            </a:rPr>
            <a:t>千円となっている。主な構成項目である人件費については、住民一人当たり</a:t>
          </a:r>
          <a:r>
            <a:rPr kumimoji="1" lang="en-US" altLang="ja-JP" sz="1100" b="0" i="0" baseline="0">
              <a:solidFill>
                <a:schemeClr val="dk1"/>
              </a:solidFill>
              <a:effectLst/>
              <a:latin typeface="+mn-lt"/>
              <a:ea typeface="+mn-ea"/>
              <a:cs typeface="+mn-cs"/>
            </a:rPr>
            <a:t>446,691</a:t>
          </a:r>
          <a:r>
            <a:rPr kumimoji="1" lang="ja-JP" altLang="ja-JP" sz="1100" b="0" i="0" baseline="0">
              <a:solidFill>
                <a:schemeClr val="dk1"/>
              </a:solidFill>
              <a:effectLst/>
              <a:latin typeface="+mn-lt"/>
              <a:ea typeface="+mn-ea"/>
              <a:cs typeface="+mn-cs"/>
            </a:rPr>
            <a:t>円で、前年度と比較して</a:t>
          </a:r>
          <a:r>
            <a:rPr kumimoji="1" lang="en-US" altLang="ja-JP" sz="1100" b="0" i="0" baseline="0">
              <a:solidFill>
                <a:schemeClr val="dk1"/>
              </a:solidFill>
              <a:effectLst/>
              <a:latin typeface="+mn-lt"/>
              <a:ea typeface="+mn-ea"/>
              <a:cs typeface="+mn-cs"/>
            </a:rPr>
            <a:t>45,385</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となった。離島・過疎地域という特殊地域においても、他団体と変わらない充実した住民サービスを提供する必要があるため、類似団体と比較して高い値となっている。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普通建設事業費については、住民一人当たり</a:t>
          </a:r>
          <a:r>
            <a:rPr kumimoji="1" lang="en-US" altLang="ja-JP" sz="1100" b="0" i="0" baseline="0">
              <a:solidFill>
                <a:schemeClr val="dk1"/>
              </a:solidFill>
              <a:effectLst/>
              <a:latin typeface="+mn-lt"/>
              <a:ea typeface="+mn-ea"/>
              <a:cs typeface="+mn-cs"/>
            </a:rPr>
            <a:t>2,046,031</a:t>
          </a:r>
          <a:r>
            <a:rPr kumimoji="1" lang="ja-JP" altLang="ja-JP" sz="1100" b="0" i="0" baseline="0">
              <a:solidFill>
                <a:schemeClr val="dk1"/>
              </a:solidFill>
              <a:effectLst/>
              <a:latin typeface="+mn-lt"/>
              <a:ea typeface="+mn-ea"/>
              <a:cs typeface="+mn-cs"/>
            </a:rPr>
            <a:t>円となっており、前年度と比較し、</a:t>
          </a:r>
          <a:r>
            <a:rPr kumimoji="1" lang="en-US" altLang="ja-JP" sz="1100" b="0" i="0" baseline="0">
              <a:solidFill>
                <a:schemeClr val="dk1"/>
              </a:solidFill>
              <a:effectLst/>
              <a:latin typeface="+mn-lt"/>
              <a:ea typeface="+mn-ea"/>
              <a:cs typeface="+mn-cs"/>
            </a:rPr>
            <a:t>191,352</a:t>
          </a:r>
          <a:r>
            <a:rPr kumimoji="1" lang="ja-JP" altLang="ja-JP" sz="1100" b="0" i="0" baseline="0">
              <a:solidFill>
                <a:schemeClr val="dk1"/>
              </a:solidFill>
              <a:effectLst/>
              <a:latin typeface="+mn-lt"/>
              <a:ea typeface="+mn-ea"/>
              <a:cs typeface="+mn-cs"/>
            </a:rPr>
            <a:t>円の増となっている。それは平成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年度より着手している製糖工場の建て替え工事が</a:t>
          </a:r>
          <a:r>
            <a:rPr kumimoji="1" lang="ja-JP" altLang="en-US" sz="1100" b="0" i="0" baseline="0">
              <a:solidFill>
                <a:schemeClr val="dk1"/>
              </a:solidFill>
              <a:effectLst/>
              <a:latin typeface="+mn-lt"/>
              <a:ea typeface="+mn-ea"/>
              <a:cs typeface="+mn-cs"/>
            </a:rPr>
            <a:t>継続している</a:t>
          </a:r>
          <a:r>
            <a:rPr kumimoji="1" lang="ja-JP" altLang="ja-JP" sz="1100" b="0" i="0" baseline="0">
              <a:solidFill>
                <a:schemeClr val="dk1"/>
              </a:solidFill>
              <a:effectLst/>
              <a:latin typeface="+mn-lt"/>
              <a:ea typeface="+mn-ea"/>
              <a:cs typeface="+mn-cs"/>
            </a:rPr>
            <a:t>ことにより普通建設事業費が</a:t>
          </a:r>
          <a:r>
            <a:rPr kumimoji="1" lang="ja-JP" altLang="en-US" sz="1100" b="0" i="0" baseline="0">
              <a:solidFill>
                <a:schemeClr val="dk1"/>
              </a:solidFill>
              <a:effectLst/>
              <a:latin typeface="+mn-lt"/>
              <a:ea typeface="+mn-ea"/>
              <a:cs typeface="+mn-cs"/>
            </a:rPr>
            <a:t>高止まりしている</a:t>
          </a:r>
          <a:r>
            <a:rPr kumimoji="1" lang="ja-JP" altLang="ja-JP" sz="1100" b="0" i="0" baseline="0">
              <a:solidFill>
                <a:schemeClr val="dk1"/>
              </a:solidFill>
              <a:effectLst/>
              <a:latin typeface="+mn-lt"/>
              <a:ea typeface="+mn-ea"/>
              <a:cs typeface="+mn-cs"/>
            </a:rPr>
            <a:t>ことが要因となっている。類似団体と比較しても最も高い数値となっている。今後も</a:t>
          </a:r>
          <a:r>
            <a:rPr kumimoji="1" lang="ja-JP" altLang="en-US" sz="1100" b="0" i="0" baseline="0">
              <a:solidFill>
                <a:schemeClr val="dk1"/>
              </a:solidFill>
              <a:effectLst/>
              <a:latin typeface="+mn-lt"/>
              <a:ea typeface="+mn-ea"/>
              <a:cs typeface="+mn-cs"/>
            </a:rPr>
            <a:t>製糖業体制強化事業や</a:t>
          </a:r>
          <a:r>
            <a:rPr kumimoji="1" lang="ja-JP" altLang="ja-JP" sz="1100" b="0" i="0" baseline="0">
              <a:solidFill>
                <a:schemeClr val="dk1"/>
              </a:solidFill>
              <a:effectLst/>
              <a:latin typeface="+mn-lt"/>
              <a:ea typeface="+mn-ea"/>
              <a:cs typeface="+mn-cs"/>
            </a:rPr>
            <a:t>公園修景工事等が計画されていることや、公共施設の更新時期に備えるため、公共施設等総合管理計画に沿って施設の長寿命化や廃止、統合等検討していく必要がある。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沖縄県伊平屋村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
1,219
21.82
4,804,582
4,635,037
149,294
1,092,569
3,084,786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116383</xdr:rowOff>
    </xdr:from>
    <xdr:to>
      <xdr:col>24</xdr:col>
      <xdr:colOff>63500</xdr:colOff>
      <xdr:row>35</xdr:row>
      <xdr:rowOff>125053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17133"/>
          <a:ext cx="8382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125053</xdr:rowOff>
    </xdr:from>
    <xdr:to>
      <xdr:col>19</xdr:col>
      <xdr:colOff>177800</xdr:colOff>
      <xdr:row>35</xdr:row>
      <xdr:rowOff>140206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25803"/>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140206</xdr:rowOff>
    </xdr:from>
    <xdr:to>
      <xdr:col>15</xdr:col>
      <xdr:colOff>50800</xdr:colOff>
      <xdr:row>35</xdr:row>
      <xdr:rowOff>155718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4095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155718</xdr:rowOff>
    </xdr:from>
    <xdr:to>
      <xdr:col>10</xdr:col>
      <xdr:colOff>114300</xdr:colOff>
      <xdr:row>36</xdr:row>
      <xdr:rowOff>27408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56468"/>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91790</xdr:rowOff>
    </xdr:from>
    <xdr:to>
      <xdr:col>6</xdr:col>
      <xdr:colOff>38100</xdr:colOff>
      <xdr:row>38</xdr:row>
      <xdr:rowOff>21940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13068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65583</xdr:rowOff>
    </xdr:from>
    <xdr:to>
      <xdr:col>24</xdr:col>
      <xdr:colOff>114300</xdr:colOff>
      <xdr:row>35</xdr:row>
      <xdr:rowOff>167183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88460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74253</xdr:rowOff>
    </xdr:from>
    <xdr:to>
      <xdr:col>20</xdr:col>
      <xdr:colOff>38100</xdr:colOff>
      <xdr:row>36</xdr:row>
      <xdr:rowOff>4403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20930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89406</xdr:rowOff>
    </xdr:from>
    <xdr:to>
      <xdr:col>15</xdr:col>
      <xdr:colOff>101600</xdr:colOff>
      <xdr:row>36</xdr:row>
      <xdr:rowOff>19556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36083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104918</xdr:rowOff>
    </xdr:from>
    <xdr:to>
      <xdr:col>10</xdr:col>
      <xdr:colOff>165100</xdr:colOff>
      <xdr:row>36</xdr:row>
      <xdr:rowOff>35068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51595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8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148058</xdr:rowOff>
    </xdr:from>
    <xdr:to>
      <xdr:col>6</xdr:col>
      <xdr:colOff>38100</xdr:colOff>
      <xdr:row>36</xdr:row>
      <xdr:rowOff>78208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94735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2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3280</xdr:rowOff>
    </xdr:from>
    <xdr:to>
      <xdr:col>24</xdr:col>
      <xdr:colOff>63500</xdr:colOff>
      <xdr:row>56</xdr:row>
      <xdr:rowOff>52863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04480"/>
          <a:ext cx="8382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165052</xdr:rowOff>
    </xdr:from>
    <xdr:to>
      <xdr:col>19</xdr:col>
      <xdr:colOff>177800</xdr:colOff>
      <xdr:row>56</xdr:row>
      <xdr:rowOff>3280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59480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165052</xdr:rowOff>
    </xdr:from>
    <xdr:to>
      <xdr:col>15</xdr:col>
      <xdr:colOff>50800</xdr:colOff>
      <xdr:row>56</xdr:row>
      <xdr:rowOff>70255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94802"/>
          <a:ext cx="889000" cy="7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43831</xdr:rowOff>
    </xdr:from>
    <xdr:to>
      <xdr:col>10</xdr:col>
      <xdr:colOff>114300</xdr:colOff>
      <xdr:row>56</xdr:row>
      <xdr:rowOff>70255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73581"/>
          <a:ext cx="889000" cy="19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170760</xdr:rowOff>
    </xdr:from>
    <xdr:to>
      <xdr:col>6</xdr:col>
      <xdr:colOff>38100</xdr:colOff>
      <xdr:row>57</xdr:row>
      <xdr:rowOff>100910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92037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2063</xdr:rowOff>
    </xdr:from>
    <xdr:to>
      <xdr:col>24</xdr:col>
      <xdr:colOff>114300</xdr:colOff>
      <xdr:row>56</xdr:row>
      <xdr:rowOff>103663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24940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5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123930</xdr:rowOff>
    </xdr:from>
    <xdr:to>
      <xdr:col>20</xdr:col>
      <xdr:colOff>38100</xdr:colOff>
      <xdr:row>56</xdr:row>
      <xdr:rowOff>54080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70607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3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114252</xdr:rowOff>
    </xdr:from>
    <xdr:to>
      <xdr:col>15</xdr:col>
      <xdr:colOff>101600</xdr:colOff>
      <xdr:row>56</xdr:row>
      <xdr:rowOff>44402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60929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31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19455</xdr:rowOff>
    </xdr:from>
    <xdr:to>
      <xdr:col>10</xdr:col>
      <xdr:colOff>165100</xdr:colOff>
      <xdr:row>56</xdr:row>
      <xdr:rowOff>121055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137582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9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164481</xdr:rowOff>
    </xdr:from>
    <xdr:to>
      <xdr:col>6</xdr:col>
      <xdr:colOff>38100</xdr:colOff>
      <xdr:row>55</xdr:row>
      <xdr:rowOff>94631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111158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19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96116</xdr:rowOff>
    </xdr:from>
    <xdr:to>
      <xdr:col>24</xdr:col>
      <xdr:colOff>63500</xdr:colOff>
      <xdr:row>73</xdr:row>
      <xdr:rowOff>112379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11966"/>
          <a:ext cx="8382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97</xdr:rowOff>
    </xdr:from>
    <xdr:to>
      <xdr:col>19</xdr:col>
      <xdr:colOff>177800</xdr:colOff>
      <xdr:row>73</xdr:row>
      <xdr:rowOff>112379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515947"/>
          <a:ext cx="889000" cy="1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97</xdr:rowOff>
    </xdr:from>
    <xdr:to>
      <xdr:col>15</xdr:col>
      <xdr:colOff>50800</xdr:colOff>
      <xdr:row>73</xdr:row>
      <xdr:rowOff>2285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515947"/>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145500</xdr:rowOff>
    </xdr:from>
    <xdr:to>
      <xdr:col>10</xdr:col>
      <xdr:colOff>114300</xdr:colOff>
      <xdr:row>73</xdr:row>
      <xdr:rowOff>2285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318450"/>
          <a:ext cx="889000" cy="19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32246</xdr:rowOff>
    </xdr:from>
    <xdr:to>
      <xdr:col>6</xdr:col>
      <xdr:colOff>38100</xdr:colOff>
      <xdr:row>75</xdr:row>
      <xdr:rowOff>133846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9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124973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8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45316</xdr:rowOff>
    </xdr:from>
    <xdr:to>
      <xdr:col>24</xdr:col>
      <xdr:colOff>114300</xdr:colOff>
      <xdr:row>73</xdr:row>
      <xdr:rowOff>146916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68193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1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61579</xdr:rowOff>
    </xdr:from>
    <xdr:to>
      <xdr:col>20</xdr:col>
      <xdr:colOff>38100</xdr:colOff>
      <xdr:row>73</xdr:row>
      <xdr:rowOff>163179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5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120747</xdr:rowOff>
    </xdr:from>
    <xdr:to>
      <xdr:col>15</xdr:col>
      <xdr:colOff>101600</xdr:colOff>
      <xdr:row>73</xdr:row>
      <xdr:rowOff>50897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67424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2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122935</xdr:rowOff>
    </xdr:from>
    <xdr:to>
      <xdr:col>10</xdr:col>
      <xdr:colOff>165100</xdr:colOff>
      <xdr:row>73</xdr:row>
      <xdr:rowOff>53085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69612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24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94700</xdr:rowOff>
    </xdr:from>
    <xdr:to>
      <xdr:col>6</xdr:col>
      <xdr:colOff>38100</xdr:colOff>
      <xdr:row>72</xdr:row>
      <xdr:rowOff>24850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2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41377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04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67328</xdr:rowOff>
    </xdr:from>
    <xdr:to>
      <xdr:col>24</xdr:col>
      <xdr:colOff>63500</xdr:colOff>
      <xdr:row>98</xdr:row>
      <xdr:rowOff>74916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69428"/>
          <a:ext cx="8382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37240</xdr:rowOff>
    </xdr:from>
    <xdr:to>
      <xdr:col>19</xdr:col>
      <xdr:colOff>177800</xdr:colOff>
      <xdr:row>98</xdr:row>
      <xdr:rowOff>74916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39340"/>
          <a:ext cx="889000" cy="3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77183</xdr:rowOff>
    </xdr:from>
    <xdr:to>
      <xdr:col>15</xdr:col>
      <xdr:colOff>50800</xdr:colOff>
      <xdr:row>98</xdr:row>
      <xdr:rowOff>37240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07833"/>
          <a:ext cx="889000" cy="13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77183</xdr:rowOff>
    </xdr:from>
    <xdr:to>
      <xdr:col>10</xdr:col>
      <xdr:colOff>114300</xdr:colOff>
      <xdr:row>98</xdr:row>
      <xdr:rowOff>18224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07833"/>
          <a:ext cx="889000" cy="1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35037</xdr:rowOff>
    </xdr:from>
    <xdr:to>
      <xdr:col>6</xdr:col>
      <xdr:colOff>38100</xdr:colOff>
      <xdr:row>98</xdr:row>
      <xdr:rowOff>136637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127764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92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16528</xdr:rowOff>
    </xdr:from>
    <xdr:to>
      <xdr:col>24</xdr:col>
      <xdr:colOff>114300</xdr:colOff>
      <xdr:row>98</xdr:row>
      <xdr:rowOff>118128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147355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24116</xdr:rowOff>
    </xdr:from>
    <xdr:to>
      <xdr:col>20</xdr:col>
      <xdr:colOff>38100</xdr:colOff>
      <xdr:row>98</xdr:row>
      <xdr:rowOff>125716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142243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6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157890</xdr:rowOff>
    </xdr:from>
    <xdr:to>
      <xdr:col>15</xdr:col>
      <xdr:colOff>101600</xdr:colOff>
      <xdr:row>98</xdr:row>
      <xdr:rowOff>88040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104567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6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26383</xdr:rowOff>
    </xdr:from>
    <xdr:to>
      <xdr:col>10</xdr:col>
      <xdr:colOff>165100</xdr:colOff>
      <xdr:row>97</xdr:row>
      <xdr:rowOff>127983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144510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3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138874</xdr:rowOff>
    </xdr:from>
    <xdr:to>
      <xdr:col>6</xdr:col>
      <xdr:colOff>38100</xdr:colOff>
      <xdr:row>98</xdr:row>
      <xdr:rowOff>69024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85551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101473</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16573"/>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50673</xdr:rowOff>
    </xdr:from>
    <xdr:to>
      <xdr:col>36</xdr:col>
      <xdr:colOff>165100</xdr:colOff>
      <xdr:row>38</xdr:row>
      <xdr:rowOff>152273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143400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58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41373</xdr:rowOff>
    </xdr:from>
    <xdr:to>
      <xdr:col>55</xdr:col>
      <xdr:colOff>0</xdr:colOff>
      <xdr:row>52</xdr:row>
      <xdr:rowOff>99416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785323"/>
          <a:ext cx="838200" cy="2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99416</xdr:rowOff>
    </xdr:from>
    <xdr:to>
      <xdr:col>50</xdr:col>
      <xdr:colOff>114300</xdr:colOff>
      <xdr:row>55</xdr:row>
      <xdr:rowOff>151721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014816"/>
          <a:ext cx="889000" cy="56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151721</xdr:rowOff>
    </xdr:from>
    <xdr:to>
      <xdr:col>45</xdr:col>
      <xdr:colOff>177800</xdr:colOff>
      <xdr:row>57</xdr:row>
      <xdr:rowOff>7900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81471"/>
          <a:ext cx="889000" cy="19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35296</xdr:rowOff>
    </xdr:from>
    <xdr:to>
      <xdr:col>41</xdr:col>
      <xdr:colOff>50800</xdr:colOff>
      <xdr:row>57</xdr:row>
      <xdr:rowOff>7900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36496"/>
          <a:ext cx="889000" cy="1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56766</xdr:rowOff>
    </xdr:from>
    <xdr:to>
      <xdr:col>36</xdr:col>
      <xdr:colOff>165100</xdr:colOff>
      <xdr:row>57</xdr:row>
      <xdr:rowOff>158366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149493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2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162023</xdr:rowOff>
    </xdr:from>
    <xdr:to>
      <xdr:col>55</xdr:col>
      <xdr:colOff>50800</xdr:colOff>
      <xdr:row>51</xdr:row>
      <xdr:rowOff>92173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7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115050</xdr:rowOff>
    </xdr:from>
    <xdr:ext cx="690189"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68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48616</xdr:rowOff>
    </xdr:from>
    <xdr:to>
      <xdr:col>50</xdr:col>
      <xdr:colOff>165100</xdr:colOff>
      <xdr:row>52</xdr:row>
      <xdr:rowOff>150216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9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166743</xdr:rowOff>
    </xdr:from>
    <xdr:ext cx="69018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294205" y="8739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100921</xdr:rowOff>
    </xdr:from>
    <xdr:to>
      <xdr:col>46</xdr:col>
      <xdr:colOff>38100</xdr:colOff>
      <xdr:row>56</xdr:row>
      <xdr:rowOff>31071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47598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0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128550</xdr:rowOff>
    </xdr:from>
    <xdr:to>
      <xdr:col>41</xdr:col>
      <xdr:colOff>101600</xdr:colOff>
      <xdr:row>57</xdr:row>
      <xdr:rowOff>58700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75227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0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155946</xdr:rowOff>
    </xdr:from>
    <xdr:to>
      <xdr:col>36</xdr:col>
      <xdr:colOff>165100</xdr:colOff>
      <xdr:row>56</xdr:row>
      <xdr:rowOff>86096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102623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6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85412</xdr:rowOff>
    </xdr:from>
    <xdr:to>
      <xdr:col>55</xdr:col>
      <xdr:colOff>0</xdr:colOff>
      <xdr:row>77</xdr:row>
      <xdr:rowOff>86894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87062"/>
          <a:ext cx="8382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7939</xdr:rowOff>
    </xdr:from>
    <xdr:to>
      <xdr:col>50</xdr:col>
      <xdr:colOff>114300</xdr:colOff>
      <xdr:row>77</xdr:row>
      <xdr:rowOff>86894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09589"/>
          <a:ext cx="889000" cy="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7939</xdr:rowOff>
    </xdr:from>
    <xdr:to>
      <xdr:col>45</xdr:col>
      <xdr:colOff>177800</xdr:colOff>
      <xdr:row>77</xdr:row>
      <xdr:rowOff>132685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09589"/>
          <a:ext cx="889000" cy="1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132685</xdr:rowOff>
    </xdr:from>
    <xdr:to>
      <xdr:col>41</xdr:col>
      <xdr:colOff>50800</xdr:colOff>
      <xdr:row>77</xdr:row>
      <xdr:rowOff>142056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34335"/>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34612</xdr:rowOff>
    </xdr:from>
    <xdr:to>
      <xdr:col>55</xdr:col>
      <xdr:colOff>50800</xdr:colOff>
      <xdr:row>77</xdr:row>
      <xdr:rowOff>136212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57489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36094</xdr:rowOff>
    </xdr:from>
    <xdr:to>
      <xdr:col>50</xdr:col>
      <xdr:colOff>165100</xdr:colOff>
      <xdr:row>77</xdr:row>
      <xdr:rowOff>137694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154221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128589</xdr:rowOff>
    </xdr:from>
    <xdr:to>
      <xdr:col>46</xdr:col>
      <xdr:colOff>38100</xdr:colOff>
      <xdr:row>77</xdr:row>
      <xdr:rowOff>58739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75267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93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81885</xdr:rowOff>
    </xdr:from>
    <xdr:to>
      <xdr:col>41</xdr:col>
      <xdr:colOff>101600</xdr:colOff>
      <xdr:row>78</xdr:row>
      <xdr:rowOff>12035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28562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91256</xdr:rowOff>
    </xdr:from>
    <xdr:to>
      <xdr:col>36</xdr:col>
      <xdr:colOff>165100</xdr:colOff>
      <xdr:row>78</xdr:row>
      <xdr:rowOff>21406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37933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6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97031</xdr:rowOff>
    </xdr:from>
    <xdr:to>
      <xdr:col>55</xdr:col>
      <xdr:colOff>0</xdr:colOff>
      <xdr:row>96</xdr:row>
      <xdr:rowOff>142481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84781"/>
          <a:ext cx="838200" cy="2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97031</xdr:rowOff>
    </xdr:from>
    <xdr:to>
      <xdr:col>50</xdr:col>
      <xdr:colOff>114300</xdr:colOff>
      <xdr:row>96</xdr:row>
      <xdr:rowOff>62162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384781"/>
          <a:ext cx="889000" cy="13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30497</xdr:rowOff>
    </xdr:from>
    <xdr:to>
      <xdr:col>45</xdr:col>
      <xdr:colOff>177800</xdr:colOff>
      <xdr:row>96</xdr:row>
      <xdr:rowOff>62162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89697"/>
          <a:ext cx="8890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7485</xdr:rowOff>
    </xdr:from>
    <xdr:to>
      <xdr:col>41</xdr:col>
      <xdr:colOff>50800</xdr:colOff>
      <xdr:row>96</xdr:row>
      <xdr:rowOff>30497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66685"/>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166670</xdr:rowOff>
    </xdr:from>
    <xdr:to>
      <xdr:col>36</xdr:col>
      <xdr:colOff>165100</xdr:colOff>
      <xdr:row>96</xdr:row>
      <xdr:rowOff>96820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87947</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5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91681</xdr:rowOff>
    </xdr:from>
    <xdr:to>
      <xdr:col>55</xdr:col>
      <xdr:colOff>50800</xdr:colOff>
      <xdr:row>97</xdr:row>
      <xdr:rowOff>21831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70108</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2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46231</xdr:rowOff>
    </xdr:from>
    <xdr:to>
      <xdr:col>50</xdr:col>
      <xdr:colOff>165100</xdr:colOff>
      <xdr:row>95</xdr:row>
      <xdr:rowOff>147831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164358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10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11362</xdr:rowOff>
    </xdr:from>
    <xdr:to>
      <xdr:col>46</xdr:col>
      <xdr:colOff>38100</xdr:colOff>
      <xdr:row>96</xdr:row>
      <xdr:rowOff>112962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104089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56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151147</xdr:rowOff>
    </xdr:from>
    <xdr:to>
      <xdr:col>41</xdr:col>
      <xdr:colOff>101600</xdr:colOff>
      <xdr:row>96</xdr:row>
      <xdr:rowOff>81297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97824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21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128135</xdr:rowOff>
    </xdr:from>
    <xdr:to>
      <xdr:col>36</xdr:col>
      <xdr:colOff>165100</xdr:colOff>
      <xdr:row>96</xdr:row>
      <xdr:rowOff>58285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74812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19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98383</xdr:rowOff>
    </xdr:from>
    <xdr:to>
      <xdr:col>85</xdr:col>
      <xdr:colOff>127000</xdr:colOff>
      <xdr:row>38</xdr:row>
      <xdr:rowOff>102955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61348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7286</xdr:rowOff>
    </xdr:from>
    <xdr:to>
      <xdr:col>81</xdr:col>
      <xdr:colOff>50800</xdr:colOff>
      <xdr:row>38</xdr:row>
      <xdr:rowOff>98383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522386"/>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4209</xdr:rowOff>
    </xdr:from>
    <xdr:to>
      <xdr:col>76</xdr:col>
      <xdr:colOff>114300</xdr:colOff>
      <xdr:row>38</xdr:row>
      <xdr:rowOff>7286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19309"/>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165760</xdr:rowOff>
    </xdr:from>
    <xdr:to>
      <xdr:col>71</xdr:col>
      <xdr:colOff>177800</xdr:colOff>
      <xdr:row>38</xdr:row>
      <xdr:rowOff>4209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509410"/>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25884</xdr:rowOff>
    </xdr:from>
    <xdr:to>
      <xdr:col>67</xdr:col>
      <xdr:colOff>101600</xdr:colOff>
      <xdr:row>37</xdr:row>
      <xdr:rowOff>127484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144011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52155</xdr:rowOff>
    </xdr:from>
    <xdr:to>
      <xdr:col>85</xdr:col>
      <xdr:colOff>177800</xdr:colOff>
      <xdr:row>38</xdr:row>
      <xdr:rowOff>153755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138532</xdr:rowOff>
    </xdr:from>
    <xdr:ext cx="469744"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8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47583</xdr:rowOff>
    </xdr:from>
    <xdr:to>
      <xdr:col>81</xdr:col>
      <xdr:colOff>101600</xdr:colOff>
      <xdr:row>38</xdr:row>
      <xdr:rowOff>149183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140310</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46428" y="66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127936</xdr:rowOff>
    </xdr:from>
    <xdr:to>
      <xdr:col>76</xdr:col>
      <xdr:colOff>165100</xdr:colOff>
      <xdr:row>38</xdr:row>
      <xdr:rowOff>58086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49213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124859</xdr:rowOff>
    </xdr:from>
    <xdr:to>
      <xdr:col>72</xdr:col>
      <xdr:colOff>38100</xdr:colOff>
      <xdr:row>38</xdr:row>
      <xdr:rowOff>55009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46136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114960</xdr:rowOff>
    </xdr:from>
    <xdr:to>
      <xdr:col>67</xdr:col>
      <xdr:colOff>101600</xdr:colOff>
      <xdr:row>38</xdr:row>
      <xdr:rowOff>45110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36237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83451</xdr:rowOff>
    </xdr:from>
    <xdr:to>
      <xdr:col>85</xdr:col>
      <xdr:colOff>126364</xdr:colOff>
      <xdr:row>59</xdr:row>
      <xdr:rowOff>11843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513201"/>
          <a:ext cx="1269" cy="614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15670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11843</xdr:rowOff>
    </xdr:from>
    <xdr:to>
      <xdr:col>86</xdr:col>
      <xdr:colOff>25400</xdr:colOff>
      <xdr:row>59</xdr:row>
      <xdr:rowOff>11843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2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30128</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928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83451</xdr:rowOff>
    </xdr:from>
    <xdr:to>
      <xdr:col>86</xdr:col>
      <xdr:colOff>25400</xdr:colOff>
      <xdr:row>55</xdr:row>
      <xdr:rowOff>83451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51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28899</xdr:rowOff>
    </xdr:from>
    <xdr:to>
      <xdr:col>85</xdr:col>
      <xdr:colOff>127000</xdr:colOff>
      <xdr:row>56</xdr:row>
      <xdr:rowOff>78401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944299"/>
          <a:ext cx="838200" cy="7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17394</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9614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38967</xdr:rowOff>
    </xdr:from>
    <xdr:to>
      <xdr:col>85</xdr:col>
      <xdr:colOff>177800</xdr:colOff>
      <xdr:row>58</xdr:row>
      <xdr:rowOff>140567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28899</xdr:rowOff>
    </xdr:from>
    <xdr:to>
      <xdr:col>81</xdr:col>
      <xdr:colOff>50800</xdr:colOff>
      <xdr:row>53</xdr:row>
      <xdr:rowOff>166792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944299"/>
          <a:ext cx="889000" cy="30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39993</xdr:rowOff>
    </xdr:from>
    <xdr:to>
      <xdr:col>81</xdr:col>
      <xdr:colOff>101600</xdr:colOff>
      <xdr:row>58</xdr:row>
      <xdr:rowOff>141593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132720</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100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13261</xdr:rowOff>
    </xdr:from>
    <xdr:to>
      <xdr:col>76</xdr:col>
      <xdr:colOff>114300</xdr:colOff>
      <xdr:row>53</xdr:row>
      <xdr:rowOff>166792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8757211"/>
          <a:ext cx="889000" cy="4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19314</xdr:rowOff>
    </xdr:from>
    <xdr:to>
      <xdr:col>76</xdr:col>
      <xdr:colOff>165100</xdr:colOff>
      <xdr:row>58</xdr:row>
      <xdr:rowOff>120914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112041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1005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13261</xdr:rowOff>
    </xdr:from>
    <xdr:to>
      <xdr:col>71</xdr:col>
      <xdr:colOff>177800</xdr:colOff>
      <xdr:row>56</xdr:row>
      <xdr:rowOff>104148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8757211"/>
          <a:ext cx="889000" cy="9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45118</xdr:rowOff>
    </xdr:from>
    <xdr:to>
      <xdr:col>72</xdr:col>
      <xdr:colOff>38100</xdr:colOff>
      <xdr:row>58</xdr:row>
      <xdr:rowOff>146718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137845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1008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96274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27601</xdr:rowOff>
    </xdr:from>
    <xdr:to>
      <xdr:col>85</xdr:col>
      <xdr:colOff>177800</xdr:colOff>
      <xdr:row>56</xdr:row>
      <xdr:rowOff>129201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50478</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149549</xdr:rowOff>
    </xdr:from>
    <xdr:to>
      <xdr:col>81</xdr:col>
      <xdr:colOff>101600</xdr:colOff>
      <xdr:row>52</xdr:row>
      <xdr:rowOff>79699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8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96226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6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115992</xdr:rowOff>
    </xdr:from>
    <xdr:to>
      <xdr:col>76</xdr:col>
      <xdr:colOff>165100</xdr:colOff>
      <xdr:row>54</xdr:row>
      <xdr:rowOff>46142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2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62669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97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133911</xdr:rowOff>
    </xdr:from>
    <xdr:to>
      <xdr:col>72</xdr:col>
      <xdr:colOff>38100</xdr:colOff>
      <xdr:row>51</xdr:row>
      <xdr:rowOff>64061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87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80588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48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53348</xdr:rowOff>
    </xdr:from>
    <xdr:to>
      <xdr:col>67</xdr:col>
      <xdr:colOff>101600</xdr:colOff>
      <xdr:row>56</xdr:row>
      <xdr:rowOff>154948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4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76544</xdr:rowOff>
    </xdr:from>
    <xdr:to>
      <xdr:col>85</xdr:col>
      <xdr:colOff>127000</xdr:colOff>
      <xdr:row>78</xdr:row>
      <xdr:rowOff>122258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78194"/>
          <a:ext cx="838200" cy="2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122258</xdr:rowOff>
    </xdr:from>
    <xdr:to>
      <xdr:col>81</xdr:col>
      <xdr:colOff>50800</xdr:colOff>
      <xdr:row>79</xdr:row>
      <xdr:rowOff>35689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95358"/>
          <a:ext cx="889000" cy="8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35689</xdr:rowOff>
    </xdr:from>
    <xdr:to>
      <xdr:col>76</xdr:col>
      <xdr:colOff>114300</xdr:colOff>
      <xdr:row>79</xdr:row>
      <xdr:rowOff>43152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0239"/>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43152</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87702"/>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137410</xdr:rowOff>
    </xdr:from>
    <xdr:to>
      <xdr:col>67</xdr:col>
      <xdr:colOff>101600</xdr:colOff>
      <xdr:row>79</xdr:row>
      <xdr:rowOff>67560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84087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2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25744</xdr:rowOff>
    </xdr:from>
    <xdr:to>
      <xdr:col>85</xdr:col>
      <xdr:colOff>177800</xdr:colOff>
      <xdr:row>77</xdr:row>
      <xdr:rowOff>127344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48621</xdr:rowOff>
    </xdr:from>
    <xdr:ext cx="599010"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7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71458</xdr:rowOff>
    </xdr:from>
    <xdr:to>
      <xdr:col>81</xdr:col>
      <xdr:colOff>101600</xdr:colOff>
      <xdr:row>79</xdr:row>
      <xdr:rowOff>1608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18135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156339</xdr:rowOff>
    </xdr:from>
    <xdr:to>
      <xdr:col>76</xdr:col>
      <xdr:colOff>165100</xdr:colOff>
      <xdr:row>79</xdr:row>
      <xdr:rowOff>86489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77616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6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163802</xdr:rowOff>
    </xdr:from>
    <xdr:to>
      <xdr:col>72</xdr:col>
      <xdr:colOff>38100</xdr:colOff>
      <xdr:row>79</xdr:row>
      <xdr:rowOff>93952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85079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29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22036</xdr:rowOff>
    </xdr:from>
    <xdr:to>
      <xdr:col>85</xdr:col>
      <xdr:colOff>127000</xdr:colOff>
      <xdr:row>96</xdr:row>
      <xdr:rowOff>50705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81236"/>
          <a:ext cx="838200" cy="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159524</xdr:rowOff>
    </xdr:from>
    <xdr:to>
      <xdr:col>81</xdr:col>
      <xdr:colOff>50800</xdr:colOff>
      <xdr:row>96</xdr:row>
      <xdr:rowOff>22036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47274"/>
          <a:ext cx="889000" cy="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159524</xdr:rowOff>
    </xdr:from>
    <xdr:to>
      <xdr:col>76</xdr:col>
      <xdr:colOff>114300</xdr:colOff>
      <xdr:row>96</xdr:row>
      <xdr:rowOff>22470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47274"/>
          <a:ext cx="8890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166201</xdr:rowOff>
    </xdr:from>
    <xdr:to>
      <xdr:col>71</xdr:col>
      <xdr:colOff>177800</xdr:colOff>
      <xdr:row>96</xdr:row>
      <xdr:rowOff>22470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53951"/>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84768</xdr:rowOff>
    </xdr:from>
    <xdr:to>
      <xdr:col>67</xdr:col>
      <xdr:colOff>101600</xdr:colOff>
      <xdr:row>97</xdr:row>
      <xdr:rowOff>14918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6045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63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171355</xdr:rowOff>
    </xdr:from>
    <xdr:to>
      <xdr:col>85</xdr:col>
      <xdr:colOff>177800</xdr:colOff>
      <xdr:row>96</xdr:row>
      <xdr:rowOff>101505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22782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1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142686</xdr:rowOff>
    </xdr:from>
    <xdr:to>
      <xdr:col>81</xdr:col>
      <xdr:colOff>101600</xdr:colOff>
      <xdr:row>96</xdr:row>
      <xdr:rowOff>72836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89363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0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108724</xdr:rowOff>
    </xdr:from>
    <xdr:to>
      <xdr:col>76</xdr:col>
      <xdr:colOff>165100</xdr:colOff>
      <xdr:row>96</xdr:row>
      <xdr:rowOff>38874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55401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143120</xdr:rowOff>
    </xdr:from>
    <xdr:to>
      <xdr:col>72</xdr:col>
      <xdr:colOff>38100</xdr:colOff>
      <xdr:row>96</xdr:row>
      <xdr:rowOff>73270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89797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0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115401</xdr:rowOff>
    </xdr:from>
    <xdr:to>
      <xdr:col>67</xdr:col>
      <xdr:colOff>101600</xdr:colOff>
      <xdr:row>96</xdr:row>
      <xdr:rowOff>45551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62078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17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59141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6059891"/>
          <a:ext cx="1269" cy="59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5818</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83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59141</xdr:rowOff>
    </xdr:from>
    <xdr:to>
      <xdr:col>116</xdr:col>
      <xdr:colOff>152400</xdr:colOff>
      <xdr:row>35</xdr:row>
      <xdr:rowOff>59141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05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137140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5452090"/>
          <a:ext cx="838200" cy="12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137140</xdr:rowOff>
    </xdr:from>
    <xdr:to>
      <xdr:col>111</xdr:col>
      <xdr:colOff>177800</xdr:colOff>
      <xdr:row>34</xdr:row>
      <xdr:rowOff>6564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0434300" y="5452090"/>
          <a:ext cx="889000" cy="38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60371</xdr:rowOff>
    </xdr:from>
    <xdr:to>
      <xdr:col>112</xdr:col>
      <xdr:colOff>38100</xdr:colOff>
      <xdr:row>38</xdr:row>
      <xdr:rowOff>161971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7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153098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66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49997</xdr:rowOff>
    </xdr:from>
    <xdr:to>
      <xdr:col>107</xdr:col>
      <xdr:colOff>50800</xdr:colOff>
      <xdr:row>34</xdr:row>
      <xdr:rowOff>6564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5193497"/>
          <a:ext cx="889000" cy="6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149525</xdr:rowOff>
    </xdr:from>
    <xdr:to>
      <xdr:col>107</xdr:col>
      <xdr:colOff>101600</xdr:colOff>
      <xdr:row>38</xdr:row>
      <xdr:rowOff>79674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4931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70802</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199428" y="658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49997</xdr:rowOff>
    </xdr:from>
    <xdr:to>
      <xdr:col>102</xdr:col>
      <xdr:colOff>114300</xdr:colOff>
      <xdr:row>34</xdr:row>
      <xdr:rowOff>138877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5193497"/>
          <a:ext cx="889000" cy="77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72258</xdr:rowOff>
    </xdr:from>
    <xdr:to>
      <xdr:col>102</xdr:col>
      <xdr:colOff>165100</xdr:colOff>
      <xdr:row>39</xdr:row>
      <xdr:rowOff>2408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164985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68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38243</xdr:rowOff>
    </xdr:from>
    <xdr:to>
      <xdr:col>98</xdr:col>
      <xdr:colOff>38100</xdr:colOff>
      <xdr:row>38</xdr:row>
      <xdr:rowOff>139843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130970</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64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86340</xdr:rowOff>
    </xdr:from>
    <xdr:to>
      <xdr:col>112</xdr:col>
      <xdr:colOff>38100</xdr:colOff>
      <xdr:row>32</xdr:row>
      <xdr:rowOff>16490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54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33017</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56111" y="51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127214</xdr:rowOff>
    </xdr:from>
    <xdr:to>
      <xdr:col>107</xdr:col>
      <xdr:colOff>101600</xdr:colOff>
      <xdr:row>34</xdr:row>
      <xdr:rowOff>57364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57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73891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99428" y="55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170647</xdr:rowOff>
    </xdr:from>
    <xdr:to>
      <xdr:col>102</xdr:col>
      <xdr:colOff>165100</xdr:colOff>
      <xdr:row>30</xdr:row>
      <xdr:rowOff>100797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51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117324</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278111" y="49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88077</xdr:rowOff>
    </xdr:from>
    <xdr:to>
      <xdr:col>98</xdr:col>
      <xdr:colOff>38100</xdr:colOff>
      <xdr:row>35</xdr:row>
      <xdr:rowOff>18227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9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34754</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6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・全般的に小規模離島、人口減少により高コストにならざるを得ない構造となっている。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・農林水産業費費は、住民一人当たり</a:t>
          </a:r>
          <a:r>
            <a:rPr kumimoji="1" lang="en-US" altLang="ja-JP" sz="1100" b="0" i="0" baseline="0">
              <a:solidFill>
                <a:schemeClr val="dk1"/>
              </a:solidFill>
              <a:effectLst/>
              <a:latin typeface="+mn-lt"/>
              <a:ea typeface="+mn-ea"/>
              <a:cs typeface="+mn-cs"/>
            </a:rPr>
            <a:t>2072,050</a:t>
          </a:r>
          <a:r>
            <a:rPr kumimoji="1" lang="ja-JP" altLang="ja-JP" sz="1100" b="0" i="0" baseline="0">
              <a:solidFill>
                <a:schemeClr val="dk1"/>
              </a:solidFill>
              <a:effectLst/>
              <a:latin typeface="+mn-lt"/>
              <a:ea typeface="+mn-ea"/>
              <a:cs typeface="+mn-cs"/>
            </a:rPr>
            <a:t>円となっており、類似団体と比較しても最も高い値となってる。それは、老朽化した製糖工場の建て替え工事が</a:t>
          </a:r>
          <a:r>
            <a:rPr kumimoji="1" lang="ja-JP" altLang="en-US" sz="1100" b="0" i="0" baseline="0">
              <a:solidFill>
                <a:schemeClr val="dk1"/>
              </a:solidFill>
              <a:effectLst/>
              <a:latin typeface="+mn-lt"/>
              <a:ea typeface="+mn-ea"/>
              <a:cs typeface="+mn-cs"/>
            </a:rPr>
            <a:t>継続している</a:t>
          </a:r>
          <a:r>
            <a:rPr kumimoji="1" lang="ja-JP" altLang="ja-JP" sz="1100" b="0" i="0" baseline="0">
              <a:solidFill>
                <a:schemeClr val="dk1"/>
              </a:solidFill>
              <a:effectLst/>
              <a:latin typeface="+mn-lt"/>
              <a:ea typeface="+mn-ea"/>
              <a:cs typeface="+mn-cs"/>
            </a:rPr>
            <a:t>ことにより普通建設事業費が</a:t>
          </a:r>
          <a:r>
            <a:rPr kumimoji="1" lang="ja-JP" altLang="en-US" sz="1100" b="0" i="0" baseline="0">
              <a:solidFill>
                <a:schemeClr val="dk1"/>
              </a:solidFill>
              <a:effectLst/>
              <a:latin typeface="+mn-lt"/>
              <a:ea typeface="+mn-ea"/>
              <a:cs typeface="+mn-cs"/>
            </a:rPr>
            <a:t>高止まりしている</a:t>
          </a:r>
          <a:r>
            <a:rPr kumimoji="1" lang="ja-JP" altLang="ja-JP" sz="1100" b="0" i="0" baseline="0">
              <a:solidFill>
                <a:schemeClr val="dk1"/>
              </a:solidFill>
              <a:effectLst/>
              <a:latin typeface="+mn-lt"/>
              <a:ea typeface="+mn-ea"/>
              <a:cs typeface="+mn-cs"/>
            </a:rPr>
            <a:t>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327,541</a:t>
          </a:r>
          <a:r>
            <a:rPr kumimoji="1" lang="ja-JP" altLang="ja-JP" sz="1100">
              <a:solidFill>
                <a:schemeClr val="dk1"/>
              </a:solidFill>
              <a:effectLst/>
              <a:latin typeface="+mn-lt"/>
              <a:ea typeface="+mn-ea"/>
              <a:cs typeface="+mn-cs"/>
            </a:rPr>
            <a:t>円となっており、類似団体と比較しても最も高い値となっている。それは、高校進学と同時に親元を離れて生活しなければならない等離島地域の特異性や不利益性を解消するため「１５の島発ち教育」に取り組んでいること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・土木費は、類似団体と比較して</a:t>
          </a:r>
          <a:r>
            <a:rPr kumimoji="1" lang="ja-JP" altLang="en-US" sz="1100">
              <a:solidFill>
                <a:schemeClr val="dk1"/>
              </a:solidFill>
              <a:effectLst/>
              <a:latin typeface="+mn-lt"/>
              <a:ea typeface="+mn-ea"/>
              <a:cs typeface="+mn-cs"/>
            </a:rPr>
            <a:t>やや低い</a:t>
          </a:r>
          <a:r>
            <a:rPr kumimoji="1" lang="ja-JP" altLang="ja-JP" sz="1100">
              <a:solidFill>
                <a:schemeClr val="dk1"/>
              </a:solidFill>
              <a:effectLst/>
              <a:latin typeface="+mn-lt"/>
              <a:ea typeface="+mn-ea"/>
              <a:cs typeface="+mn-cs"/>
            </a:rPr>
            <a:t>値となっている</a:t>
          </a:r>
          <a:r>
            <a:rPr kumimoji="1" lang="ja-JP" altLang="en-US" sz="1100">
              <a:solidFill>
                <a:schemeClr val="dk1"/>
              </a:solidFill>
              <a:effectLst/>
              <a:latin typeface="+mn-lt"/>
              <a:ea typeface="+mn-ea"/>
              <a:cs typeface="+mn-cs"/>
            </a:rPr>
            <a:t>が、災害復旧費が増加し、</a:t>
          </a:r>
          <a:r>
            <a:rPr kumimoji="1" lang="en-US" altLang="ja-JP" sz="1100">
              <a:solidFill>
                <a:schemeClr val="dk1"/>
              </a:solidFill>
              <a:effectLst/>
              <a:latin typeface="+mn-lt"/>
              <a:ea typeface="+mn-ea"/>
              <a:cs typeface="+mn-cs"/>
            </a:rPr>
            <a:t>63,153</a:t>
          </a:r>
          <a:r>
            <a:rPr kumimoji="1" lang="ja-JP" altLang="en-US" sz="1100">
              <a:solidFill>
                <a:schemeClr val="dk1"/>
              </a:solidFill>
              <a:effectLst/>
              <a:latin typeface="+mn-lt"/>
              <a:ea typeface="+mn-ea"/>
              <a:cs typeface="+mn-cs"/>
            </a:rPr>
            <a:t>円となった。前々年度の台風による災害復旧工事が本格化したことによる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財政健全化の継続取組等により実質収支は黒字で推移してきている。財政調整基金については、</a:t>
          </a:r>
          <a:r>
            <a:rPr kumimoji="1" lang="ja-JP" altLang="en-US" sz="1100" b="0" i="0" baseline="0">
              <a:solidFill>
                <a:schemeClr val="dk1"/>
              </a:solidFill>
              <a:effectLst/>
              <a:latin typeface="+mn-lt"/>
              <a:ea typeface="+mn-ea"/>
              <a:cs typeface="+mn-cs"/>
            </a:rPr>
            <a:t>補助金返還等により取り崩した額が積立額より上回ったことで残高の減少を引き起こした</a:t>
          </a:r>
          <a:r>
            <a:rPr kumimoji="1" lang="ja-JP" altLang="ja-JP" sz="1100" b="0" i="0" baseline="0">
              <a:solidFill>
                <a:schemeClr val="dk1"/>
              </a:solidFill>
              <a:effectLst/>
              <a:latin typeface="+mn-lt"/>
              <a:ea typeface="+mn-ea"/>
              <a:cs typeface="+mn-cs"/>
            </a:rPr>
            <a:t>。今後、公共施設等が更新を迎えるため、多額の更新費用が予想されることから計画的な基金積立の実施や基金運営に努め、基金運営の適正化を図る。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連結実質赤字比率においては、一般会計、特別会計ともに赤字額は発生していないが、</a:t>
          </a:r>
          <a:r>
            <a:rPr kumimoji="1" lang="ja-JP" altLang="en-US" sz="1100" b="0" i="0" baseline="0">
              <a:solidFill>
                <a:schemeClr val="dk1"/>
              </a:solidFill>
              <a:effectLst/>
              <a:latin typeface="+mn-lt"/>
              <a:ea typeface="+mn-ea"/>
              <a:cs typeface="+mn-cs"/>
            </a:rPr>
            <a:t>依然</a:t>
          </a:r>
          <a:r>
            <a:rPr kumimoji="1" lang="ja-JP" altLang="ja-JP" sz="1100" b="0" i="0" baseline="0">
              <a:solidFill>
                <a:schemeClr val="dk1"/>
              </a:solidFill>
              <a:effectLst/>
              <a:latin typeface="+mn-lt"/>
              <a:ea typeface="+mn-ea"/>
              <a:cs typeface="+mn-cs"/>
            </a:rPr>
            <a:t>として厳しい運営状況であることに変わりはないため、事業収益の確保と歳出の削減により、経営改善努力を継続し、健全な財政運営に努める。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農業集落排水事業及び水道事業においては、施設の機能強化等にかかるコストを抑制するため、適宜修繕箇所を確認し、大型補修を実施しないことでコストを削減し、料金収入の徴収努力を徹底する。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4804582</v>
      </c>
      <c r="BO4" s="462"/>
      <c r="BP4" s="462"/>
      <c r="BQ4" s="462"/>
      <c r="BR4" s="462"/>
      <c r="BS4" s="462"/>
      <c r="BT4" s="462"/>
      <c r="BU4" s="463"/>
      <c r="BV4" s="461">
        <v>4900338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13.7</v>
      </c>
      <c r="CU4" s="646"/>
      <c r="CV4" s="646"/>
      <c r="CW4" s="646"/>
      <c r="CX4" s="646"/>
      <c r="CY4" s="646"/>
      <c r="CZ4" s="646"/>
      <c r="DA4" s="647"/>
      <c r="DB4" s="645">
        <v>7.7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4635037</v>
      </c>
      <c r="BO5" s="467"/>
      <c r="BP5" s="467"/>
      <c r="BQ5" s="467"/>
      <c r="BR5" s="467"/>
      <c r="BS5" s="467"/>
      <c r="BT5" s="467"/>
      <c r="BU5" s="468"/>
      <c r="BV5" s="466">
        <v>4765407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82.6</v>
      </c>
      <c r="CU5" s="437"/>
      <c r="CV5" s="437"/>
      <c r="CW5" s="437"/>
      <c r="CX5" s="437"/>
      <c r="CY5" s="437"/>
      <c r="CZ5" s="437"/>
      <c r="DA5" s="438"/>
      <c r="DB5" s="436">
        <v>81.3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169545</v>
      </c>
      <c r="BO6" s="467"/>
      <c r="BP6" s="467"/>
      <c r="BQ6" s="467"/>
      <c r="BR6" s="467"/>
      <c r="BS6" s="467"/>
      <c r="BT6" s="467"/>
      <c r="BU6" s="468"/>
      <c r="BV6" s="466">
        <v>134931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84.8</v>
      </c>
      <c r="CU6" s="620"/>
      <c r="CV6" s="620"/>
      <c r="CW6" s="620"/>
      <c r="CX6" s="620"/>
      <c r="CY6" s="620"/>
      <c r="CZ6" s="620"/>
      <c r="DA6" s="621"/>
      <c r="DB6" s="619">
        <v>84.2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20251</v>
      </c>
      <c r="BO7" s="467"/>
      <c r="BP7" s="467"/>
      <c r="BQ7" s="467"/>
      <c r="BR7" s="467"/>
      <c r="BS7" s="467"/>
      <c r="BT7" s="467"/>
      <c r="BU7" s="468"/>
      <c r="BV7" s="466">
        <v>48171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1092569</v>
      </c>
      <c r="CU7" s="467"/>
      <c r="CV7" s="467"/>
      <c r="CW7" s="467"/>
      <c r="CX7" s="467"/>
      <c r="CY7" s="467"/>
      <c r="CZ7" s="467"/>
      <c r="DA7" s="468"/>
      <c r="DB7" s="466">
        <v>1127065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149294</v>
      </c>
      <c r="BO8" s="467"/>
      <c r="BP8" s="467"/>
      <c r="BQ8" s="467"/>
      <c r="BR8" s="467"/>
      <c r="BS8" s="467"/>
      <c r="BT8" s="467"/>
      <c r="BU8" s="468"/>
      <c r="BV8" s="466">
        <v>86760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v>
      </c>
      <c r="CU8" s="580"/>
      <c r="CV8" s="580"/>
      <c r="CW8" s="580"/>
      <c r="CX8" s="580"/>
      <c r="CY8" s="580"/>
      <c r="CZ8" s="580"/>
      <c r="DA8" s="581"/>
      <c r="DB8" s="579">
        <v>0.1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1238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62534</v>
      </c>
      <c r="BO9" s="467"/>
      <c r="BP9" s="467"/>
      <c r="BQ9" s="467"/>
      <c r="BR9" s="467"/>
      <c r="BS9" s="467"/>
      <c r="BT9" s="467"/>
      <c r="BU9" s="468"/>
      <c r="BV9" s="466">
        <v>-124609</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10.3</v>
      </c>
      <c r="CU9" s="437"/>
      <c r="CV9" s="437"/>
      <c r="CW9" s="437"/>
      <c r="CX9" s="437"/>
      <c r="CY9" s="437"/>
      <c r="CZ9" s="437"/>
      <c r="DA9" s="438"/>
      <c r="DB9" s="436">
        <v>10.6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1385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43382</v>
      </c>
      <c r="BO10" s="467"/>
      <c r="BP10" s="467"/>
      <c r="BQ10" s="467"/>
      <c r="BR10" s="467"/>
      <c r="BS10" s="467"/>
      <c r="BT10" s="467"/>
      <c r="BU10" s="468"/>
      <c r="BV10" s="466">
        <v>136465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1231</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127</v>
      </c>
      <c r="AV12" s="524"/>
      <c r="AW12" s="524"/>
      <c r="AX12" s="524"/>
      <c r="AY12" s="446" t="s">
        <v>136</v>
      </c>
      <c r="AZ12" s="447"/>
      <c r="BA12" s="447"/>
      <c r="BB12" s="447"/>
      <c r="BC12" s="447"/>
      <c r="BD12" s="447"/>
      <c r="BE12" s="447"/>
      <c r="BF12" s="447"/>
      <c r="BG12" s="447"/>
      <c r="BH12" s="447"/>
      <c r="BI12" s="447"/>
      <c r="BJ12" s="447"/>
      <c r="BK12" s="447"/>
      <c r="BL12" s="447"/>
      <c r="BM12" s="448"/>
      <c r="BN12" s="466">
        <v>182349</v>
      </c>
      <c r="BO12" s="467"/>
      <c r="BP12" s="467"/>
      <c r="BQ12" s="467"/>
      <c r="BR12" s="467"/>
      <c r="BS12" s="467"/>
      <c r="BT12" s="467"/>
      <c r="BU12" s="468"/>
      <c r="BV12" s="466">
        <v>45966</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1219</v>
      </c>
      <c r="S13" s="570"/>
      <c r="T13" s="570"/>
      <c r="U13" s="570"/>
      <c r="V13" s="571"/>
      <c r="W13" s="557" t="s">
        <v>140</v>
      </c>
      <c r="X13" s="479"/>
      <c r="Y13" s="479"/>
      <c r="Z13" s="479"/>
      <c r="AA13" s="479"/>
      <c r="AB13" s="480"/>
      <c r="AC13" s="442">
        <v>111</v>
      </c>
      <c r="AD13" s="443"/>
      <c r="AE13" s="443"/>
      <c r="AF13" s="443"/>
      <c r="AG13" s="444"/>
      <c r="AH13" s="442">
        <v>129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-76433</v>
      </c>
      <c r="BO13" s="467"/>
      <c r="BP13" s="467"/>
      <c r="BQ13" s="467"/>
      <c r="BR13" s="467"/>
      <c r="BS13" s="467"/>
      <c r="BT13" s="467"/>
      <c r="BU13" s="468"/>
      <c r="BV13" s="466">
        <v>-34110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4.5999999999999996</v>
      </c>
      <c r="CU13" s="437"/>
      <c r="CV13" s="437"/>
      <c r="CW13" s="437"/>
      <c r="CX13" s="437"/>
      <c r="CY13" s="437"/>
      <c r="CZ13" s="437"/>
      <c r="DA13" s="438"/>
      <c r="DB13" s="436">
        <v>5.4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1251</v>
      </c>
      <c r="S14" s="570"/>
      <c r="T14" s="570"/>
      <c r="U14" s="570"/>
      <c r="V14" s="571"/>
      <c r="W14" s="572"/>
      <c r="X14" s="482"/>
      <c r="Y14" s="482"/>
      <c r="Z14" s="482"/>
      <c r="AA14" s="482"/>
      <c r="AB14" s="483"/>
      <c r="AC14" s="562">
        <v>18</v>
      </c>
      <c r="AD14" s="563"/>
      <c r="AE14" s="563"/>
      <c r="AF14" s="563"/>
      <c r="AG14" s="564"/>
      <c r="AH14" s="562">
        <v>22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82.5</v>
      </c>
      <c r="CU14" s="574"/>
      <c r="CV14" s="574"/>
      <c r="CW14" s="574"/>
      <c r="CX14" s="574"/>
      <c r="CY14" s="574"/>
      <c r="CZ14" s="574"/>
      <c r="DA14" s="575"/>
      <c r="DB14" s="573">
        <v>52.1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1238</v>
      </c>
      <c r="S15" s="570"/>
      <c r="T15" s="570"/>
      <c r="U15" s="570"/>
      <c r="V15" s="571"/>
      <c r="W15" s="557" t="s">
        <v>148</v>
      </c>
      <c r="X15" s="479"/>
      <c r="Y15" s="479"/>
      <c r="Z15" s="479"/>
      <c r="AA15" s="479"/>
      <c r="AB15" s="480"/>
      <c r="AC15" s="442">
        <v>136</v>
      </c>
      <c r="AD15" s="443"/>
      <c r="AE15" s="443"/>
      <c r="AF15" s="443"/>
      <c r="AG15" s="444"/>
      <c r="AH15" s="442">
        <v>110</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103259</v>
      </c>
      <c r="BO15" s="462"/>
      <c r="BP15" s="462"/>
      <c r="BQ15" s="462"/>
      <c r="BR15" s="462"/>
      <c r="BS15" s="462"/>
      <c r="BT15" s="462"/>
      <c r="BU15" s="463"/>
      <c r="BV15" s="461">
        <v>103326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22.1</v>
      </c>
      <c r="AD16" s="563"/>
      <c r="AE16" s="563"/>
      <c r="AF16" s="563"/>
      <c r="AG16" s="564"/>
      <c r="AH16" s="562">
        <v>18.8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1043594</v>
      </c>
      <c r="BO16" s="467"/>
      <c r="BP16" s="467"/>
      <c r="BQ16" s="467"/>
      <c r="BR16" s="467"/>
      <c r="BS16" s="467"/>
      <c r="BT16" s="467"/>
      <c r="BU16" s="468"/>
      <c r="BV16" s="466">
        <v>1041818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369</v>
      </c>
      <c r="AD17" s="443"/>
      <c r="AE17" s="443"/>
      <c r="AF17" s="443"/>
      <c r="AG17" s="444"/>
      <c r="AH17" s="442">
        <v>347</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125513</v>
      </c>
      <c r="BO17" s="467"/>
      <c r="BP17" s="467"/>
      <c r="BQ17" s="467"/>
      <c r="BR17" s="467"/>
      <c r="BS17" s="467"/>
      <c r="BT17" s="467"/>
      <c r="BU17" s="468"/>
      <c r="BV17" s="466">
        <v>125139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21.82</v>
      </c>
      <c r="M18" s="531"/>
      <c r="N18" s="531"/>
      <c r="O18" s="531"/>
      <c r="P18" s="531"/>
      <c r="Q18" s="531"/>
      <c r="R18" s="532"/>
      <c r="S18" s="532"/>
      <c r="T18" s="532"/>
      <c r="U18" s="532"/>
      <c r="V18" s="533"/>
      <c r="W18" s="547"/>
      <c r="X18" s="548"/>
      <c r="Y18" s="548"/>
      <c r="Z18" s="548"/>
      <c r="AA18" s="548"/>
      <c r="AB18" s="558"/>
      <c r="AC18" s="430">
        <v>59.9</v>
      </c>
      <c r="AD18" s="431"/>
      <c r="AE18" s="431"/>
      <c r="AF18" s="431"/>
      <c r="AG18" s="534"/>
      <c r="AH18" s="430">
        <v>59.2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906571</v>
      </c>
      <c r="BO18" s="467"/>
      <c r="BP18" s="467"/>
      <c r="BQ18" s="467"/>
      <c r="BR18" s="467"/>
      <c r="BS18" s="467"/>
      <c r="BT18" s="467"/>
      <c r="BU18" s="468"/>
      <c r="BV18" s="466">
        <v>931105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57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1715443</v>
      </c>
      <c r="BO19" s="467"/>
      <c r="BP19" s="467"/>
      <c r="BQ19" s="467"/>
      <c r="BR19" s="467"/>
      <c r="BS19" s="467"/>
      <c r="BT19" s="467"/>
      <c r="BU19" s="468"/>
      <c r="BV19" s="466">
        <v>1784522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516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3084786</v>
      </c>
      <c r="BO23" s="467"/>
      <c r="BP23" s="467"/>
      <c r="BQ23" s="467"/>
      <c r="BR23" s="467"/>
      <c r="BS23" s="467"/>
      <c r="BT23" s="467"/>
      <c r="BU23" s="468"/>
      <c r="BV23" s="466">
        <v>2929461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6452</v>
      </c>
      <c r="R24" s="443"/>
      <c r="S24" s="443"/>
      <c r="T24" s="443"/>
      <c r="U24" s="443"/>
      <c r="V24" s="444"/>
      <c r="W24" s="508"/>
      <c r="X24" s="499"/>
      <c r="Y24" s="500"/>
      <c r="Z24" s="439" t="s">
        <v>172</v>
      </c>
      <c r="AA24" s="440"/>
      <c r="AB24" s="440"/>
      <c r="AC24" s="440"/>
      <c r="AD24" s="440"/>
      <c r="AE24" s="440"/>
      <c r="AF24" s="440"/>
      <c r="AG24" s="441"/>
      <c r="AH24" s="442">
        <v>48</v>
      </c>
      <c r="AI24" s="443"/>
      <c r="AJ24" s="443"/>
      <c r="AK24" s="443"/>
      <c r="AL24" s="444"/>
      <c r="AM24" s="442">
        <v>135552</v>
      </c>
      <c r="AN24" s="443"/>
      <c r="AO24" s="443"/>
      <c r="AP24" s="443"/>
      <c r="AQ24" s="443"/>
      <c r="AR24" s="444"/>
      <c r="AS24" s="442">
        <v>2824</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2952672</v>
      </c>
      <c r="BO24" s="467"/>
      <c r="BP24" s="467"/>
      <c r="BQ24" s="467"/>
      <c r="BR24" s="467"/>
      <c r="BS24" s="467"/>
      <c r="BT24" s="467"/>
      <c r="BU24" s="468"/>
      <c r="BV24" s="466">
        <v>2811213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5228</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1715173</v>
      </c>
      <c r="BO25" s="462"/>
      <c r="BP25" s="462"/>
      <c r="BQ25" s="462"/>
      <c r="BR25" s="462"/>
      <c r="BS25" s="462"/>
      <c r="BT25" s="462"/>
      <c r="BU25" s="463"/>
      <c r="BV25" s="461">
        <v>4570635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4905</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2261</v>
      </c>
      <c r="R27" s="443"/>
      <c r="S27" s="443"/>
      <c r="T27" s="443"/>
      <c r="U27" s="443"/>
      <c r="V27" s="444"/>
      <c r="W27" s="508"/>
      <c r="X27" s="499"/>
      <c r="Y27" s="500"/>
      <c r="Z27" s="439" t="s">
        <v>183</v>
      </c>
      <c r="AA27" s="440"/>
      <c r="AB27" s="440"/>
      <c r="AC27" s="440"/>
      <c r="AD27" s="440"/>
      <c r="AE27" s="440"/>
      <c r="AF27" s="440"/>
      <c r="AG27" s="441"/>
      <c r="AH27" s="442">
        <v>1</v>
      </c>
      <c r="AI27" s="443"/>
      <c r="AJ27" s="443"/>
      <c r="AK27" s="443"/>
      <c r="AL27" s="444"/>
      <c r="AM27" s="442" t="s">
        <v>184</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62</v>
      </c>
      <c r="BO27" s="470"/>
      <c r="BP27" s="470"/>
      <c r="BQ27" s="470"/>
      <c r="BR27" s="470"/>
      <c r="BS27" s="470"/>
      <c r="BT27" s="470"/>
      <c r="BU27" s="471"/>
      <c r="BV27" s="469">
        <v>62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1879</v>
      </c>
      <c r="R28" s="443"/>
      <c r="S28" s="443"/>
      <c r="T28" s="443"/>
      <c r="U28" s="443"/>
      <c r="V28" s="444"/>
      <c r="W28" s="508"/>
      <c r="X28" s="499"/>
      <c r="Y28" s="500"/>
      <c r="Z28" s="439" t="s">
        <v>187</v>
      </c>
      <c r="AA28" s="440"/>
      <c r="AB28" s="440"/>
      <c r="AC28" s="440"/>
      <c r="AD28" s="440"/>
      <c r="AE28" s="440"/>
      <c r="AF28" s="440"/>
      <c r="AG28" s="441"/>
      <c r="AH28" s="442">
        <v>2</v>
      </c>
      <c r="AI28" s="443"/>
      <c r="AJ28" s="443"/>
      <c r="AK28" s="443"/>
      <c r="AL28" s="444"/>
      <c r="AM28" s="442" t="s">
        <v>184</v>
      </c>
      <c r="AN28" s="443"/>
      <c r="AO28" s="443"/>
      <c r="AP28" s="443"/>
      <c r="AQ28" s="443"/>
      <c r="AR28" s="444"/>
      <c r="AS28" s="442" t="s">
        <v>184</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186026</v>
      </c>
      <c r="BO28" s="462"/>
      <c r="BP28" s="462"/>
      <c r="BQ28" s="462"/>
      <c r="BR28" s="462"/>
      <c r="BS28" s="462"/>
      <c r="BT28" s="462"/>
      <c r="BU28" s="463"/>
      <c r="BV28" s="461">
        <v>324993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6</v>
      </c>
      <c r="M29" s="443"/>
      <c r="N29" s="443"/>
      <c r="O29" s="443"/>
      <c r="P29" s="444"/>
      <c r="Q29" s="442">
        <v>1743</v>
      </c>
      <c r="R29" s="443"/>
      <c r="S29" s="443"/>
      <c r="T29" s="443"/>
      <c r="U29" s="443"/>
      <c r="V29" s="444"/>
      <c r="W29" s="509"/>
      <c r="X29" s="510"/>
      <c r="Y29" s="511"/>
      <c r="Z29" s="439" t="s">
        <v>190</v>
      </c>
      <c r="AA29" s="440"/>
      <c r="AB29" s="440"/>
      <c r="AC29" s="440"/>
      <c r="AD29" s="440"/>
      <c r="AE29" s="440"/>
      <c r="AF29" s="440"/>
      <c r="AG29" s="441"/>
      <c r="AH29" s="442">
        <v>51</v>
      </c>
      <c r="AI29" s="443"/>
      <c r="AJ29" s="443"/>
      <c r="AK29" s="443"/>
      <c r="AL29" s="444"/>
      <c r="AM29" s="442">
        <v>142996</v>
      </c>
      <c r="AN29" s="443"/>
      <c r="AO29" s="443"/>
      <c r="AP29" s="443"/>
      <c r="AQ29" s="443"/>
      <c r="AR29" s="444"/>
      <c r="AS29" s="442">
        <v>2804</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30044</v>
      </c>
      <c r="BO29" s="467"/>
      <c r="BP29" s="467"/>
      <c r="BQ29" s="467"/>
      <c r="BR29" s="467"/>
      <c r="BS29" s="467"/>
      <c r="BT29" s="467"/>
      <c r="BU29" s="468"/>
      <c r="BV29" s="466">
        <v>30044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47364</v>
      </c>
      <c r="BO30" s="470"/>
      <c r="BP30" s="470"/>
      <c r="BQ30" s="470"/>
      <c r="BR30" s="470"/>
      <c r="BS30" s="470"/>
      <c r="BT30" s="470"/>
      <c r="BU30" s="471"/>
      <c r="BV30" s="469">
        <v>45108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201</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船舶運航事業特別会計</v>
      </c>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t="str">
        <f>IF(BY34="","",MAX(C34:D43,U34:V43,AM34:AN43,BE34:BF43)+1)</f>
        <v/>
      </c>
      <c r="BX34" s="425"/>
      <c r="BY34" s="424" t="str">
        <f>IF('各会計、関係団体の財政状況及び健全化判断比率'!B68="","",'各会計、関係団体の財政状況及び健全化判断比率'!B68)</f>
        <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農業集落排水事業特別会計</v>
      </c>
      <c r="BH35" s="424"/>
      <c r="BI35" s="424"/>
      <c r="BJ35" s="424"/>
      <c r="BK35" s="424"/>
      <c r="BL35" s="424"/>
      <c r="BM35" s="424"/>
      <c r="BN35" s="424"/>
      <c r="BO35" s="424"/>
      <c r="BP35" s="424"/>
      <c r="BQ35" s="424"/>
      <c r="BR35" s="424"/>
      <c r="BS35" s="424"/>
      <c r="BT35" s="424"/>
      <c r="BU35" s="424"/>
      <c r="BV35" s="214"/>
      <c r="BW35" s="425" t="str">
        <f t="shared" ref="BW35:BW43" si="2">IF(BY35="","",BW34+1)</f>
        <v/>
      </c>
      <c r="BX35" s="425"/>
      <c r="BY35" s="424" t="str">
        <f>IF('各会計、関係団体の財政状況及び健全化判断比率'!B69="","",'各会計、関係団体の財政状況及び健全化判断比率'!B69)</f>
        <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7</v>
      </c>
      <c r="BF36" s="425"/>
      <c r="BG36" s="424" t="str">
        <f>IF('各会計、関係団体の財政状況及び健全化判断比率'!B33="","",'各会計、関係団体の財政状況及び健全化判断比率'!B33)</f>
        <v>港湾整備事業特別会計</v>
      </c>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gdTZHdDP5hSJ/Oy4vveBZuGXNdQWmEzOksCiEo43IpZZ3kQyy5UEunNN5IMsaDzODdtplbVgwLs7AbeWFuE1LQ==" saltValue="VobUhlWJzx16x7DV0rsb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569</v>
      </c>
      <c r="D34" s="1248"/>
      <c r="E34" s="1249"/>
      <c r="F34" s="32">
        <v>11.92</v>
      </c>
      <c r="G34" s="33">
        <v>15.66</v>
      </c>
      <c r="H34" s="33">
        <v>18.47</v>
      </c>
      <c r="I34" s="33">
        <v>7.69</v>
      </c>
      <c r="J34" s="34">
        <v>13.66</v>
      </c>
      <c r="K34" s="22"/>
      <c r="L34" s="22"/>
      <c r="M34" s="22"/>
      <c r="N34" s="22"/>
      <c r="O34" s="22"/>
      <c r="P34" s="22"/>
    </row>
    <row r="35" spans="1:16" ht="39" customHeight="1" x14ac:dyDescent="0.15">
      <c r="A35" s="22"/>
      <c r="B35" s="35"/>
      <c r="C35" s="1242" t="s">
        <v>570</v>
      </c>
      <c r="D35" s="1243"/>
      <c r="E35" s="1244"/>
      <c r="F35" s="36">
        <v>2.0499999999999998</v>
      </c>
      <c r="G35" s="37">
        <v>3.62</v>
      </c>
      <c r="H35" s="37">
        <v>6.8</v>
      </c>
      <c r="I35" s="37">
        <v>3.64</v>
      </c>
      <c r="J35" s="38">
        <v>1.51</v>
      </c>
      <c r="K35" s="22"/>
      <c r="L35" s="22"/>
      <c r="M35" s="22"/>
      <c r="N35" s="22"/>
      <c r="O35" s="22"/>
      <c r="P35" s="22"/>
    </row>
    <row r="36" spans="1:16" ht="39" customHeight="1" x14ac:dyDescent="0.15">
      <c r="A36" s="22"/>
      <c r="B36" s="35"/>
      <c r="C36" s="1242" t="s">
        <v>571</v>
      </c>
      <c r="D36" s="1243"/>
      <c r="E36" s="1244"/>
      <c r="F36" s="36">
        <v>3.51</v>
      </c>
      <c r="G36" s="37">
        <v>2.12</v>
      </c>
      <c r="H36" s="37">
        <v>2.46</v>
      </c>
      <c r="I36" s="37">
        <v>0.67</v>
      </c>
      <c r="J36" s="38">
        <v>0.46</v>
      </c>
      <c r="K36" s="22"/>
      <c r="L36" s="22"/>
      <c r="M36" s="22"/>
      <c r="N36" s="22"/>
      <c r="O36" s="22"/>
      <c r="P36" s="22"/>
    </row>
    <row r="37" spans="1:16" ht="39" customHeight="1" x14ac:dyDescent="0.15">
      <c r="A37" s="22"/>
      <c r="B37" s="35"/>
      <c r="C37" s="1242" t="s">
        <v>572</v>
      </c>
      <c r="D37" s="1243"/>
      <c r="E37" s="1244"/>
      <c r="F37" s="36">
        <v>0.09</v>
      </c>
      <c r="G37" s="37">
        <v>0.25</v>
      </c>
      <c r="H37" s="37">
        <v>0.78</v>
      </c>
      <c r="I37" s="37">
        <v>0.21</v>
      </c>
      <c r="J37" s="38">
        <v>0.38</v>
      </c>
      <c r="K37" s="22"/>
      <c r="L37" s="22"/>
      <c r="M37" s="22"/>
      <c r="N37" s="22"/>
      <c r="O37" s="22"/>
      <c r="P37" s="22"/>
    </row>
    <row r="38" spans="1:16" ht="39" customHeight="1" x14ac:dyDescent="0.15">
      <c r="A38" s="22"/>
      <c r="B38" s="35"/>
      <c r="C38" s="1242" t="s">
        <v>573</v>
      </c>
      <c r="D38" s="1243"/>
      <c r="E38" s="1244"/>
      <c r="F38" s="36">
        <v>0</v>
      </c>
      <c r="G38" s="37">
        <v>0.06</v>
      </c>
      <c r="H38" s="37">
        <v>0.57999999999999996</v>
      </c>
      <c r="I38" s="37">
        <v>0.78</v>
      </c>
      <c r="J38" s="38">
        <v>0.3</v>
      </c>
      <c r="K38" s="22"/>
      <c r="L38" s="22"/>
      <c r="M38" s="22"/>
      <c r="N38" s="22"/>
      <c r="O38" s="22"/>
      <c r="P38" s="22"/>
    </row>
    <row r="39" spans="1:16" ht="39" customHeight="1" x14ac:dyDescent="0.15">
      <c r="A39" s="22"/>
      <c r="B39" s="35"/>
      <c r="C39" s="1242" t="s">
        <v>574</v>
      </c>
      <c r="D39" s="1243"/>
      <c r="E39" s="1244"/>
      <c r="F39" s="36">
        <v>0.09</v>
      </c>
      <c r="G39" s="37">
        <v>0.15</v>
      </c>
      <c r="H39" s="37">
        <v>0.17</v>
      </c>
      <c r="I39" s="37">
        <v>0.04</v>
      </c>
      <c r="J39" s="38">
        <v>0.14000000000000001</v>
      </c>
      <c r="K39" s="22"/>
      <c r="L39" s="22"/>
      <c r="M39" s="22"/>
      <c r="N39" s="22"/>
      <c r="O39" s="22"/>
      <c r="P39" s="22"/>
    </row>
    <row r="40" spans="1:16" ht="39" customHeight="1" x14ac:dyDescent="0.15">
      <c r="A40" s="22"/>
      <c r="B40" s="35"/>
      <c r="C40" s="1242" t="s">
        <v>575</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577</v>
      </c>
      <c r="D43" s="1246"/>
      <c r="E43" s="1247"/>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rpIpTxUgbq9Hr9f9RYaJ/jD9byluNvbY35CY8sA0SEM6iYHx4Z0QFxTLuGmHStkDGu16pnTtjJpspgPPIrZbQ==" saltValue="m4vVg02RIIdx8SGDQmh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242</v>
      </c>
      <c r="L45" s="60">
        <v>227</v>
      </c>
      <c r="M45" s="60">
        <v>239</v>
      </c>
      <c r="N45" s="60">
        <v>225</v>
      </c>
      <c r="O45" s="61">
        <v>210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15</v>
      </c>
      <c r="F48" s="1252"/>
      <c r="G48" s="1252"/>
      <c r="H48" s="1252"/>
      <c r="I48" s="1252"/>
      <c r="J48" s="1253"/>
      <c r="K48" s="63">
        <v>54</v>
      </c>
      <c r="L48" s="64">
        <v>55</v>
      </c>
      <c r="M48" s="64">
        <v>36</v>
      </c>
      <c r="N48" s="64">
        <v>37</v>
      </c>
      <c r="O48" s="65">
        <v>45</v>
      </c>
      <c r="P48" s="48"/>
      <c r="Q48" s="48"/>
      <c r="R48" s="48"/>
      <c r="S48" s="48"/>
      <c r="T48" s="48"/>
      <c r="U48" s="48"/>
    </row>
    <row r="49" spans="1:21" ht="30.75" customHeight="1" x14ac:dyDescent="0.15">
      <c r="A49" s="48"/>
      <c r="B49" s="1270"/>
      <c r="C49" s="1271"/>
      <c r="D49" s="62"/>
      <c r="E49" s="1252" t="s">
        <v>16</v>
      </c>
      <c r="F49" s="1252"/>
      <c r="G49" s="1252"/>
      <c r="H49" s="1252"/>
      <c r="I49" s="1252"/>
      <c r="J49" s="1253"/>
      <c r="K49" s="63">
        <v>1</v>
      </c>
      <c r="L49" s="64">
        <v>1</v>
      </c>
      <c r="M49" s="64">
        <v>1</v>
      </c>
      <c r="N49" s="64">
        <v>1</v>
      </c>
      <c r="O49" s="65">
        <v>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519</v>
      </c>
      <c r="L50" s="64" t="s">
        <v>519</v>
      </c>
      <c r="M50" s="64" t="s">
        <v>519</v>
      </c>
      <c r="N50" s="64" t="s">
        <v>519</v>
      </c>
      <c r="O50" s="65" t="s">
        <v>519</v>
      </c>
      <c r="P50" s="48"/>
      <c r="Q50" s="48"/>
      <c r="R50" s="48"/>
      <c r="S50" s="48"/>
      <c r="T50" s="48"/>
      <c r="U50" s="48"/>
    </row>
    <row r="51" spans="1:21" ht="30.75" customHeight="1" x14ac:dyDescent="0.15">
      <c r="A51" s="48"/>
      <c r="B51" s="1272"/>
      <c r="C51" s="1273"/>
      <c r="D51" s="66"/>
      <c r="E51" s="1252" t="s">
        <v>18</v>
      </c>
      <c r="F51" s="1252"/>
      <c r="G51" s="1252"/>
      <c r="H51" s="1252"/>
      <c r="I51" s="1252"/>
      <c r="J51" s="1253"/>
      <c r="K51" s="63">
        <v>2</v>
      </c>
      <c r="L51" s="64">
        <v>3</v>
      </c>
      <c r="M51" s="64">
        <v>2</v>
      </c>
      <c r="N51" s="64">
        <v>1</v>
      </c>
      <c r="O51" s="65">
        <v>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211</v>
      </c>
      <c r="L52" s="64">
        <v>218</v>
      </c>
      <c r="M52" s="64">
        <v>239</v>
      </c>
      <c r="N52" s="64">
        <v>219</v>
      </c>
      <c r="O52" s="65">
        <v>213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88</v>
      </c>
      <c r="L53" s="69">
        <v>68</v>
      </c>
      <c r="M53" s="69">
        <v>39</v>
      </c>
      <c r="N53" s="69">
        <v>45</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dcevqSZzOP2E/nawogHGE9p0jxtaf9IHw1Q3PtpD2BvpTsEPobu8HjcnZUJwIBBmWCL3+v4Rj+kajkruJTuNQ==" saltValue="XP67TkvCNz4F5Jlwsdq+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I1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2019</v>
      </c>
      <c r="J41" s="104">
        <v>2421</v>
      </c>
      <c r="K41" s="104">
        <v>2534</v>
      </c>
      <c r="L41" s="104">
        <v>2929</v>
      </c>
      <c r="M41" s="105">
        <v>3085</v>
      </c>
    </row>
    <row r="42" spans="2:13" ht="27.75" customHeight="1" x14ac:dyDescent="0.15">
      <c r="B42" s="1278"/>
      <c r="C42" s="1279"/>
      <c r="D42" s="106"/>
      <c r="E42" s="1282" t="s">
        <v>32</v>
      </c>
      <c r="F42" s="1282"/>
      <c r="G42" s="1282"/>
      <c r="H42" s="1283"/>
      <c r="I42" s="107" t="s">
        <v>519</v>
      </c>
      <c r="J42" s="108" t="s">
        <v>519</v>
      </c>
      <c r="K42" s="108" t="s">
        <v>519</v>
      </c>
      <c r="L42" s="108" t="s">
        <v>519</v>
      </c>
      <c r="M42" s="109" t="s">
        <v>519</v>
      </c>
    </row>
    <row r="43" spans="2:13" ht="27.75" customHeight="1" x14ac:dyDescent="0.15">
      <c r="B43" s="1278"/>
      <c r="C43" s="1279"/>
      <c r="D43" s="106"/>
      <c r="E43" s="1282" t="s">
        <v>33</v>
      </c>
      <c r="F43" s="1282"/>
      <c r="G43" s="1282"/>
      <c r="H43" s="1283"/>
      <c r="I43" s="107">
        <v>380</v>
      </c>
      <c r="J43" s="108">
        <v>323</v>
      </c>
      <c r="K43" s="108">
        <v>316</v>
      </c>
      <c r="L43" s="108">
        <v>286</v>
      </c>
      <c r="M43" s="109">
        <v>384</v>
      </c>
    </row>
    <row r="44" spans="2:13" ht="27.75" customHeight="1" x14ac:dyDescent="0.15">
      <c r="B44" s="1278"/>
      <c r="C44" s="1279"/>
      <c r="D44" s="106"/>
      <c r="E44" s="1282" t="s">
        <v>34</v>
      </c>
      <c r="F44" s="1282"/>
      <c r="G44" s="1282"/>
      <c r="H44" s="1283"/>
      <c r="I44" s="107">
        <v>8</v>
      </c>
      <c r="J44" s="108">
        <v>7</v>
      </c>
      <c r="K44" s="108">
        <v>6</v>
      </c>
      <c r="L44" s="108">
        <v>4</v>
      </c>
      <c r="M44" s="109">
        <v>3</v>
      </c>
    </row>
    <row r="45" spans="2:13" ht="27.75" customHeight="1" x14ac:dyDescent="0.15">
      <c r="B45" s="1278"/>
      <c r="C45" s="1279"/>
      <c r="D45" s="106"/>
      <c r="E45" s="1282" t="s">
        <v>35</v>
      </c>
      <c r="F45" s="1282"/>
      <c r="G45" s="1282"/>
      <c r="H45" s="1283"/>
      <c r="I45" s="107">
        <v>149</v>
      </c>
      <c r="J45" s="108">
        <v>121</v>
      </c>
      <c r="K45" s="108">
        <v>129</v>
      </c>
      <c r="L45" s="108">
        <v>69</v>
      </c>
      <c r="M45" s="109">
        <v>40</v>
      </c>
    </row>
    <row r="46" spans="2:13" ht="27.75" customHeight="1" x14ac:dyDescent="0.15">
      <c r="B46" s="1278"/>
      <c r="C46" s="1279"/>
      <c r="D46" s="110"/>
      <c r="E46" s="1282" t="s">
        <v>36</v>
      </c>
      <c r="F46" s="1282"/>
      <c r="G46" s="1282"/>
      <c r="H46" s="1283"/>
      <c r="I46" s="107" t="s">
        <v>519</v>
      </c>
      <c r="J46" s="108" t="s">
        <v>519</v>
      </c>
      <c r="K46" s="108" t="s">
        <v>519</v>
      </c>
      <c r="L46" s="108" t="s">
        <v>519</v>
      </c>
      <c r="M46" s="109" t="s">
        <v>519</v>
      </c>
    </row>
    <row r="47" spans="2:13" ht="27.75" customHeight="1" x14ac:dyDescent="0.15">
      <c r="B47" s="1278"/>
      <c r="C47" s="1279"/>
      <c r="D47" s="111"/>
      <c r="E47" s="1292" t="s">
        <v>37</v>
      </c>
      <c r="F47" s="1293"/>
      <c r="G47" s="1293"/>
      <c r="H47" s="1294"/>
      <c r="I47" s="107" t="s">
        <v>519</v>
      </c>
      <c r="J47" s="108" t="s">
        <v>519</v>
      </c>
      <c r="K47" s="108" t="s">
        <v>519</v>
      </c>
      <c r="L47" s="108" t="s">
        <v>519</v>
      </c>
      <c r="M47" s="109" t="s">
        <v>519</v>
      </c>
    </row>
    <row r="48" spans="2:13" ht="27.75" customHeight="1" x14ac:dyDescent="0.15">
      <c r="B48" s="1278"/>
      <c r="C48" s="1279"/>
      <c r="D48" s="106"/>
      <c r="E48" s="1282" t="s">
        <v>38</v>
      </c>
      <c r="F48" s="1282"/>
      <c r="G48" s="1282"/>
      <c r="H48" s="1283"/>
      <c r="I48" s="107" t="s">
        <v>519</v>
      </c>
      <c r="J48" s="108" t="s">
        <v>519</v>
      </c>
      <c r="K48" s="108" t="s">
        <v>519</v>
      </c>
      <c r="L48" s="108" t="s">
        <v>519</v>
      </c>
      <c r="M48" s="109" t="s">
        <v>519</v>
      </c>
    </row>
    <row r="49" spans="2:13" ht="27.75" customHeight="1" x14ac:dyDescent="0.15">
      <c r="B49" s="1280"/>
      <c r="C49" s="1281"/>
      <c r="D49" s="106"/>
      <c r="E49" s="1282" t="s">
        <v>39</v>
      </c>
      <c r="F49" s="1282"/>
      <c r="G49" s="1282"/>
      <c r="H49" s="1283"/>
      <c r="I49" s="107" t="s">
        <v>519</v>
      </c>
      <c r="J49" s="108" t="s">
        <v>519</v>
      </c>
      <c r="K49" s="108" t="s">
        <v>519</v>
      </c>
      <c r="L49" s="108" t="s">
        <v>519</v>
      </c>
      <c r="M49" s="109" t="s">
        <v>519</v>
      </c>
    </row>
    <row r="50" spans="2:13" ht="27.75" customHeight="1" x14ac:dyDescent="0.15">
      <c r="B50" s="1276" t="s">
        <v>40</v>
      </c>
      <c r="C50" s="1277"/>
      <c r="D50" s="112"/>
      <c r="E50" s="1282" t="s">
        <v>41</v>
      </c>
      <c r="F50" s="1282"/>
      <c r="G50" s="1282"/>
      <c r="H50" s="1283"/>
      <c r="I50" s="107">
        <v>393</v>
      </c>
      <c r="J50" s="108">
        <v>311</v>
      </c>
      <c r="K50" s="108">
        <v>280</v>
      </c>
      <c r="L50" s="108">
        <v>378</v>
      </c>
      <c r="M50" s="109">
        <v>231</v>
      </c>
    </row>
    <row r="51" spans="2:13" ht="27.75" customHeight="1" x14ac:dyDescent="0.15">
      <c r="B51" s="1278"/>
      <c r="C51" s="1279"/>
      <c r="D51" s="106"/>
      <c r="E51" s="1282" t="s">
        <v>42</v>
      </c>
      <c r="F51" s="1282"/>
      <c r="G51" s="1282"/>
      <c r="H51" s="1283"/>
      <c r="I51" s="107">
        <v>226</v>
      </c>
      <c r="J51" s="108">
        <v>201</v>
      </c>
      <c r="K51" s="108">
        <v>169</v>
      </c>
      <c r="L51" s="108">
        <v>161</v>
      </c>
      <c r="M51" s="109">
        <v>141</v>
      </c>
    </row>
    <row r="52" spans="2:13" ht="27.75" customHeight="1" x14ac:dyDescent="0.15">
      <c r="B52" s="1280"/>
      <c r="C52" s="1281"/>
      <c r="D52" s="106"/>
      <c r="E52" s="1282" t="s">
        <v>43</v>
      </c>
      <c r="F52" s="1282"/>
      <c r="G52" s="1282"/>
      <c r="H52" s="1283"/>
      <c r="I52" s="107">
        <v>1257</v>
      </c>
      <c r="J52" s="108">
        <v>1082</v>
      </c>
      <c r="K52" s="108">
        <v>1068</v>
      </c>
      <c r="L52" s="108">
        <v>2257</v>
      </c>
      <c r="M52" s="109">
        <v>2384</v>
      </c>
    </row>
    <row r="53" spans="2:13" ht="27.75" customHeight="1" thickBot="1" x14ac:dyDescent="0.2">
      <c r="B53" s="1284" t="s">
        <v>44</v>
      </c>
      <c r="C53" s="1285"/>
      <c r="D53" s="113"/>
      <c r="E53" s="1286" t="s">
        <v>45</v>
      </c>
      <c r="F53" s="1286"/>
      <c r="G53" s="1286"/>
      <c r="H53" s="1287"/>
      <c r="I53" s="114">
        <v>680</v>
      </c>
      <c r="J53" s="115">
        <v>1276</v>
      </c>
      <c r="K53" s="115">
        <v>1467</v>
      </c>
      <c r="L53" s="115">
        <v>493</v>
      </c>
      <c r="M53" s="116">
        <v>756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d8Je3joXqVrDx2wcRa5VLlxZr2yYV3t7G1pujz4guup+bNFmFQhqNfcoRe96xp4xGvi/4TPlxJjRdSIguzFO/w==" saltValue="ucb3WeTIW/NLw3oYOe0n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234</v>
      </c>
      <c r="G55" s="128">
        <v>325</v>
      </c>
      <c r="H55" s="129">
        <v>186</v>
      </c>
    </row>
    <row r="56" spans="2:8" ht="52.5" customHeight="1" x14ac:dyDescent="0.15">
      <c r="B56" s="130"/>
      <c r="C56" s="1305" t="s">
        <v>49</v>
      </c>
      <c r="D56" s="1305"/>
      <c r="E56" s="1306"/>
      <c r="F56" s="131">
        <v>20</v>
      </c>
      <c r="G56" s="131">
        <v>30</v>
      </c>
      <c r="H56" s="132">
        <v>30</v>
      </c>
    </row>
    <row r="57" spans="2:8" ht="53.25" customHeight="1" x14ac:dyDescent="0.15">
      <c r="B57" s="130"/>
      <c r="C57" s="1307" t="s">
        <v>50</v>
      </c>
      <c r="D57" s="1307"/>
      <c r="E57" s="1308"/>
      <c r="F57" s="133">
        <v>50</v>
      </c>
      <c r="G57" s="133">
        <v>45</v>
      </c>
      <c r="H57" s="134">
        <v>47</v>
      </c>
    </row>
    <row r="58" spans="2:8" ht="45.75" customHeight="1" x14ac:dyDescent="0.15">
      <c r="B58" s="135"/>
      <c r="C58" s="1295" t="s">
        <v>587</v>
      </c>
      <c r="D58" s="1296"/>
      <c r="E58" s="1297"/>
      <c r="F58" s="136"/>
      <c r="G58" s="136">
        <v>19</v>
      </c>
      <c r="H58" s="137">
        <v>19</v>
      </c>
    </row>
    <row r="59" spans="2:8" ht="45.75" customHeight="1" x14ac:dyDescent="0.15">
      <c r="B59" s="135"/>
      <c r="C59" s="1295" t="s">
        <v>584</v>
      </c>
      <c r="D59" s="1296"/>
      <c r="E59" s="1297"/>
      <c r="F59" s="136"/>
      <c r="G59" s="136">
        <v>14</v>
      </c>
      <c r="H59" s="137">
        <v>15</v>
      </c>
    </row>
    <row r="60" spans="2:8" ht="45.75" customHeight="1" x14ac:dyDescent="0.15">
      <c r="B60" s="135"/>
      <c r="C60" s="1295" t="s">
        <v>588</v>
      </c>
      <c r="D60" s="1296"/>
      <c r="E60" s="1297"/>
      <c r="F60" s="136"/>
      <c r="G60" s="136">
        <v>9</v>
      </c>
      <c r="H60" s="137">
        <v>9</v>
      </c>
    </row>
    <row r="61" spans="2:8" ht="45.75" customHeight="1" x14ac:dyDescent="0.15">
      <c r="B61" s="135"/>
      <c r="C61" s="1295" t="s">
        <v>585</v>
      </c>
      <c r="D61" s="1296"/>
      <c r="E61" s="1297"/>
      <c r="F61" s="136"/>
      <c r="G61" s="136">
        <v>3</v>
      </c>
      <c r="H61" s="137">
        <v>4</v>
      </c>
    </row>
    <row r="62" spans="2:8" ht="45.75" customHeight="1" thickBot="1" x14ac:dyDescent="0.2">
      <c r="B62" s="138"/>
      <c r="C62" s="1298" t="s">
        <v>586</v>
      </c>
      <c r="D62" s="1299"/>
      <c r="E62" s="1300"/>
      <c r="F62" s="139"/>
      <c r="G62" s="139">
        <v>0</v>
      </c>
      <c r="H62" s="140">
        <v>0</v>
      </c>
    </row>
    <row r="63" spans="2:8" ht="52.5" customHeight="1" thickBot="1" x14ac:dyDescent="0.2">
      <c r="B63" s="141"/>
      <c r="C63" s="1301" t="s">
        <v>51</v>
      </c>
      <c r="D63" s="1301"/>
      <c r="E63" s="1302"/>
      <c r="F63" s="142">
        <v>305</v>
      </c>
      <c r="G63" s="142">
        <v>400</v>
      </c>
      <c r="H63" s="143">
        <v>263</v>
      </c>
    </row>
    <row r="64" spans="2:8" ht="15" customHeight="1" x14ac:dyDescent="0.15"/>
  </sheetData>
  <sheetProtection algorithmName="SHA-512" hashValue="A+/dUG5nz/gr4rCaVgYV90ZBUOz39Wa4tuuAdEfNG7T4KrjEUjUecfKIqcpRHBPlCp+g8/zKN1YpuH4e14F75A==" saltValue="MN4jAcO0MjglOSLc1xfH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F19"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561</v>
      </c>
      <c r="BQ50" s="1322"/>
      <c r="BR50" s="1322"/>
      <c r="BS50" s="1322"/>
      <c r="BT50" s="1322"/>
      <c r="BU50" s="1322"/>
      <c r="BV50" s="1322"/>
      <c r="BW50" s="1322"/>
      <c r="BX50" s="1322" t="s">
        <v>562</v>
      </c>
      <c r="BY50" s="1322"/>
      <c r="BZ50" s="1322"/>
      <c r="CA50" s="1322"/>
      <c r="CB50" s="1322"/>
      <c r="CC50" s="1322"/>
      <c r="CD50" s="1322"/>
      <c r="CE50" s="1322"/>
      <c r="CF50" s="1322" t="s">
        <v>563</v>
      </c>
      <c r="CG50" s="1322"/>
      <c r="CH50" s="1322"/>
      <c r="CI50" s="1322"/>
      <c r="CJ50" s="1322"/>
      <c r="CK50" s="1322"/>
      <c r="CL50" s="1322"/>
      <c r="CM50" s="1322"/>
      <c r="CN50" s="1322" t="s">
        <v>564</v>
      </c>
      <c r="CO50" s="1322"/>
      <c r="CP50" s="1322"/>
      <c r="CQ50" s="1322"/>
      <c r="CR50" s="1322"/>
      <c r="CS50" s="1322"/>
      <c r="CT50" s="1322"/>
      <c r="CU50" s="1322"/>
      <c r="CV50" s="1322" t="s">
        <v>565</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594</v>
      </c>
      <c r="AO51" s="1325"/>
      <c r="AP51" s="1325"/>
      <c r="AQ51" s="1325"/>
      <c r="AR51" s="1325"/>
      <c r="AS51" s="1325"/>
      <c r="AT51" s="1325"/>
      <c r="AU51" s="1325"/>
      <c r="AV51" s="1325"/>
      <c r="AW51" s="1325"/>
      <c r="AX51" s="1325"/>
      <c r="AY51" s="1325"/>
      <c r="AZ51" s="1325"/>
      <c r="BA51" s="1325"/>
      <c r="BB51" s="1325" t="s">
        <v>595</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139.4</v>
      </c>
      <c r="BY51" s="1323"/>
      <c r="BZ51" s="1323"/>
      <c r="CA51" s="1323"/>
      <c r="CB51" s="1323"/>
      <c r="CC51" s="1323"/>
      <c r="CD51" s="1323"/>
      <c r="CE51" s="1323"/>
      <c r="CF51" s="1323">
        <v>155.19999999999999</v>
      </c>
      <c r="CG51" s="1323"/>
      <c r="CH51" s="1323"/>
      <c r="CI51" s="1323"/>
      <c r="CJ51" s="1323"/>
      <c r="CK51" s="1323"/>
      <c r="CL51" s="1323"/>
      <c r="CM51" s="1323"/>
      <c r="CN51" s="1323">
        <v>52.1</v>
      </c>
      <c r="CO51" s="1323"/>
      <c r="CP51" s="1323"/>
      <c r="CQ51" s="1323"/>
      <c r="CR51" s="1323"/>
      <c r="CS51" s="1323"/>
      <c r="CT51" s="1323"/>
      <c r="CU51" s="1323"/>
      <c r="CV51" s="1323">
        <v>82.5</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42.9</v>
      </c>
      <c r="BY53" s="1323"/>
      <c r="BZ53" s="1323"/>
      <c r="CA53" s="1323"/>
      <c r="CB53" s="1323"/>
      <c r="CC53" s="1323"/>
      <c r="CD53" s="1323"/>
      <c r="CE53" s="1323"/>
      <c r="CF53" s="1323">
        <v>45.5</v>
      </c>
      <c r="CG53" s="1323"/>
      <c r="CH53" s="1323"/>
      <c r="CI53" s="1323"/>
      <c r="CJ53" s="1323"/>
      <c r="CK53" s="1323"/>
      <c r="CL53" s="1323"/>
      <c r="CM53" s="1323"/>
      <c r="CN53" s="1323">
        <v>45.4</v>
      </c>
      <c r="CO53" s="1323"/>
      <c r="CP53" s="1323"/>
      <c r="CQ53" s="1323"/>
      <c r="CR53" s="1323"/>
      <c r="CS53" s="1323"/>
      <c r="CT53" s="1323"/>
      <c r="CU53" s="1323"/>
      <c r="CV53" s="1323">
        <v>47.3</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597</v>
      </c>
      <c r="AO55" s="1322"/>
      <c r="AP55" s="1322"/>
      <c r="AQ55" s="1322"/>
      <c r="AR55" s="1322"/>
      <c r="AS55" s="1322"/>
      <c r="AT55" s="1322"/>
      <c r="AU55" s="1322"/>
      <c r="AV55" s="1322"/>
      <c r="AW55" s="1322"/>
      <c r="AX55" s="1322"/>
      <c r="AY55" s="1322"/>
      <c r="AZ55" s="1322"/>
      <c r="BA55" s="1322"/>
      <c r="BB55" s="1325" t="s">
        <v>595</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596</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57.5</v>
      </c>
      <c r="BY57" s="1323"/>
      <c r="BZ57" s="1323"/>
      <c r="CA57" s="1323"/>
      <c r="CB57" s="1323"/>
      <c r="CC57" s="1323"/>
      <c r="CD57" s="1323"/>
      <c r="CE57" s="1323"/>
      <c r="CF57" s="1323">
        <v>58.4</v>
      </c>
      <c r="CG57" s="1323"/>
      <c r="CH57" s="1323"/>
      <c r="CI57" s="1323"/>
      <c r="CJ57" s="1323"/>
      <c r="CK57" s="1323"/>
      <c r="CL57" s="1323"/>
      <c r="CM57" s="1323"/>
      <c r="CN57" s="1323">
        <v>61.8</v>
      </c>
      <c r="CO57" s="1323"/>
      <c r="CP57" s="1323"/>
      <c r="CQ57" s="1323"/>
      <c r="CR57" s="1323"/>
      <c r="CS57" s="1323"/>
      <c r="CT57" s="1323"/>
      <c r="CU57" s="1323"/>
      <c r="CV57" s="1323">
        <v>62.3</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599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561</v>
      </c>
      <c r="BQ72" s="1322"/>
      <c r="BR72" s="1322"/>
      <c r="BS72" s="1322"/>
      <c r="BT72" s="1322"/>
      <c r="BU72" s="1322"/>
      <c r="BV72" s="1322"/>
      <c r="BW72" s="1322"/>
      <c r="BX72" s="1322" t="s">
        <v>562</v>
      </c>
      <c r="BY72" s="1322"/>
      <c r="BZ72" s="1322"/>
      <c r="CA72" s="1322"/>
      <c r="CB72" s="1322"/>
      <c r="CC72" s="1322"/>
      <c r="CD72" s="1322"/>
      <c r="CE72" s="1322"/>
      <c r="CF72" s="1322" t="s">
        <v>563</v>
      </c>
      <c r="CG72" s="1322"/>
      <c r="CH72" s="1322"/>
      <c r="CI72" s="1322"/>
      <c r="CJ72" s="1322"/>
      <c r="CK72" s="1322"/>
      <c r="CL72" s="1322"/>
      <c r="CM72" s="1322"/>
      <c r="CN72" s="1322" t="s">
        <v>564</v>
      </c>
      <c r="CO72" s="1322"/>
      <c r="CP72" s="1322"/>
      <c r="CQ72" s="1322"/>
      <c r="CR72" s="1322"/>
      <c r="CS72" s="1322"/>
      <c r="CT72" s="1322"/>
      <c r="CU72" s="1322"/>
      <c r="CV72" s="1322" t="s">
        <v>565</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594</v>
      </c>
      <c r="AO73" s="1325"/>
      <c r="AP73" s="1325"/>
      <c r="AQ73" s="1325"/>
      <c r="AR73" s="1325"/>
      <c r="AS73" s="1325"/>
      <c r="AT73" s="1325"/>
      <c r="AU73" s="1325"/>
      <c r="AV73" s="1325"/>
      <c r="AW73" s="1325"/>
      <c r="AX73" s="1325"/>
      <c r="AY73" s="1325"/>
      <c r="AZ73" s="1325"/>
      <c r="BA73" s="1325"/>
      <c r="BB73" s="1325" t="s">
        <v>595</v>
      </c>
      <c r="BC73" s="1325"/>
      <c r="BD73" s="1325"/>
      <c r="BE73" s="1325"/>
      <c r="BF73" s="1325"/>
      <c r="BG73" s="1325"/>
      <c r="BH73" s="1325"/>
      <c r="BI73" s="1325"/>
      <c r="BJ73" s="1325"/>
      <c r="BK73" s="1325"/>
      <c r="BL73" s="1325"/>
      <c r="BM73" s="1325"/>
      <c r="BN73" s="1325"/>
      <c r="BO73" s="1325"/>
      <c r="BP73" s="1323">
        <v>70.599999999999994</v>
      </c>
      <c r="BQ73" s="1323"/>
      <c r="BR73" s="1323"/>
      <c r="BS73" s="1323"/>
      <c r="BT73" s="1323"/>
      <c r="BU73" s="1323"/>
      <c r="BV73" s="1323"/>
      <c r="BW73" s="1323"/>
      <c r="BX73" s="1323">
        <v>139.4</v>
      </c>
      <c r="BY73" s="1323"/>
      <c r="BZ73" s="1323"/>
      <c r="CA73" s="1323"/>
      <c r="CB73" s="1323"/>
      <c r="CC73" s="1323"/>
      <c r="CD73" s="1323"/>
      <c r="CE73" s="1323"/>
      <c r="CF73" s="1323">
        <v>155.19999999999999</v>
      </c>
      <c r="CG73" s="1323"/>
      <c r="CH73" s="1323"/>
      <c r="CI73" s="1323"/>
      <c r="CJ73" s="1323"/>
      <c r="CK73" s="1323"/>
      <c r="CL73" s="1323"/>
      <c r="CM73" s="1323"/>
      <c r="CN73" s="1323">
        <v>52.1</v>
      </c>
      <c r="CO73" s="1323"/>
      <c r="CP73" s="1323"/>
      <c r="CQ73" s="1323"/>
      <c r="CR73" s="1323"/>
      <c r="CS73" s="1323"/>
      <c r="CT73" s="1323"/>
      <c r="CU73" s="1323"/>
      <c r="CV73" s="1323">
        <v>82.5</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600</v>
      </c>
      <c r="BC75" s="1325"/>
      <c r="BD75" s="1325"/>
      <c r="BE75" s="1325"/>
      <c r="BF75" s="1325"/>
      <c r="BG75" s="1325"/>
      <c r="BH75" s="1325"/>
      <c r="BI75" s="1325"/>
      <c r="BJ75" s="1325"/>
      <c r="BK75" s="1325"/>
      <c r="BL75" s="1325"/>
      <c r="BM75" s="1325"/>
      <c r="BN75" s="1325"/>
      <c r="BO75" s="1325"/>
      <c r="BP75" s="1323">
        <v>11.7</v>
      </c>
      <c r="BQ75" s="1323"/>
      <c r="BR75" s="1323"/>
      <c r="BS75" s="1323"/>
      <c r="BT75" s="1323"/>
      <c r="BU75" s="1323"/>
      <c r="BV75" s="1323"/>
      <c r="BW75" s="1323"/>
      <c r="BX75" s="1323">
        <v>9.1999999999999993</v>
      </c>
      <c r="BY75" s="1323"/>
      <c r="BZ75" s="1323"/>
      <c r="CA75" s="1323"/>
      <c r="CB75" s="1323"/>
      <c r="CC75" s="1323"/>
      <c r="CD75" s="1323"/>
      <c r="CE75" s="1323"/>
      <c r="CF75" s="1323">
        <v>6.8</v>
      </c>
      <c r="CG75" s="1323"/>
      <c r="CH75" s="1323"/>
      <c r="CI75" s="1323"/>
      <c r="CJ75" s="1323"/>
      <c r="CK75" s="1323"/>
      <c r="CL75" s="1323"/>
      <c r="CM75" s="1323"/>
      <c r="CN75" s="1323">
        <v>5.4</v>
      </c>
      <c r="CO75" s="1323"/>
      <c r="CP75" s="1323"/>
      <c r="CQ75" s="1323"/>
      <c r="CR75" s="1323"/>
      <c r="CS75" s="1323"/>
      <c r="CT75" s="1323"/>
      <c r="CU75" s="1323"/>
      <c r="CV75" s="1323">
        <v>4.5999999999999996</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597</v>
      </c>
      <c r="AO77" s="1322"/>
      <c r="AP77" s="1322"/>
      <c r="AQ77" s="1322"/>
      <c r="AR77" s="1322"/>
      <c r="AS77" s="1322"/>
      <c r="AT77" s="1322"/>
      <c r="AU77" s="1322"/>
      <c r="AV77" s="1322"/>
      <c r="AW77" s="1322"/>
      <c r="AX77" s="1322"/>
      <c r="AY77" s="1322"/>
      <c r="AZ77" s="1322"/>
      <c r="BA77" s="1322"/>
      <c r="BB77" s="1325" t="s">
        <v>595</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600</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6</v>
      </c>
      <c r="BY79" s="1323"/>
      <c r="BZ79" s="1323"/>
      <c r="CA79" s="1323"/>
      <c r="CB79" s="1323"/>
      <c r="CC79" s="1323"/>
      <c r="CD79" s="1323"/>
      <c r="CE79" s="1323"/>
      <c r="CF79" s="1323">
        <v>5.6</v>
      </c>
      <c r="CG79" s="1323"/>
      <c r="CH79" s="1323"/>
      <c r="CI79" s="1323"/>
      <c r="CJ79" s="1323"/>
      <c r="CK79" s="1323"/>
      <c r="CL79" s="1323"/>
      <c r="CM79" s="1323"/>
      <c r="CN79" s="1323">
        <v>5.3</v>
      </c>
      <c r="CO79" s="1323"/>
      <c r="CP79" s="1323"/>
      <c r="CQ79" s="1323"/>
      <c r="CR79" s="1323"/>
      <c r="CS79" s="1323"/>
      <c r="CT79" s="1323"/>
      <c r="CU79" s="1323"/>
      <c r="CV79" s="1323">
        <v>5.8</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BaAmCbWFzsBtRwePnh41iSUvasFgsxuq54kwJVjpeDC51Sd61xSOavxedo+njPQT+9ek3fr95KV00m6bdzxXQ==" saltValue="bQRq4MMMKzIJpT3jiaag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1gN8zcswCgaRRMPUrGXv9hAMFZDsTc7nGameD3oZmP4BE0FSbMtb8KZUtx83zrWReLUHEx2wiODeaF50MBmloQ==" saltValue="rkreEiQ7IE5eC3+IQv1t6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bOCERAxEL2qYSRw/hKX6GRLmtsbY4mkzsvBXZ2AI5fLWKVzkl21fgVimJ0aBxr0QS/0fMFzHLvV9+G3BNP5skA==" saltValue="2XiOUX7g55ZbzCC4oDVYi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939358</v>
      </c>
      <c r="E3" s="162"/>
      <c r="F3" s="163">
        <v>280458</v>
      </c>
      <c r="G3" s="164"/>
      <c r="H3" s="165"/>
    </row>
    <row r="4" spans="1:8" x14ac:dyDescent="0.15">
      <c r="A4" s="166"/>
      <c r="B4" s="167"/>
      <c r="C4" s="168"/>
      <c r="D4" s="169">
        <v>36437</v>
      </c>
      <c r="E4" s="170"/>
      <c r="F4" s="171">
        <v>127286</v>
      </c>
      <c r="G4" s="172"/>
      <c r="H4" s="173"/>
    </row>
    <row r="5" spans="1:8" x14ac:dyDescent="0.15">
      <c r="A5" s="154" t="s">
        <v>553</v>
      </c>
      <c r="B5" s="159"/>
      <c r="C5" s="160"/>
      <c r="D5" s="161">
        <v>1078444</v>
      </c>
      <c r="E5" s="162"/>
      <c r="F5" s="163">
        <v>237994</v>
      </c>
      <c r="G5" s="164"/>
      <c r="H5" s="165"/>
    </row>
    <row r="6" spans="1:8" x14ac:dyDescent="0.15">
      <c r="A6" s="166"/>
      <c r="B6" s="167"/>
      <c r="C6" s="168"/>
      <c r="D6" s="169">
        <v>54259</v>
      </c>
      <c r="E6" s="170"/>
      <c r="F6" s="171">
        <v>110361</v>
      </c>
      <c r="G6" s="172"/>
      <c r="H6" s="173"/>
    </row>
    <row r="7" spans="1:8" x14ac:dyDescent="0.15">
      <c r="A7" s="154" t="s">
        <v>554</v>
      </c>
      <c r="B7" s="159"/>
      <c r="C7" s="160"/>
      <c r="D7" s="161">
        <v>1026252</v>
      </c>
      <c r="E7" s="162"/>
      <c r="F7" s="163">
        <v>267911</v>
      </c>
      <c r="G7" s="164"/>
      <c r="H7" s="165"/>
    </row>
    <row r="8" spans="1:8" x14ac:dyDescent="0.15">
      <c r="A8" s="166"/>
      <c r="B8" s="167"/>
      <c r="C8" s="168"/>
      <c r="D8" s="169">
        <v>34397</v>
      </c>
      <c r="E8" s="170"/>
      <c r="F8" s="171">
        <v>106425</v>
      </c>
      <c r="G8" s="172"/>
      <c r="H8" s="173"/>
    </row>
    <row r="9" spans="1:8" x14ac:dyDescent="0.15">
      <c r="A9" s="154" t="s">
        <v>555</v>
      </c>
      <c r="B9" s="159"/>
      <c r="C9" s="160"/>
      <c r="D9" s="161">
        <v>2237383</v>
      </c>
      <c r="E9" s="162"/>
      <c r="F9" s="163">
        <v>228215</v>
      </c>
      <c r="G9" s="164"/>
      <c r="H9" s="165"/>
    </row>
    <row r="10" spans="1:8" x14ac:dyDescent="0.15">
      <c r="A10" s="166"/>
      <c r="B10" s="167"/>
      <c r="C10" s="168"/>
      <c r="D10" s="169">
        <v>38779</v>
      </c>
      <c r="E10" s="170"/>
      <c r="F10" s="171">
        <v>117571</v>
      </c>
      <c r="G10" s="172"/>
      <c r="H10" s="173"/>
    </row>
    <row r="11" spans="1:8" x14ac:dyDescent="0.15">
      <c r="A11" s="154" t="s">
        <v>556</v>
      </c>
      <c r="B11" s="159"/>
      <c r="C11" s="160"/>
      <c r="D11" s="161">
        <v>2046031</v>
      </c>
      <c r="E11" s="162"/>
      <c r="F11" s="163">
        <v>264232</v>
      </c>
      <c r="G11" s="164"/>
      <c r="H11" s="165"/>
    </row>
    <row r="12" spans="1:8" x14ac:dyDescent="0.15">
      <c r="A12" s="166"/>
      <c r="B12" s="167"/>
      <c r="C12" s="174"/>
      <c r="D12" s="169">
        <v>29416</v>
      </c>
      <c r="E12" s="170"/>
      <c r="F12" s="171">
        <v>133959</v>
      </c>
      <c r="G12" s="172"/>
      <c r="H12" s="173"/>
    </row>
    <row r="13" spans="1:8" x14ac:dyDescent="0.15">
      <c r="A13" s="154"/>
      <c r="B13" s="159"/>
      <c r="C13" s="175"/>
      <c r="D13" s="176">
        <v>1465494</v>
      </c>
      <c r="E13" s="177"/>
      <c r="F13" s="178">
        <v>255762</v>
      </c>
      <c r="G13" s="179"/>
      <c r="H13" s="165"/>
    </row>
    <row r="14" spans="1:8" x14ac:dyDescent="0.15">
      <c r="A14" s="166"/>
      <c r="B14" s="167"/>
      <c r="C14" s="168"/>
      <c r="D14" s="169">
        <v>38658</v>
      </c>
      <c r="E14" s="170"/>
      <c r="F14" s="171">
        <v>119120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11.93</v>
      </c>
      <c r="C19" s="180">
        <f>ROUND(VALUE(SUBSTITUTE(実質収支比率等に係る経年分析!G$48,"▲","-")),2)</f>
        <v>16.07</v>
      </c>
      <c r="D19" s="180">
        <f>ROUND(VALUE(SUBSTITUTE(実質収支比率等に係る経年分析!H$48,"▲","-")),2)</f>
        <v>18.48</v>
      </c>
      <c r="E19" s="180">
        <f>ROUND(VALUE(SUBSTITUTE(実質収支比率等に係る経年分析!I$48,"▲","-")),2)</f>
        <v>7.7</v>
      </c>
      <c r="F19" s="180">
        <f>ROUND(VALUE(SUBSTITUTE(実質収支比率等に係る経年分析!J$48,"▲","-")),2)</f>
        <v>13.66</v>
      </c>
    </row>
    <row r="20" spans="1:11" x14ac:dyDescent="0.15">
      <c r="A20" s="180" t="s">
        <v>55</v>
      </c>
      <c r="B20" s="180">
        <f>ROUND(VALUE(SUBSTITUTE(実質収支比率等に係る経年分析!F$47,"▲","-")),2)</f>
        <v>31.23</v>
      </c>
      <c r="C20" s="180">
        <f>ROUND(VALUE(SUBSTITUTE(実質収支比率等に係る経年分析!G$47,"▲","-")),2)</f>
        <v>24.23</v>
      </c>
      <c r="D20" s="180">
        <f>ROUND(VALUE(SUBSTITUTE(実質収支比率等に係る経年分析!H$47,"▲","-")),2)</f>
        <v>20.5</v>
      </c>
      <c r="E20" s="180">
        <f>ROUND(VALUE(SUBSTITUTE(実質収支比率等に係る経年分析!I$47,"▲","-")),2)</f>
        <v>28.84</v>
      </c>
      <c r="F20" s="180">
        <f>ROUND(VALUE(SUBSTITUTE(実質収支比率等に係る経年分析!J$47,"▲","-")),2)</f>
        <v>17.03</v>
      </c>
    </row>
    <row r="21" spans="1:11" x14ac:dyDescent="0.15">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-4.68</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-3.03</v>
      </c>
      <c r="F21" s="180">
        <f>IF(ISNUMBER(VALUE(SUBSTITUTE(実質収支比率等に係る経年分析!J$49,"▲","-"))),ROUND(VALUE(SUBSTITUTE(実質収支比率等に係る経年分析!J$49,"▲","-")),2),NA())</f>
        <v>-7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港湾整備事業特別会計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0.57999999999999996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15">
      <c r="A35" s="181" t="str">
        <f>IF(連結実質赤字比率に係る赤字・黒字の構成分析!C$35="",NA(),連結実質赤字比率に係る赤字・黒字の構成分析!C$35)</f>
        <v>船舶運航事業特別会計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2.0499999999999998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211</v>
      </c>
      <c r="E42" s="182"/>
      <c r="F42" s="182"/>
      <c r="G42" s="182">
        <f>'実質公債費比率（分子）の構造'!L$52</f>
        <v>218</v>
      </c>
      <c r="H42" s="182"/>
      <c r="I42" s="182"/>
      <c r="J42" s="182">
        <f>'実質公債費比率（分子）の構造'!M$52</f>
        <v>239</v>
      </c>
      <c r="K42" s="182"/>
      <c r="L42" s="182"/>
      <c r="M42" s="182">
        <f>'実質公債費比率（分子）の構造'!N$52</f>
        <v>219</v>
      </c>
      <c r="N42" s="182"/>
      <c r="O42" s="182"/>
      <c r="P42" s="182">
        <f>'実質公債費比率（分子）の構造'!O$52</f>
        <v>213</v>
      </c>
    </row>
    <row r="43" spans="1:16" x14ac:dyDescent="0.15">
      <c r="A43" s="182" t="s">
        <v>64</v>
      </c>
      <c r="B43" s="182">
        <f>'実質公債費比率（分子）の構造'!K$51</f>
        <v>2</v>
      </c>
      <c r="C43" s="182"/>
      <c r="D43" s="182"/>
      <c r="E43" s="182">
        <f>'実質公債費比率（分子）の構造'!L$51</f>
        <v>3</v>
      </c>
      <c r="F43" s="182"/>
      <c r="G43" s="182"/>
      <c r="H43" s="182">
        <f>'実質公債費比率（分子）の構造'!M$51</f>
        <v>2</v>
      </c>
      <c r="I43" s="182"/>
      <c r="J43" s="182"/>
      <c r="K43" s="182">
        <f>'実質公債費比率（分子）の構造'!N$51</f>
        <v>1</v>
      </c>
      <c r="L43" s="182"/>
      <c r="M43" s="182"/>
      <c r="N43" s="182">
        <f>'実質公債費比率（分子）の構造'!O$51</f>
        <v>2</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54</v>
      </c>
      <c r="C46" s="182"/>
      <c r="D46" s="182"/>
      <c r="E46" s="182">
        <f>'実質公債費比率（分子）の構造'!L$48</f>
        <v>55</v>
      </c>
      <c r="F46" s="182"/>
      <c r="G46" s="182"/>
      <c r="H46" s="182">
        <f>'実質公債費比率（分子）の構造'!M$48</f>
        <v>36</v>
      </c>
      <c r="I46" s="182"/>
      <c r="J46" s="182"/>
      <c r="K46" s="182">
        <f>'実質公債費比率（分子）の構造'!N$48</f>
        <v>37</v>
      </c>
      <c r="L46" s="182"/>
      <c r="M46" s="182"/>
      <c r="N46" s="182">
        <f>'実質公債費比率（分子）の構造'!O$48</f>
        <v>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242</v>
      </c>
      <c r="C49" s="182"/>
      <c r="D49" s="182"/>
      <c r="E49" s="182">
        <f>'実質公債費比率（分子）の構造'!L$45</f>
        <v>227</v>
      </c>
      <c r="F49" s="182"/>
      <c r="G49" s="182"/>
      <c r="H49" s="182">
        <f>'実質公債費比率（分子）の構造'!M$45</f>
        <v>239</v>
      </c>
      <c r="I49" s="182"/>
      <c r="J49" s="182"/>
      <c r="K49" s="182">
        <f>'実質公債費比率（分子）の構造'!N$45</f>
        <v>225</v>
      </c>
      <c r="L49" s="182"/>
      <c r="M49" s="182"/>
      <c r="N49" s="182">
        <f>'実質公債費比率（分子）の構造'!O$45</f>
        <v>210</v>
      </c>
      <c r="O49" s="182"/>
      <c r="P49" s="182"/>
    </row>
    <row r="50" spans="1:16" x14ac:dyDescent="0.15">
      <c r="A50" s="182" t="s">
        <v>71</v>
      </c>
      <c r="B50" s="182" t="e">
        <f>NA()</f>
        <v>#N/A</v>
      </c>
      <c r="C50" s="182">
        <f>IF(ISNUMBER('実質公債費比率（分子）の構造'!K$53),'実質公債費比率（分子）の構造'!K$53,NA())</f>
        <v>88</v>
      </c>
      <c r="D50" s="182" t="e">
        <f>NA()</f>
        <v>#N/A</v>
      </c>
      <c r="E50" s="182" t="e">
        <f>NA()</f>
        <v>#N/A</v>
      </c>
      <c r="F50" s="182">
        <f>IF(ISNUMBER('実質公債費比率（分子）の構造'!L$53),'実質公債費比率（分子）の構造'!L$53,NA())</f>
        <v>68</v>
      </c>
      <c r="G50" s="182" t="e">
        <f>NA()</f>
        <v>#N/A</v>
      </c>
      <c r="H50" s="182" t="e">
        <f>NA()</f>
        <v>#N/A</v>
      </c>
      <c r="I50" s="182">
        <f>IF(ISNUMBER('実質公債費比率（分子）の構造'!M$53),'実質公債費比率（分子）の構造'!M$53,NA())</f>
        <v>39</v>
      </c>
      <c r="J50" s="182" t="e">
        <f>NA()</f>
        <v>#N/A</v>
      </c>
      <c r="K50" s="182" t="e">
        <f>NA()</f>
        <v>#N/A</v>
      </c>
      <c r="L50" s="182">
        <f>IF(ISNUMBER('実質公債費比率（分子）の構造'!N$53),'実質公債費比率（分子）の構造'!N$53,NA())</f>
        <v>45</v>
      </c>
      <c r="M50" s="182" t="e">
        <f>NA()</f>
        <v>#N/A</v>
      </c>
      <c r="N50" s="182" t="e">
        <f>NA()</f>
        <v>#N/A</v>
      </c>
      <c r="O50" s="182">
        <f>IF(ISNUMBER('実質公債費比率（分子）の構造'!O$53),'実質公債費比率（分子）の構造'!O$53,NA())</f>
        <v>45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1257</v>
      </c>
      <c r="E56" s="181"/>
      <c r="F56" s="181"/>
      <c r="G56" s="181">
        <f>'将来負担比率（分子）の構造'!J$52</f>
        <v>1082</v>
      </c>
      <c r="H56" s="181"/>
      <c r="I56" s="181"/>
      <c r="J56" s="181">
        <f>'将来負担比率（分子）の構造'!K$52</f>
        <v>1068</v>
      </c>
      <c r="K56" s="181"/>
      <c r="L56" s="181"/>
      <c r="M56" s="181">
        <f>'将来負担比率（分子）の構造'!L$52</f>
        <v>2257</v>
      </c>
      <c r="N56" s="181"/>
      <c r="O56" s="181"/>
      <c r="P56" s="181">
        <f>'将来負担比率（分子）の構造'!M$52</f>
        <v>2384</v>
      </c>
    </row>
    <row r="57" spans="1:16" x14ac:dyDescent="0.15">
      <c r="A57" s="181" t="s">
        <v>42</v>
      </c>
      <c r="B57" s="181"/>
      <c r="C57" s="181"/>
      <c r="D57" s="181">
        <f>'将来負担比率（分子）の構造'!I$51</f>
        <v>226</v>
      </c>
      <c r="E57" s="181"/>
      <c r="F57" s="181"/>
      <c r="G57" s="181">
        <f>'将来負担比率（分子）の構造'!J$51</f>
        <v>201</v>
      </c>
      <c r="H57" s="181"/>
      <c r="I57" s="181"/>
      <c r="J57" s="181">
        <f>'将来負担比率（分子）の構造'!K$51</f>
        <v>169</v>
      </c>
      <c r="K57" s="181"/>
      <c r="L57" s="181"/>
      <c r="M57" s="181">
        <f>'将来負担比率（分子）の構造'!L$51</f>
        <v>161</v>
      </c>
      <c r="N57" s="181"/>
      <c r="O57" s="181"/>
      <c r="P57" s="181">
        <f>'将来負担比率（分子）の構造'!M$51</f>
        <v>141</v>
      </c>
    </row>
    <row r="58" spans="1:16" x14ac:dyDescent="0.15">
      <c r="A58" s="181" t="s">
        <v>41</v>
      </c>
      <c r="B58" s="181"/>
      <c r="C58" s="181"/>
      <c r="D58" s="181">
        <f>'将来負担比率（分子）の構造'!I$50</f>
        <v>393</v>
      </c>
      <c r="E58" s="181"/>
      <c r="F58" s="181"/>
      <c r="G58" s="181">
        <f>'将来負担比率（分子）の構造'!J$50</f>
        <v>311</v>
      </c>
      <c r="H58" s="181"/>
      <c r="I58" s="181"/>
      <c r="J58" s="181">
        <f>'将来負担比率（分子）の構造'!K$50</f>
        <v>280</v>
      </c>
      <c r="K58" s="181"/>
      <c r="L58" s="181"/>
      <c r="M58" s="181">
        <f>'将来負担比率（分子）の構造'!L$50</f>
        <v>378</v>
      </c>
      <c r="N58" s="181"/>
      <c r="O58" s="181"/>
      <c r="P58" s="181">
        <f>'将来負担比率（分子）の構造'!M$50</f>
        <v>231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149</v>
      </c>
      <c r="C62" s="181"/>
      <c r="D62" s="181"/>
      <c r="E62" s="181">
        <f>'将来負担比率（分子）の構造'!J$45</f>
        <v>121</v>
      </c>
      <c r="F62" s="181"/>
      <c r="G62" s="181"/>
      <c r="H62" s="181">
        <f>'将来負担比率（分子）の構造'!K$45</f>
        <v>129</v>
      </c>
      <c r="I62" s="181"/>
      <c r="J62" s="181"/>
      <c r="K62" s="181">
        <f>'将来負担比率（分子）の構造'!L$45</f>
        <v>69</v>
      </c>
      <c r="L62" s="181"/>
      <c r="M62" s="181"/>
      <c r="N62" s="181">
        <f>'将来負担比率（分子）の構造'!M$45</f>
        <v>40</v>
      </c>
      <c r="O62" s="181"/>
      <c r="P62" s="181"/>
    </row>
    <row r="63" spans="1:16" x14ac:dyDescent="0.15">
      <c r="A63" s="181" t="s">
        <v>34</v>
      </c>
      <c r="B63" s="181">
        <f>'将来負担比率（分子）の構造'!I$44</f>
        <v>8</v>
      </c>
      <c r="C63" s="181"/>
      <c r="D63" s="181"/>
      <c r="E63" s="181">
        <f>'将来負担比率（分子）の構造'!J$44</f>
        <v>7</v>
      </c>
      <c r="F63" s="181"/>
      <c r="G63" s="181"/>
      <c r="H63" s="181">
        <f>'将来負担比率（分子）の構造'!K$44</f>
        <v>6</v>
      </c>
      <c r="I63" s="181"/>
      <c r="J63" s="181"/>
      <c r="K63" s="181">
        <f>'将来負担比率（分子）の構造'!L$44</f>
        <v>4</v>
      </c>
      <c r="L63" s="181"/>
      <c r="M63" s="181"/>
      <c r="N63" s="181">
        <f>'将来負担比率（分子）の構造'!M$44</f>
        <v>3</v>
      </c>
      <c r="O63" s="181"/>
      <c r="P63" s="181"/>
    </row>
    <row r="64" spans="1:16" x14ac:dyDescent="0.15">
      <c r="A64" s="181" t="s">
        <v>33</v>
      </c>
      <c r="B64" s="181">
        <f>'将来負担比率（分子）の構造'!I$43</f>
        <v>380</v>
      </c>
      <c r="C64" s="181"/>
      <c r="D64" s="181"/>
      <c r="E64" s="181">
        <f>'将来負担比率（分子）の構造'!J$43</f>
        <v>323</v>
      </c>
      <c r="F64" s="181"/>
      <c r="G64" s="181"/>
      <c r="H64" s="181">
        <f>'将来負担比率（分子）の構造'!K$43</f>
        <v>316</v>
      </c>
      <c r="I64" s="181"/>
      <c r="J64" s="181"/>
      <c r="K64" s="181">
        <f>'将来負担比率（分子）の構造'!L$43</f>
        <v>286</v>
      </c>
      <c r="L64" s="181"/>
      <c r="M64" s="181"/>
      <c r="N64" s="181">
        <f>'将来負担比率（分子）の構造'!M$43</f>
        <v>384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2019</v>
      </c>
      <c r="C66" s="181"/>
      <c r="D66" s="181"/>
      <c r="E66" s="181">
        <f>'将来負担比率（分子）の構造'!J$41</f>
        <v>2421</v>
      </c>
      <c r="F66" s="181"/>
      <c r="G66" s="181"/>
      <c r="H66" s="181">
        <f>'将来負担比率（分子）の構造'!K$41</f>
        <v>2534</v>
      </c>
      <c r="I66" s="181"/>
      <c r="J66" s="181"/>
      <c r="K66" s="181">
        <f>'将来負担比率（分子）の構造'!L$41</f>
        <v>2929</v>
      </c>
      <c r="L66" s="181"/>
      <c r="M66" s="181"/>
      <c r="N66" s="181">
        <f>'将来負担比率（分子）の構造'!M$41</f>
        <v>3085</v>
      </c>
      <c r="O66" s="181"/>
      <c r="P66" s="181"/>
    </row>
    <row r="67" spans="1:16" x14ac:dyDescent="0.15">
      <c r="A67" s="181" t="s">
        <v>75</v>
      </c>
      <c r="B67" s="181" t="e">
        <f>NA()</f>
        <v>#N/A</v>
      </c>
      <c r="C67" s="181">
        <f>IF(ISNUMBER('将来負担比率（分子）の構造'!I$53), IF('将来負担比率（分子）の構造'!I$53 &lt; 0, 0, '将来負担比率（分子）の構造'!I$53), NA())</f>
        <v>680</v>
      </c>
      <c r="D67" s="181" t="e">
        <f>NA()</f>
        <v>#N/A</v>
      </c>
      <c r="E67" s="181" t="e">
        <f>NA()</f>
        <v>#N/A</v>
      </c>
      <c r="F67" s="181">
        <f>IF(ISNUMBER('将来負担比率（分子）の構造'!J$53), IF('将来負担比率（分子）の構造'!J$53 &lt; 0, 0, '将来負担比率（分子）の構造'!J$53), NA())</f>
        <v>1276</v>
      </c>
      <c r="G67" s="181" t="e">
        <f>NA()</f>
        <v>#N/A</v>
      </c>
      <c r="H67" s="181" t="e">
        <f>NA()</f>
        <v>#N/A</v>
      </c>
      <c r="I67" s="181">
        <f>IF(ISNUMBER('将来負担比率（分子）の構造'!K$53), IF('将来負担比率（分子）の構造'!K$53 &lt; 0, 0, '将来負担比率（分子）の構造'!K$53), NA())</f>
        <v>1467</v>
      </c>
      <c r="J67" s="181" t="e">
        <f>NA()</f>
        <v>#N/A</v>
      </c>
      <c r="K67" s="181" t="e">
        <f>NA()</f>
        <v>#N/A</v>
      </c>
      <c r="L67" s="181">
        <f>IF(ISNUMBER('将来負担比率（分子）の構造'!L$53), IF('将来負担比率（分子）の構造'!L$53 &lt; 0, 0, '将来負担比率（分子）の構造'!L$53), NA())</f>
        <v>493</v>
      </c>
      <c r="M67" s="181" t="e">
        <f>NA()</f>
        <v>#N/A</v>
      </c>
      <c r="N67" s="181" t="e">
        <f>NA()</f>
        <v>#N/A</v>
      </c>
      <c r="O67" s="181">
        <f>IF(ISNUMBER('将来負担比率（分子）の構造'!M$53), IF('将来負担比率（分子）の構造'!M$53 &lt; 0, 0, '将来負担比率（分子）の構造'!M$53), NA())</f>
        <v>756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234</v>
      </c>
      <c r="C72" s="185">
        <f>基金残高に係る経年分析!G55</f>
        <v>325</v>
      </c>
      <c r="D72" s="185">
        <f>基金残高に係る経年分析!H55</f>
        <v>186</v>
      </c>
    </row>
    <row r="73" spans="1:16" x14ac:dyDescent="0.15">
      <c r="A73" s="184" t="s">
        <v>78</v>
      </c>
      <c r="B73" s="185">
        <f>基金残高に係る経年分析!F56</f>
        <v>20</v>
      </c>
      <c r="C73" s="185">
        <f>基金残高に係る経年分析!G56</f>
        <v>30</v>
      </c>
      <c r="D73" s="185">
        <f>基金残高に係る経年分析!H56</f>
        <v>30</v>
      </c>
    </row>
    <row r="74" spans="1:16" x14ac:dyDescent="0.15">
      <c r="A74" s="184" t="s">
        <v>79</v>
      </c>
      <c r="B74" s="185">
        <f>基金残高に係る経年分析!F57</f>
        <v>50</v>
      </c>
      <c r="C74" s="185">
        <f>基金残高に係る経年分析!G57</f>
        <v>45</v>
      </c>
      <c r="D74" s="185">
        <f>基金残高に係る経年分析!H57</f>
        <v>47</v>
      </c>
    </row>
  </sheetData>
  <sheetProtection algorithmName="SHA-512" hashValue="sLU7cu2Fbln8Mgc5Td2TKT0B1xaCELZDbg+26vxDaCT+sTnP4DPMWQ+OVQ2QyS6ZBniQ4WqyMjgM95LYUFgOCA==" saltValue="cbPXMdrGEt5+Q9TyuIFZ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83346</v>
      </c>
      <c r="S5" s="734"/>
      <c r="T5" s="734"/>
      <c r="U5" s="734"/>
      <c r="V5" s="734"/>
      <c r="W5" s="734"/>
      <c r="X5" s="734"/>
      <c r="Y5" s="777"/>
      <c r="Z5" s="795">
        <v>1.7</v>
      </c>
      <c r="AA5" s="795"/>
      <c r="AB5" s="795"/>
      <c r="AC5" s="795"/>
      <c r="AD5" s="796">
        <v>83346</v>
      </c>
      <c r="AE5" s="796"/>
      <c r="AF5" s="796"/>
      <c r="AG5" s="796"/>
      <c r="AH5" s="796"/>
      <c r="AI5" s="796"/>
      <c r="AJ5" s="796"/>
      <c r="AK5" s="796"/>
      <c r="AL5" s="778">
        <v>7.8</v>
      </c>
      <c r="AM5" s="749"/>
      <c r="AN5" s="749"/>
      <c r="AO5" s="779"/>
      <c r="AP5" s="744" t="s">
        <v>232</v>
      </c>
      <c r="AQ5" s="745"/>
      <c r="AR5" s="745"/>
      <c r="AS5" s="745"/>
      <c r="AT5" s="745"/>
      <c r="AU5" s="745"/>
      <c r="AV5" s="745"/>
      <c r="AW5" s="745"/>
      <c r="AX5" s="745"/>
      <c r="AY5" s="745"/>
      <c r="AZ5" s="745"/>
      <c r="BA5" s="745"/>
      <c r="BB5" s="745"/>
      <c r="BC5" s="745"/>
      <c r="BD5" s="745"/>
      <c r="BE5" s="745"/>
      <c r="BF5" s="746"/>
      <c r="BG5" s="678">
        <v>79907</v>
      </c>
      <c r="BH5" s="679"/>
      <c r="BI5" s="679"/>
      <c r="BJ5" s="679"/>
      <c r="BK5" s="679"/>
      <c r="BL5" s="679"/>
      <c r="BM5" s="679"/>
      <c r="BN5" s="680"/>
      <c r="BO5" s="715">
        <v>95.9</v>
      </c>
      <c r="BP5" s="715"/>
      <c r="BQ5" s="715"/>
      <c r="BR5" s="715"/>
      <c r="BS5" s="716" t="s">
        <v>130</v>
      </c>
      <c r="BT5" s="716"/>
      <c r="BU5" s="716"/>
      <c r="BV5" s="716"/>
      <c r="BW5" s="716"/>
      <c r="BX5" s="716"/>
      <c r="BY5" s="716"/>
      <c r="BZ5" s="716"/>
      <c r="CA5" s="716"/>
      <c r="CB5" s="766"/>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18934</v>
      </c>
      <c r="S6" s="679"/>
      <c r="T6" s="679"/>
      <c r="U6" s="679"/>
      <c r="V6" s="679"/>
      <c r="W6" s="679"/>
      <c r="X6" s="679"/>
      <c r="Y6" s="680"/>
      <c r="Z6" s="715">
        <v>0.4</v>
      </c>
      <c r="AA6" s="715"/>
      <c r="AB6" s="715"/>
      <c r="AC6" s="715"/>
      <c r="AD6" s="716">
        <v>18934</v>
      </c>
      <c r="AE6" s="716"/>
      <c r="AF6" s="716"/>
      <c r="AG6" s="716"/>
      <c r="AH6" s="716"/>
      <c r="AI6" s="716"/>
      <c r="AJ6" s="716"/>
      <c r="AK6" s="716"/>
      <c r="AL6" s="681">
        <v>1.8</v>
      </c>
      <c r="AM6" s="682"/>
      <c r="AN6" s="682"/>
      <c r="AO6" s="717"/>
      <c r="AP6" s="675" t="s">
        <v>237</v>
      </c>
      <c r="AQ6" s="676"/>
      <c r="AR6" s="676"/>
      <c r="AS6" s="676"/>
      <c r="AT6" s="676"/>
      <c r="AU6" s="676"/>
      <c r="AV6" s="676"/>
      <c r="AW6" s="676"/>
      <c r="AX6" s="676"/>
      <c r="AY6" s="676"/>
      <c r="AZ6" s="676"/>
      <c r="BA6" s="676"/>
      <c r="BB6" s="676"/>
      <c r="BC6" s="676"/>
      <c r="BD6" s="676"/>
      <c r="BE6" s="676"/>
      <c r="BF6" s="677"/>
      <c r="BG6" s="678">
        <v>79907</v>
      </c>
      <c r="BH6" s="679"/>
      <c r="BI6" s="679"/>
      <c r="BJ6" s="679"/>
      <c r="BK6" s="679"/>
      <c r="BL6" s="679"/>
      <c r="BM6" s="679"/>
      <c r="BN6" s="680"/>
      <c r="BO6" s="715">
        <v>95.9</v>
      </c>
      <c r="BP6" s="715"/>
      <c r="BQ6" s="715"/>
      <c r="BR6" s="715"/>
      <c r="BS6" s="716" t="s">
        <v>238</v>
      </c>
      <c r="BT6" s="716"/>
      <c r="BU6" s="716"/>
      <c r="BV6" s="716"/>
      <c r="BW6" s="716"/>
      <c r="BX6" s="716"/>
      <c r="BY6" s="716"/>
      <c r="BZ6" s="716"/>
      <c r="CA6" s="716"/>
      <c r="CB6" s="766"/>
      <c r="CD6" s="736" t="s">
        <v>239</v>
      </c>
      <c r="CE6" s="737"/>
      <c r="CF6" s="737"/>
      <c r="CG6" s="737"/>
      <c r="CH6" s="737"/>
      <c r="CI6" s="737"/>
      <c r="CJ6" s="737"/>
      <c r="CK6" s="737"/>
      <c r="CL6" s="737"/>
      <c r="CM6" s="737"/>
      <c r="CN6" s="737"/>
      <c r="CO6" s="737"/>
      <c r="CP6" s="737"/>
      <c r="CQ6" s="738"/>
      <c r="CR6" s="678">
        <v>50382</v>
      </c>
      <c r="CS6" s="679"/>
      <c r="CT6" s="679"/>
      <c r="CU6" s="679"/>
      <c r="CV6" s="679"/>
      <c r="CW6" s="679"/>
      <c r="CX6" s="679"/>
      <c r="CY6" s="680"/>
      <c r="CZ6" s="778">
        <v>1.1000000000000001</v>
      </c>
      <c r="DA6" s="749"/>
      <c r="DB6" s="749"/>
      <c r="DC6" s="781"/>
      <c r="DD6" s="684" t="s">
        <v>130</v>
      </c>
      <c r="DE6" s="679"/>
      <c r="DF6" s="679"/>
      <c r="DG6" s="679"/>
      <c r="DH6" s="679"/>
      <c r="DI6" s="679"/>
      <c r="DJ6" s="679"/>
      <c r="DK6" s="679"/>
      <c r="DL6" s="679"/>
      <c r="DM6" s="679"/>
      <c r="DN6" s="679"/>
      <c r="DO6" s="679"/>
      <c r="DP6" s="680"/>
      <c r="DQ6" s="684">
        <v>50382</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46</v>
      </c>
      <c r="S7" s="679"/>
      <c r="T7" s="679"/>
      <c r="U7" s="679"/>
      <c r="V7" s="679"/>
      <c r="W7" s="679"/>
      <c r="X7" s="679"/>
      <c r="Y7" s="680"/>
      <c r="Z7" s="715">
        <v>0</v>
      </c>
      <c r="AA7" s="715"/>
      <c r="AB7" s="715"/>
      <c r="AC7" s="715"/>
      <c r="AD7" s="716">
        <v>46</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38817</v>
      </c>
      <c r="BH7" s="679"/>
      <c r="BI7" s="679"/>
      <c r="BJ7" s="679"/>
      <c r="BK7" s="679"/>
      <c r="BL7" s="679"/>
      <c r="BM7" s="679"/>
      <c r="BN7" s="680"/>
      <c r="BO7" s="715">
        <v>46.6</v>
      </c>
      <c r="BP7" s="715"/>
      <c r="BQ7" s="715"/>
      <c r="BR7" s="715"/>
      <c r="BS7" s="716" t="s">
        <v>130</v>
      </c>
      <c r="BT7" s="716"/>
      <c r="BU7" s="716"/>
      <c r="BV7" s="716"/>
      <c r="BW7" s="716"/>
      <c r="BX7" s="716"/>
      <c r="BY7" s="716"/>
      <c r="BZ7" s="716"/>
      <c r="CA7" s="716"/>
      <c r="CB7" s="766"/>
      <c r="CD7" s="711" t="s">
        <v>242</v>
      </c>
      <c r="CE7" s="712"/>
      <c r="CF7" s="712"/>
      <c r="CG7" s="712"/>
      <c r="CH7" s="712"/>
      <c r="CI7" s="712"/>
      <c r="CJ7" s="712"/>
      <c r="CK7" s="712"/>
      <c r="CL7" s="712"/>
      <c r="CM7" s="712"/>
      <c r="CN7" s="712"/>
      <c r="CO7" s="712"/>
      <c r="CP7" s="712"/>
      <c r="CQ7" s="713"/>
      <c r="CR7" s="678">
        <v>490400</v>
      </c>
      <c r="CS7" s="679"/>
      <c r="CT7" s="679"/>
      <c r="CU7" s="679"/>
      <c r="CV7" s="679"/>
      <c r="CW7" s="679"/>
      <c r="CX7" s="679"/>
      <c r="CY7" s="680"/>
      <c r="CZ7" s="715">
        <v>10.6</v>
      </c>
      <c r="DA7" s="715"/>
      <c r="DB7" s="715"/>
      <c r="DC7" s="715"/>
      <c r="DD7" s="684">
        <v>1557</v>
      </c>
      <c r="DE7" s="679"/>
      <c r="DF7" s="679"/>
      <c r="DG7" s="679"/>
      <c r="DH7" s="679"/>
      <c r="DI7" s="679"/>
      <c r="DJ7" s="679"/>
      <c r="DK7" s="679"/>
      <c r="DL7" s="679"/>
      <c r="DM7" s="679"/>
      <c r="DN7" s="679"/>
      <c r="DO7" s="679"/>
      <c r="DP7" s="680"/>
      <c r="DQ7" s="684">
        <v>388603</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163</v>
      </c>
      <c r="S8" s="679"/>
      <c r="T8" s="679"/>
      <c r="U8" s="679"/>
      <c r="V8" s="679"/>
      <c r="W8" s="679"/>
      <c r="X8" s="679"/>
      <c r="Y8" s="680"/>
      <c r="Z8" s="715">
        <v>0</v>
      </c>
      <c r="AA8" s="715"/>
      <c r="AB8" s="715"/>
      <c r="AC8" s="715"/>
      <c r="AD8" s="716">
        <v>163</v>
      </c>
      <c r="AE8" s="716"/>
      <c r="AF8" s="716"/>
      <c r="AG8" s="716"/>
      <c r="AH8" s="716"/>
      <c r="AI8" s="716"/>
      <c r="AJ8" s="716"/>
      <c r="AK8" s="716"/>
      <c r="AL8" s="681">
        <v>0</v>
      </c>
      <c r="AM8" s="682"/>
      <c r="AN8" s="682"/>
      <c r="AO8" s="717"/>
      <c r="AP8" s="675" t="s">
        <v>244</v>
      </c>
      <c r="AQ8" s="676"/>
      <c r="AR8" s="676"/>
      <c r="AS8" s="676"/>
      <c r="AT8" s="676"/>
      <c r="AU8" s="676"/>
      <c r="AV8" s="676"/>
      <c r="AW8" s="676"/>
      <c r="AX8" s="676"/>
      <c r="AY8" s="676"/>
      <c r="AZ8" s="676"/>
      <c r="BA8" s="676"/>
      <c r="BB8" s="676"/>
      <c r="BC8" s="676"/>
      <c r="BD8" s="676"/>
      <c r="BE8" s="676"/>
      <c r="BF8" s="677"/>
      <c r="BG8" s="678">
        <v>1655</v>
      </c>
      <c r="BH8" s="679"/>
      <c r="BI8" s="679"/>
      <c r="BJ8" s="679"/>
      <c r="BK8" s="679"/>
      <c r="BL8" s="679"/>
      <c r="BM8" s="679"/>
      <c r="BN8" s="680"/>
      <c r="BO8" s="715">
        <v>2</v>
      </c>
      <c r="BP8" s="715"/>
      <c r="BQ8" s="715"/>
      <c r="BR8" s="715"/>
      <c r="BS8" s="684" t="s">
        <v>238</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317503</v>
      </c>
      <c r="CS8" s="679"/>
      <c r="CT8" s="679"/>
      <c r="CU8" s="679"/>
      <c r="CV8" s="679"/>
      <c r="CW8" s="679"/>
      <c r="CX8" s="679"/>
      <c r="CY8" s="680"/>
      <c r="CZ8" s="715">
        <v>6.9</v>
      </c>
      <c r="DA8" s="715"/>
      <c r="DB8" s="715"/>
      <c r="DC8" s="715"/>
      <c r="DD8" s="684">
        <v>2800</v>
      </c>
      <c r="DE8" s="679"/>
      <c r="DF8" s="679"/>
      <c r="DG8" s="679"/>
      <c r="DH8" s="679"/>
      <c r="DI8" s="679"/>
      <c r="DJ8" s="679"/>
      <c r="DK8" s="679"/>
      <c r="DL8" s="679"/>
      <c r="DM8" s="679"/>
      <c r="DN8" s="679"/>
      <c r="DO8" s="679"/>
      <c r="DP8" s="680"/>
      <c r="DQ8" s="684">
        <v>235292</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115</v>
      </c>
      <c r="S9" s="679"/>
      <c r="T9" s="679"/>
      <c r="U9" s="679"/>
      <c r="V9" s="679"/>
      <c r="W9" s="679"/>
      <c r="X9" s="679"/>
      <c r="Y9" s="680"/>
      <c r="Z9" s="715">
        <v>0</v>
      </c>
      <c r="AA9" s="715"/>
      <c r="AB9" s="715"/>
      <c r="AC9" s="715"/>
      <c r="AD9" s="716">
        <v>115</v>
      </c>
      <c r="AE9" s="716"/>
      <c r="AF9" s="716"/>
      <c r="AG9" s="716"/>
      <c r="AH9" s="716"/>
      <c r="AI9" s="716"/>
      <c r="AJ9" s="716"/>
      <c r="AK9" s="716"/>
      <c r="AL9" s="681">
        <v>0</v>
      </c>
      <c r="AM9" s="682"/>
      <c r="AN9" s="682"/>
      <c r="AO9" s="717"/>
      <c r="AP9" s="675" t="s">
        <v>247</v>
      </c>
      <c r="AQ9" s="676"/>
      <c r="AR9" s="676"/>
      <c r="AS9" s="676"/>
      <c r="AT9" s="676"/>
      <c r="AU9" s="676"/>
      <c r="AV9" s="676"/>
      <c r="AW9" s="676"/>
      <c r="AX9" s="676"/>
      <c r="AY9" s="676"/>
      <c r="AZ9" s="676"/>
      <c r="BA9" s="676"/>
      <c r="BB9" s="676"/>
      <c r="BC9" s="676"/>
      <c r="BD9" s="676"/>
      <c r="BE9" s="676"/>
      <c r="BF9" s="677"/>
      <c r="BG9" s="678">
        <v>33179</v>
      </c>
      <c r="BH9" s="679"/>
      <c r="BI9" s="679"/>
      <c r="BJ9" s="679"/>
      <c r="BK9" s="679"/>
      <c r="BL9" s="679"/>
      <c r="BM9" s="679"/>
      <c r="BN9" s="680"/>
      <c r="BO9" s="715">
        <v>39.799999999999997</v>
      </c>
      <c r="BP9" s="715"/>
      <c r="BQ9" s="715"/>
      <c r="BR9" s="715"/>
      <c r="BS9" s="684" t="s">
        <v>130</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144010</v>
      </c>
      <c r="CS9" s="679"/>
      <c r="CT9" s="679"/>
      <c r="CU9" s="679"/>
      <c r="CV9" s="679"/>
      <c r="CW9" s="679"/>
      <c r="CX9" s="679"/>
      <c r="CY9" s="680"/>
      <c r="CZ9" s="715">
        <v>3.1</v>
      </c>
      <c r="DA9" s="715"/>
      <c r="DB9" s="715"/>
      <c r="DC9" s="715"/>
      <c r="DD9" s="684">
        <v>5445</v>
      </c>
      <c r="DE9" s="679"/>
      <c r="DF9" s="679"/>
      <c r="DG9" s="679"/>
      <c r="DH9" s="679"/>
      <c r="DI9" s="679"/>
      <c r="DJ9" s="679"/>
      <c r="DK9" s="679"/>
      <c r="DL9" s="679"/>
      <c r="DM9" s="679"/>
      <c r="DN9" s="679"/>
      <c r="DO9" s="679"/>
      <c r="DP9" s="680"/>
      <c r="DQ9" s="684">
        <v>129538</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238</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2931</v>
      </c>
      <c r="BH10" s="679"/>
      <c r="BI10" s="679"/>
      <c r="BJ10" s="679"/>
      <c r="BK10" s="679"/>
      <c r="BL10" s="679"/>
      <c r="BM10" s="679"/>
      <c r="BN10" s="680"/>
      <c r="BO10" s="715">
        <v>3.5</v>
      </c>
      <c r="BP10" s="715"/>
      <c r="BQ10" s="715"/>
      <c r="BR10" s="715"/>
      <c r="BS10" s="684" t="s">
        <v>238</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t="s">
        <v>238</v>
      </c>
      <c r="CS10" s="679"/>
      <c r="CT10" s="679"/>
      <c r="CU10" s="679"/>
      <c r="CV10" s="679"/>
      <c r="CW10" s="679"/>
      <c r="CX10" s="679"/>
      <c r="CY10" s="680"/>
      <c r="CZ10" s="715" t="s">
        <v>238</v>
      </c>
      <c r="DA10" s="715"/>
      <c r="DB10" s="715"/>
      <c r="DC10" s="715"/>
      <c r="DD10" s="684" t="s">
        <v>238</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20984</v>
      </c>
      <c r="S11" s="679"/>
      <c r="T11" s="679"/>
      <c r="U11" s="679"/>
      <c r="V11" s="679"/>
      <c r="W11" s="679"/>
      <c r="X11" s="679"/>
      <c r="Y11" s="680"/>
      <c r="Z11" s="681">
        <v>0.4</v>
      </c>
      <c r="AA11" s="682"/>
      <c r="AB11" s="682"/>
      <c r="AC11" s="683"/>
      <c r="AD11" s="684">
        <v>20984</v>
      </c>
      <c r="AE11" s="679"/>
      <c r="AF11" s="679"/>
      <c r="AG11" s="679"/>
      <c r="AH11" s="679"/>
      <c r="AI11" s="679"/>
      <c r="AJ11" s="679"/>
      <c r="AK11" s="680"/>
      <c r="AL11" s="681">
        <v>2</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1052</v>
      </c>
      <c r="BH11" s="679"/>
      <c r="BI11" s="679"/>
      <c r="BJ11" s="679"/>
      <c r="BK11" s="679"/>
      <c r="BL11" s="679"/>
      <c r="BM11" s="679"/>
      <c r="BN11" s="680"/>
      <c r="BO11" s="715">
        <v>1.3</v>
      </c>
      <c r="BP11" s="715"/>
      <c r="BQ11" s="715"/>
      <c r="BR11" s="715"/>
      <c r="BS11" s="684" t="s">
        <v>238</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2550693</v>
      </c>
      <c r="CS11" s="679"/>
      <c r="CT11" s="679"/>
      <c r="CU11" s="679"/>
      <c r="CV11" s="679"/>
      <c r="CW11" s="679"/>
      <c r="CX11" s="679"/>
      <c r="CY11" s="680"/>
      <c r="CZ11" s="715">
        <v>55</v>
      </c>
      <c r="DA11" s="715"/>
      <c r="DB11" s="715"/>
      <c r="DC11" s="715"/>
      <c r="DD11" s="684">
        <v>2300060</v>
      </c>
      <c r="DE11" s="679"/>
      <c r="DF11" s="679"/>
      <c r="DG11" s="679"/>
      <c r="DH11" s="679"/>
      <c r="DI11" s="679"/>
      <c r="DJ11" s="679"/>
      <c r="DK11" s="679"/>
      <c r="DL11" s="679"/>
      <c r="DM11" s="679"/>
      <c r="DN11" s="679"/>
      <c r="DO11" s="679"/>
      <c r="DP11" s="680"/>
      <c r="DQ11" s="684">
        <v>261657</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t="s">
        <v>238</v>
      </c>
      <c r="S12" s="679"/>
      <c r="T12" s="679"/>
      <c r="U12" s="679"/>
      <c r="V12" s="679"/>
      <c r="W12" s="679"/>
      <c r="X12" s="679"/>
      <c r="Y12" s="680"/>
      <c r="Z12" s="715" t="s">
        <v>238</v>
      </c>
      <c r="AA12" s="715"/>
      <c r="AB12" s="715"/>
      <c r="AC12" s="715"/>
      <c r="AD12" s="716" t="s">
        <v>138</v>
      </c>
      <c r="AE12" s="716"/>
      <c r="AF12" s="716"/>
      <c r="AG12" s="716"/>
      <c r="AH12" s="716"/>
      <c r="AI12" s="716"/>
      <c r="AJ12" s="716"/>
      <c r="AK12" s="716"/>
      <c r="AL12" s="681" t="s">
        <v>130</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29094</v>
      </c>
      <c r="BH12" s="679"/>
      <c r="BI12" s="679"/>
      <c r="BJ12" s="679"/>
      <c r="BK12" s="679"/>
      <c r="BL12" s="679"/>
      <c r="BM12" s="679"/>
      <c r="BN12" s="680"/>
      <c r="BO12" s="715">
        <v>34.9</v>
      </c>
      <c r="BP12" s="715"/>
      <c r="BQ12" s="715"/>
      <c r="BR12" s="715"/>
      <c r="BS12" s="684" t="s">
        <v>130</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121559</v>
      </c>
      <c r="CS12" s="679"/>
      <c r="CT12" s="679"/>
      <c r="CU12" s="679"/>
      <c r="CV12" s="679"/>
      <c r="CW12" s="679"/>
      <c r="CX12" s="679"/>
      <c r="CY12" s="680"/>
      <c r="CZ12" s="715">
        <v>2.6</v>
      </c>
      <c r="DA12" s="715"/>
      <c r="DB12" s="715"/>
      <c r="DC12" s="715"/>
      <c r="DD12" s="684">
        <v>10238</v>
      </c>
      <c r="DE12" s="679"/>
      <c r="DF12" s="679"/>
      <c r="DG12" s="679"/>
      <c r="DH12" s="679"/>
      <c r="DI12" s="679"/>
      <c r="DJ12" s="679"/>
      <c r="DK12" s="679"/>
      <c r="DL12" s="679"/>
      <c r="DM12" s="679"/>
      <c r="DN12" s="679"/>
      <c r="DO12" s="679"/>
      <c r="DP12" s="680"/>
      <c r="DQ12" s="684">
        <v>53620</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29071</v>
      </c>
      <c r="BH13" s="679"/>
      <c r="BI13" s="679"/>
      <c r="BJ13" s="679"/>
      <c r="BK13" s="679"/>
      <c r="BL13" s="679"/>
      <c r="BM13" s="679"/>
      <c r="BN13" s="680"/>
      <c r="BO13" s="715">
        <v>34.9</v>
      </c>
      <c r="BP13" s="715"/>
      <c r="BQ13" s="715"/>
      <c r="BR13" s="715"/>
      <c r="BS13" s="684" t="s">
        <v>238</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134511</v>
      </c>
      <c r="CS13" s="679"/>
      <c r="CT13" s="679"/>
      <c r="CU13" s="679"/>
      <c r="CV13" s="679"/>
      <c r="CW13" s="679"/>
      <c r="CX13" s="679"/>
      <c r="CY13" s="680"/>
      <c r="CZ13" s="715">
        <v>2.9</v>
      </c>
      <c r="DA13" s="715"/>
      <c r="DB13" s="715"/>
      <c r="DC13" s="715"/>
      <c r="DD13" s="684">
        <v>49789</v>
      </c>
      <c r="DE13" s="679"/>
      <c r="DF13" s="679"/>
      <c r="DG13" s="679"/>
      <c r="DH13" s="679"/>
      <c r="DI13" s="679"/>
      <c r="DJ13" s="679"/>
      <c r="DK13" s="679"/>
      <c r="DL13" s="679"/>
      <c r="DM13" s="679"/>
      <c r="DN13" s="679"/>
      <c r="DO13" s="679"/>
      <c r="DP13" s="680"/>
      <c r="DQ13" s="684">
        <v>47976</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3162</v>
      </c>
      <c r="S14" s="679"/>
      <c r="T14" s="679"/>
      <c r="U14" s="679"/>
      <c r="V14" s="679"/>
      <c r="W14" s="679"/>
      <c r="X14" s="679"/>
      <c r="Y14" s="680"/>
      <c r="Z14" s="715">
        <v>0.1</v>
      </c>
      <c r="AA14" s="715"/>
      <c r="AB14" s="715"/>
      <c r="AC14" s="715"/>
      <c r="AD14" s="716">
        <v>3162</v>
      </c>
      <c r="AE14" s="716"/>
      <c r="AF14" s="716"/>
      <c r="AG14" s="716"/>
      <c r="AH14" s="716"/>
      <c r="AI14" s="716"/>
      <c r="AJ14" s="716"/>
      <c r="AK14" s="716"/>
      <c r="AL14" s="681">
        <v>0.3</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5793</v>
      </c>
      <c r="BH14" s="679"/>
      <c r="BI14" s="679"/>
      <c r="BJ14" s="679"/>
      <c r="BK14" s="679"/>
      <c r="BL14" s="679"/>
      <c r="BM14" s="679"/>
      <c r="BN14" s="680"/>
      <c r="BO14" s="715">
        <v>7</v>
      </c>
      <c r="BP14" s="715"/>
      <c r="BQ14" s="715"/>
      <c r="BR14" s="715"/>
      <c r="BS14" s="684" t="s">
        <v>238</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9894</v>
      </c>
      <c r="CS14" s="679"/>
      <c r="CT14" s="679"/>
      <c r="CU14" s="679"/>
      <c r="CV14" s="679"/>
      <c r="CW14" s="679"/>
      <c r="CX14" s="679"/>
      <c r="CY14" s="680"/>
      <c r="CZ14" s="715">
        <v>0.2</v>
      </c>
      <c r="DA14" s="715"/>
      <c r="DB14" s="715"/>
      <c r="DC14" s="715"/>
      <c r="DD14" s="684" t="s">
        <v>130</v>
      </c>
      <c r="DE14" s="679"/>
      <c r="DF14" s="679"/>
      <c r="DG14" s="679"/>
      <c r="DH14" s="679"/>
      <c r="DI14" s="679"/>
      <c r="DJ14" s="679"/>
      <c r="DK14" s="679"/>
      <c r="DL14" s="679"/>
      <c r="DM14" s="679"/>
      <c r="DN14" s="679"/>
      <c r="DO14" s="679"/>
      <c r="DP14" s="680"/>
      <c r="DQ14" s="684">
        <v>9894</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130</v>
      </c>
      <c r="AA15" s="715"/>
      <c r="AB15" s="715"/>
      <c r="AC15" s="715"/>
      <c r="AD15" s="716" t="s">
        <v>238</v>
      </c>
      <c r="AE15" s="716"/>
      <c r="AF15" s="716"/>
      <c r="AG15" s="716"/>
      <c r="AH15" s="716"/>
      <c r="AI15" s="716"/>
      <c r="AJ15" s="716"/>
      <c r="AK15" s="716"/>
      <c r="AL15" s="681" t="s">
        <v>238</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6203</v>
      </c>
      <c r="BH15" s="679"/>
      <c r="BI15" s="679"/>
      <c r="BJ15" s="679"/>
      <c r="BK15" s="679"/>
      <c r="BL15" s="679"/>
      <c r="BM15" s="679"/>
      <c r="BN15" s="680"/>
      <c r="BO15" s="715">
        <v>7.4</v>
      </c>
      <c r="BP15" s="715"/>
      <c r="BQ15" s="715"/>
      <c r="BR15" s="715"/>
      <c r="BS15" s="684" t="s">
        <v>130</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403203</v>
      </c>
      <c r="CS15" s="679"/>
      <c r="CT15" s="679"/>
      <c r="CU15" s="679"/>
      <c r="CV15" s="679"/>
      <c r="CW15" s="679"/>
      <c r="CX15" s="679"/>
      <c r="CY15" s="680"/>
      <c r="CZ15" s="715">
        <v>8.6999999999999993</v>
      </c>
      <c r="DA15" s="715"/>
      <c r="DB15" s="715"/>
      <c r="DC15" s="715"/>
      <c r="DD15" s="684">
        <v>148775</v>
      </c>
      <c r="DE15" s="679"/>
      <c r="DF15" s="679"/>
      <c r="DG15" s="679"/>
      <c r="DH15" s="679"/>
      <c r="DI15" s="679"/>
      <c r="DJ15" s="679"/>
      <c r="DK15" s="679"/>
      <c r="DL15" s="679"/>
      <c r="DM15" s="679"/>
      <c r="DN15" s="679"/>
      <c r="DO15" s="679"/>
      <c r="DP15" s="680"/>
      <c r="DQ15" s="684">
        <v>190473</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622</v>
      </c>
      <c r="S16" s="679"/>
      <c r="T16" s="679"/>
      <c r="U16" s="679"/>
      <c r="V16" s="679"/>
      <c r="W16" s="679"/>
      <c r="X16" s="679"/>
      <c r="Y16" s="680"/>
      <c r="Z16" s="715">
        <v>0</v>
      </c>
      <c r="AA16" s="715"/>
      <c r="AB16" s="715"/>
      <c r="AC16" s="715"/>
      <c r="AD16" s="716">
        <v>622</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200841</v>
      </c>
      <c r="CS16" s="679"/>
      <c r="CT16" s="679"/>
      <c r="CU16" s="679"/>
      <c r="CV16" s="679"/>
      <c r="CW16" s="679"/>
      <c r="CX16" s="679"/>
      <c r="CY16" s="680"/>
      <c r="CZ16" s="715">
        <v>4.3</v>
      </c>
      <c r="DA16" s="715"/>
      <c r="DB16" s="715"/>
      <c r="DC16" s="715"/>
      <c r="DD16" s="684" t="s">
        <v>130</v>
      </c>
      <c r="DE16" s="679"/>
      <c r="DF16" s="679"/>
      <c r="DG16" s="679"/>
      <c r="DH16" s="679"/>
      <c r="DI16" s="679"/>
      <c r="DJ16" s="679"/>
      <c r="DK16" s="679"/>
      <c r="DL16" s="679"/>
      <c r="DM16" s="679"/>
      <c r="DN16" s="679"/>
      <c r="DO16" s="679"/>
      <c r="DP16" s="680"/>
      <c r="DQ16" s="684">
        <v>2015</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2488</v>
      </c>
      <c r="S17" s="679"/>
      <c r="T17" s="679"/>
      <c r="U17" s="679"/>
      <c r="V17" s="679"/>
      <c r="W17" s="679"/>
      <c r="X17" s="679"/>
      <c r="Y17" s="680"/>
      <c r="Z17" s="715">
        <v>0.1</v>
      </c>
      <c r="AA17" s="715"/>
      <c r="AB17" s="715"/>
      <c r="AC17" s="715"/>
      <c r="AD17" s="716">
        <v>2488</v>
      </c>
      <c r="AE17" s="716"/>
      <c r="AF17" s="716"/>
      <c r="AG17" s="716"/>
      <c r="AH17" s="716"/>
      <c r="AI17" s="716"/>
      <c r="AJ17" s="716"/>
      <c r="AK17" s="716"/>
      <c r="AL17" s="681">
        <v>0.2</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212041</v>
      </c>
      <c r="CS17" s="679"/>
      <c r="CT17" s="679"/>
      <c r="CU17" s="679"/>
      <c r="CV17" s="679"/>
      <c r="CW17" s="679"/>
      <c r="CX17" s="679"/>
      <c r="CY17" s="680"/>
      <c r="CZ17" s="715">
        <v>4.5999999999999996</v>
      </c>
      <c r="DA17" s="715"/>
      <c r="DB17" s="715"/>
      <c r="DC17" s="715"/>
      <c r="DD17" s="684" t="s">
        <v>238</v>
      </c>
      <c r="DE17" s="679"/>
      <c r="DF17" s="679"/>
      <c r="DG17" s="679"/>
      <c r="DH17" s="679"/>
      <c r="DI17" s="679"/>
      <c r="DJ17" s="679"/>
      <c r="DK17" s="679"/>
      <c r="DL17" s="679"/>
      <c r="DM17" s="679"/>
      <c r="DN17" s="679"/>
      <c r="DO17" s="679"/>
      <c r="DP17" s="680"/>
      <c r="DQ17" s="684">
        <v>176448</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380</v>
      </c>
      <c r="S18" s="679"/>
      <c r="T18" s="679"/>
      <c r="U18" s="679"/>
      <c r="V18" s="679"/>
      <c r="W18" s="679"/>
      <c r="X18" s="679"/>
      <c r="Y18" s="680"/>
      <c r="Z18" s="715">
        <v>0</v>
      </c>
      <c r="AA18" s="715"/>
      <c r="AB18" s="715"/>
      <c r="AC18" s="715"/>
      <c r="AD18" s="716">
        <v>380</v>
      </c>
      <c r="AE18" s="716"/>
      <c r="AF18" s="716"/>
      <c r="AG18" s="716"/>
      <c r="AH18" s="716"/>
      <c r="AI18" s="716"/>
      <c r="AJ18" s="716"/>
      <c r="AK18" s="716"/>
      <c r="AL18" s="681">
        <v>0</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238</v>
      </c>
      <c r="DA18" s="715"/>
      <c r="DB18" s="715"/>
      <c r="DC18" s="715"/>
      <c r="DD18" s="684" t="s">
        <v>138</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t="s">
        <v>238</v>
      </c>
      <c r="S19" s="679"/>
      <c r="T19" s="679"/>
      <c r="U19" s="679"/>
      <c r="V19" s="679"/>
      <c r="W19" s="679"/>
      <c r="X19" s="679"/>
      <c r="Y19" s="680"/>
      <c r="Z19" s="715" t="s">
        <v>130</v>
      </c>
      <c r="AA19" s="715"/>
      <c r="AB19" s="715"/>
      <c r="AC19" s="715"/>
      <c r="AD19" s="716" t="s">
        <v>238</v>
      </c>
      <c r="AE19" s="716"/>
      <c r="AF19" s="716"/>
      <c r="AG19" s="716"/>
      <c r="AH19" s="716"/>
      <c r="AI19" s="716"/>
      <c r="AJ19" s="716"/>
      <c r="AK19" s="716"/>
      <c r="AL19" s="681" t="s">
        <v>238</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3439</v>
      </c>
      <c r="BH19" s="679"/>
      <c r="BI19" s="679"/>
      <c r="BJ19" s="679"/>
      <c r="BK19" s="679"/>
      <c r="BL19" s="679"/>
      <c r="BM19" s="679"/>
      <c r="BN19" s="680"/>
      <c r="BO19" s="715">
        <v>4.0999999999999996</v>
      </c>
      <c r="BP19" s="715"/>
      <c r="BQ19" s="715"/>
      <c r="BR19" s="715"/>
      <c r="BS19" s="684" t="s">
        <v>238</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238</v>
      </c>
      <c r="DA19" s="715"/>
      <c r="DB19" s="715"/>
      <c r="DC19" s="715"/>
      <c r="DD19" s="684" t="s">
        <v>238</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t="s">
        <v>238</v>
      </c>
      <c r="S20" s="679"/>
      <c r="T20" s="679"/>
      <c r="U20" s="679"/>
      <c r="V20" s="679"/>
      <c r="W20" s="679"/>
      <c r="X20" s="679"/>
      <c r="Y20" s="680"/>
      <c r="Z20" s="715" t="s">
        <v>238</v>
      </c>
      <c r="AA20" s="715"/>
      <c r="AB20" s="715"/>
      <c r="AC20" s="715"/>
      <c r="AD20" s="716" t="s">
        <v>138</v>
      </c>
      <c r="AE20" s="716"/>
      <c r="AF20" s="716"/>
      <c r="AG20" s="716"/>
      <c r="AH20" s="716"/>
      <c r="AI20" s="716"/>
      <c r="AJ20" s="716"/>
      <c r="AK20" s="716"/>
      <c r="AL20" s="681" t="s">
        <v>238</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t="s">
        <v>238</v>
      </c>
      <c r="BH20" s="679"/>
      <c r="BI20" s="679"/>
      <c r="BJ20" s="679"/>
      <c r="BK20" s="679"/>
      <c r="BL20" s="679"/>
      <c r="BM20" s="679"/>
      <c r="BN20" s="680"/>
      <c r="BO20" s="715" t="s">
        <v>238</v>
      </c>
      <c r="BP20" s="715"/>
      <c r="BQ20" s="715"/>
      <c r="BR20" s="715"/>
      <c r="BS20" s="684" t="s">
        <v>130</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4635037</v>
      </c>
      <c r="CS20" s="679"/>
      <c r="CT20" s="679"/>
      <c r="CU20" s="679"/>
      <c r="CV20" s="679"/>
      <c r="CW20" s="679"/>
      <c r="CX20" s="679"/>
      <c r="CY20" s="680"/>
      <c r="CZ20" s="715">
        <v>100</v>
      </c>
      <c r="DA20" s="715"/>
      <c r="DB20" s="715"/>
      <c r="DC20" s="715"/>
      <c r="DD20" s="684">
        <v>2518664</v>
      </c>
      <c r="DE20" s="679"/>
      <c r="DF20" s="679"/>
      <c r="DG20" s="679"/>
      <c r="DH20" s="679"/>
      <c r="DI20" s="679"/>
      <c r="DJ20" s="679"/>
      <c r="DK20" s="679"/>
      <c r="DL20" s="679"/>
      <c r="DM20" s="679"/>
      <c r="DN20" s="679"/>
      <c r="DO20" s="679"/>
      <c r="DP20" s="680"/>
      <c r="DQ20" s="684">
        <v>1545898</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2108</v>
      </c>
      <c r="S21" s="679"/>
      <c r="T21" s="679"/>
      <c r="U21" s="679"/>
      <c r="V21" s="679"/>
      <c r="W21" s="679"/>
      <c r="X21" s="679"/>
      <c r="Y21" s="680"/>
      <c r="Z21" s="715">
        <v>0</v>
      </c>
      <c r="AA21" s="715"/>
      <c r="AB21" s="715"/>
      <c r="AC21" s="715"/>
      <c r="AD21" s="716">
        <v>2108</v>
      </c>
      <c r="AE21" s="716"/>
      <c r="AF21" s="716"/>
      <c r="AG21" s="716"/>
      <c r="AH21" s="716"/>
      <c r="AI21" s="716"/>
      <c r="AJ21" s="716"/>
      <c r="AK21" s="716"/>
      <c r="AL21" s="681">
        <v>0.2</v>
      </c>
      <c r="AM21" s="682"/>
      <c r="AN21" s="682"/>
      <c r="AO21" s="717"/>
      <c r="AP21" s="773" t="s">
        <v>283</v>
      </c>
      <c r="AQ21" s="780"/>
      <c r="AR21" s="780"/>
      <c r="AS21" s="780"/>
      <c r="AT21" s="780"/>
      <c r="AU21" s="780"/>
      <c r="AV21" s="780"/>
      <c r="AW21" s="780"/>
      <c r="AX21" s="780"/>
      <c r="AY21" s="780"/>
      <c r="AZ21" s="780"/>
      <c r="BA21" s="780"/>
      <c r="BB21" s="780"/>
      <c r="BC21" s="780"/>
      <c r="BD21" s="780"/>
      <c r="BE21" s="780"/>
      <c r="BF21" s="775"/>
      <c r="BG21" s="678" t="s">
        <v>130</v>
      </c>
      <c r="BH21" s="679"/>
      <c r="BI21" s="679"/>
      <c r="BJ21" s="679"/>
      <c r="BK21" s="679"/>
      <c r="BL21" s="679"/>
      <c r="BM21" s="679"/>
      <c r="BN21" s="680"/>
      <c r="BO21" s="715" t="s">
        <v>130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1160832</v>
      </c>
      <c r="S22" s="679"/>
      <c r="T22" s="679"/>
      <c r="U22" s="679"/>
      <c r="V22" s="679"/>
      <c r="W22" s="679"/>
      <c r="X22" s="679"/>
      <c r="Y22" s="680"/>
      <c r="Z22" s="715">
        <v>24.2</v>
      </c>
      <c r="AA22" s="715"/>
      <c r="AB22" s="715"/>
      <c r="AC22" s="715"/>
      <c r="AD22" s="716">
        <v>939416</v>
      </c>
      <c r="AE22" s="716"/>
      <c r="AF22" s="716"/>
      <c r="AG22" s="716"/>
      <c r="AH22" s="716"/>
      <c r="AI22" s="716"/>
      <c r="AJ22" s="716"/>
      <c r="AK22" s="716"/>
      <c r="AL22" s="681">
        <v>87.8</v>
      </c>
      <c r="AM22" s="682"/>
      <c r="AN22" s="682"/>
      <c r="AO22" s="717"/>
      <c r="AP22" s="773" t="s">
        <v>285</v>
      </c>
      <c r="AQ22" s="780"/>
      <c r="AR22" s="780"/>
      <c r="AS22" s="780"/>
      <c r="AT22" s="780"/>
      <c r="AU22" s="780"/>
      <c r="AV22" s="780"/>
      <c r="AW22" s="780"/>
      <c r="AX22" s="780"/>
      <c r="AY22" s="780"/>
      <c r="AZ22" s="780"/>
      <c r="BA22" s="780"/>
      <c r="BB22" s="780"/>
      <c r="BC22" s="780"/>
      <c r="BD22" s="780"/>
      <c r="BE22" s="780"/>
      <c r="BF22" s="775"/>
      <c r="BG22" s="678" t="s">
        <v>238</v>
      </c>
      <c r="BH22" s="679"/>
      <c r="BI22" s="679"/>
      <c r="BJ22" s="679"/>
      <c r="BK22" s="679"/>
      <c r="BL22" s="679"/>
      <c r="BM22" s="679"/>
      <c r="BN22" s="680"/>
      <c r="BO22" s="715" t="s">
        <v>238</v>
      </c>
      <c r="BP22" s="715"/>
      <c r="BQ22" s="715"/>
      <c r="BR22" s="715"/>
      <c r="BS22" s="684" t="s">
        <v>130</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939416</v>
      </c>
      <c r="S23" s="679"/>
      <c r="T23" s="679"/>
      <c r="U23" s="679"/>
      <c r="V23" s="679"/>
      <c r="W23" s="679"/>
      <c r="X23" s="679"/>
      <c r="Y23" s="680"/>
      <c r="Z23" s="715">
        <v>19.600000000000001</v>
      </c>
      <c r="AA23" s="715"/>
      <c r="AB23" s="715"/>
      <c r="AC23" s="715"/>
      <c r="AD23" s="716">
        <v>939416</v>
      </c>
      <c r="AE23" s="716"/>
      <c r="AF23" s="716"/>
      <c r="AG23" s="716"/>
      <c r="AH23" s="716"/>
      <c r="AI23" s="716"/>
      <c r="AJ23" s="716"/>
      <c r="AK23" s="716"/>
      <c r="AL23" s="681">
        <v>87.8</v>
      </c>
      <c r="AM23" s="682"/>
      <c r="AN23" s="682"/>
      <c r="AO23" s="717"/>
      <c r="AP23" s="773" t="s">
        <v>288</v>
      </c>
      <c r="AQ23" s="780"/>
      <c r="AR23" s="780"/>
      <c r="AS23" s="780"/>
      <c r="AT23" s="780"/>
      <c r="AU23" s="780"/>
      <c r="AV23" s="780"/>
      <c r="AW23" s="780"/>
      <c r="AX23" s="780"/>
      <c r="AY23" s="780"/>
      <c r="AZ23" s="780"/>
      <c r="BA23" s="780"/>
      <c r="BB23" s="780"/>
      <c r="BC23" s="780"/>
      <c r="BD23" s="780"/>
      <c r="BE23" s="780"/>
      <c r="BF23" s="775"/>
      <c r="BG23" s="678" t="s">
        <v>130</v>
      </c>
      <c r="BH23" s="679"/>
      <c r="BI23" s="679"/>
      <c r="BJ23" s="679"/>
      <c r="BK23" s="679"/>
      <c r="BL23" s="679"/>
      <c r="BM23" s="679"/>
      <c r="BN23" s="680"/>
      <c r="BO23" s="715" t="s">
        <v>238</v>
      </c>
      <c r="BP23" s="715"/>
      <c r="BQ23" s="715"/>
      <c r="BR23" s="715"/>
      <c r="BS23" s="684" t="s">
        <v>238</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221416</v>
      </c>
      <c r="S24" s="679"/>
      <c r="T24" s="679"/>
      <c r="U24" s="679"/>
      <c r="V24" s="679"/>
      <c r="W24" s="679"/>
      <c r="X24" s="679"/>
      <c r="Y24" s="680"/>
      <c r="Z24" s="715">
        <v>4.5999999999999996</v>
      </c>
      <c r="AA24" s="715"/>
      <c r="AB24" s="715"/>
      <c r="AC24" s="715"/>
      <c r="AD24" s="716" t="s">
        <v>238</v>
      </c>
      <c r="AE24" s="716"/>
      <c r="AF24" s="716"/>
      <c r="AG24" s="716"/>
      <c r="AH24" s="716"/>
      <c r="AI24" s="716"/>
      <c r="AJ24" s="716"/>
      <c r="AK24" s="716"/>
      <c r="AL24" s="681" t="s">
        <v>130</v>
      </c>
      <c r="AM24" s="682"/>
      <c r="AN24" s="682"/>
      <c r="AO24" s="717"/>
      <c r="AP24" s="773" t="s">
        <v>295</v>
      </c>
      <c r="AQ24" s="780"/>
      <c r="AR24" s="780"/>
      <c r="AS24" s="780"/>
      <c r="AT24" s="780"/>
      <c r="AU24" s="780"/>
      <c r="AV24" s="780"/>
      <c r="AW24" s="780"/>
      <c r="AX24" s="780"/>
      <c r="AY24" s="780"/>
      <c r="AZ24" s="780"/>
      <c r="BA24" s="780"/>
      <c r="BB24" s="780"/>
      <c r="BC24" s="780"/>
      <c r="BD24" s="780"/>
      <c r="BE24" s="780"/>
      <c r="BF24" s="775"/>
      <c r="BG24" s="678" t="s">
        <v>238</v>
      </c>
      <c r="BH24" s="679"/>
      <c r="BI24" s="679"/>
      <c r="BJ24" s="679"/>
      <c r="BK24" s="679"/>
      <c r="BL24" s="679"/>
      <c r="BM24" s="679"/>
      <c r="BN24" s="680"/>
      <c r="BO24" s="715" t="s">
        <v>238</v>
      </c>
      <c r="BP24" s="715"/>
      <c r="BQ24" s="715"/>
      <c r="BR24" s="715"/>
      <c r="BS24" s="684" t="s">
        <v>130</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788185</v>
      </c>
      <c r="CS24" s="734"/>
      <c r="CT24" s="734"/>
      <c r="CU24" s="734"/>
      <c r="CV24" s="734"/>
      <c r="CW24" s="734"/>
      <c r="CX24" s="734"/>
      <c r="CY24" s="777"/>
      <c r="CZ24" s="778">
        <v>17</v>
      </c>
      <c r="DA24" s="749"/>
      <c r="DB24" s="749"/>
      <c r="DC24" s="781"/>
      <c r="DD24" s="776">
        <v>671724</v>
      </c>
      <c r="DE24" s="734"/>
      <c r="DF24" s="734"/>
      <c r="DG24" s="734"/>
      <c r="DH24" s="734"/>
      <c r="DI24" s="734"/>
      <c r="DJ24" s="734"/>
      <c r="DK24" s="777"/>
      <c r="DL24" s="776">
        <v>567623</v>
      </c>
      <c r="DM24" s="734"/>
      <c r="DN24" s="734"/>
      <c r="DO24" s="734"/>
      <c r="DP24" s="734"/>
      <c r="DQ24" s="734"/>
      <c r="DR24" s="734"/>
      <c r="DS24" s="734"/>
      <c r="DT24" s="734"/>
      <c r="DU24" s="734"/>
      <c r="DV24" s="777"/>
      <c r="DW24" s="778">
        <v>51.7</v>
      </c>
      <c r="DX24" s="749"/>
      <c r="DY24" s="749"/>
      <c r="DZ24" s="749"/>
      <c r="EA24" s="749"/>
      <c r="EB24" s="749"/>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238</v>
      </c>
      <c r="AA25" s="715"/>
      <c r="AB25" s="715"/>
      <c r="AC25" s="715"/>
      <c r="AD25" s="716" t="s">
        <v>138</v>
      </c>
      <c r="AE25" s="716"/>
      <c r="AF25" s="716"/>
      <c r="AG25" s="716"/>
      <c r="AH25" s="716"/>
      <c r="AI25" s="716"/>
      <c r="AJ25" s="716"/>
      <c r="AK25" s="716"/>
      <c r="AL25" s="681" t="s">
        <v>130</v>
      </c>
      <c r="AM25" s="682"/>
      <c r="AN25" s="682"/>
      <c r="AO25" s="717"/>
      <c r="AP25" s="773" t="s">
        <v>298</v>
      </c>
      <c r="AQ25" s="780"/>
      <c r="AR25" s="780"/>
      <c r="AS25" s="780"/>
      <c r="AT25" s="780"/>
      <c r="AU25" s="780"/>
      <c r="AV25" s="780"/>
      <c r="AW25" s="780"/>
      <c r="AX25" s="780"/>
      <c r="AY25" s="780"/>
      <c r="AZ25" s="780"/>
      <c r="BA25" s="780"/>
      <c r="BB25" s="780"/>
      <c r="BC25" s="780"/>
      <c r="BD25" s="780"/>
      <c r="BE25" s="780"/>
      <c r="BF25" s="775"/>
      <c r="BG25" s="678">
        <v>3439</v>
      </c>
      <c r="BH25" s="679"/>
      <c r="BI25" s="679"/>
      <c r="BJ25" s="679"/>
      <c r="BK25" s="679"/>
      <c r="BL25" s="679"/>
      <c r="BM25" s="679"/>
      <c r="BN25" s="680"/>
      <c r="BO25" s="715">
        <v>4.0999999999999996</v>
      </c>
      <c r="BP25" s="715"/>
      <c r="BQ25" s="715"/>
      <c r="BR25" s="715"/>
      <c r="BS25" s="684" t="s">
        <v>130</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502469</v>
      </c>
      <c r="CS25" s="697"/>
      <c r="CT25" s="697"/>
      <c r="CU25" s="697"/>
      <c r="CV25" s="697"/>
      <c r="CW25" s="697"/>
      <c r="CX25" s="697"/>
      <c r="CY25" s="698"/>
      <c r="CZ25" s="681">
        <v>10.8</v>
      </c>
      <c r="DA25" s="699"/>
      <c r="DB25" s="699"/>
      <c r="DC25" s="700"/>
      <c r="DD25" s="684">
        <v>477105</v>
      </c>
      <c r="DE25" s="697"/>
      <c r="DF25" s="697"/>
      <c r="DG25" s="697"/>
      <c r="DH25" s="697"/>
      <c r="DI25" s="697"/>
      <c r="DJ25" s="697"/>
      <c r="DK25" s="698"/>
      <c r="DL25" s="684">
        <v>392314</v>
      </c>
      <c r="DM25" s="697"/>
      <c r="DN25" s="697"/>
      <c r="DO25" s="697"/>
      <c r="DP25" s="697"/>
      <c r="DQ25" s="697"/>
      <c r="DR25" s="697"/>
      <c r="DS25" s="697"/>
      <c r="DT25" s="697"/>
      <c r="DU25" s="697"/>
      <c r="DV25" s="698"/>
      <c r="DW25" s="681">
        <v>35.799999999999997</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1290692</v>
      </c>
      <c r="S26" s="679"/>
      <c r="T26" s="679"/>
      <c r="U26" s="679"/>
      <c r="V26" s="679"/>
      <c r="W26" s="679"/>
      <c r="X26" s="679"/>
      <c r="Y26" s="680"/>
      <c r="Z26" s="715">
        <v>26.9</v>
      </c>
      <c r="AA26" s="715"/>
      <c r="AB26" s="715"/>
      <c r="AC26" s="715"/>
      <c r="AD26" s="716">
        <v>1069276</v>
      </c>
      <c r="AE26" s="716"/>
      <c r="AF26" s="716"/>
      <c r="AG26" s="716"/>
      <c r="AH26" s="716"/>
      <c r="AI26" s="716"/>
      <c r="AJ26" s="716"/>
      <c r="AK26" s="716"/>
      <c r="AL26" s="681">
        <v>100</v>
      </c>
      <c r="AM26" s="682"/>
      <c r="AN26" s="682"/>
      <c r="AO26" s="717"/>
      <c r="AP26" s="773" t="s">
        <v>301</v>
      </c>
      <c r="AQ26" s="774"/>
      <c r="AR26" s="774"/>
      <c r="AS26" s="774"/>
      <c r="AT26" s="774"/>
      <c r="AU26" s="774"/>
      <c r="AV26" s="774"/>
      <c r="AW26" s="774"/>
      <c r="AX26" s="774"/>
      <c r="AY26" s="774"/>
      <c r="AZ26" s="774"/>
      <c r="BA26" s="774"/>
      <c r="BB26" s="774"/>
      <c r="BC26" s="774"/>
      <c r="BD26" s="774"/>
      <c r="BE26" s="774"/>
      <c r="BF26" s="775"/>
      <c r="BG26" s="678" t="s">
        <v>130</v>
      </c>
      <c r="BH26" s="679"/>
      <c r="BI26" s="679"/>
      <c r="BJ26" s="679"/>
      <c r="BK26" s="679"/>
      <c r="BL26" s="679"/>
      <c r="BM26" s="679"/>
      <c r="BN26" s="680"/>
      <c r="BO26" s="715" t="s">
        <v>238</v>
      </c>
      <c r="BP26" s="715"/>
      <c r="BQ26" s="715"/>
      <c r="BR26" s="715"/>
      <c r="BS26" s="684" t="s">
        <v>238</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329216</v>
      </c>
      <c r="CS26" s="679"/>
      <c r="CT26" s="679"/>
      <c r="CU26" s="679"/>
      <c r="CV26" s="679"/>
      <c r="CW26" s="679"/>
      <c r="CX26" s="679"/>
      <c r="CY26" s="680"/>
      <c r="CZ26" s="681">
        <v>7.1</v>
      </c>
      <c r="DA26" s="699"/>
      <c r="DB26" s="699"/>
      <c r="DC26" s="700"/>
      <c r="DD26" s="684">
        <v>311355</v>
      </c>
      <c r="DE26" s="679"/>
      <c r="DF26" s="679"/>
      <c r="DG26" s="679"/>
      <c r="DH26" s="679"/>
      <c r="DI26" s="679"/>
      <c r="DJ26" s="679"/>
      <c r="DK26" s="680"/>
      <c r="DL26" s="684" t="s">
        <v>238</v>
      </c>
      <c r="DM26" s="679"/>
      <c r="DN26" s="679"/>
      <c r="DO26" s="679"/>
      <c r="DP26" s="679"/>
      <c r="DQ26" s="679"/>
      <c r="DR26" s="679"/>
      <c r="DS26" s="679"/>
      <c r="DT26" s="679"/>
      <c r="DU26" s="679"/>
      <c r="DV26" s="680"/>
      <c r="DW26" s="681" t="s">
        <v>238</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t="s">
        <v>130</v>
      </c>
      <c r="S27" s="679"/>
      <c r="T27" s="679"/>
      <c r="U27" s="679"/>
      <c r="V27" s="679"/>
      <c r="W27" s="679"/>
      <c r="X27" s="679"/>
      <c r="Y27" s="680"/>
      <c r="Z27" s="715" t="s">
        <v>130</v>
      </c>
      <c r="AA27" s="715"/>
      <c r="AB27" s="715"/>
      <c r="AC27" s="715"/>
      <c r="AD27" s="716" t="s">
        <v>238</v>
      </c>
      <c r="AE27" s="716"/>
      <c r="AF27" s="716"/>
      <c r="AG27" s="716"/>
      <c r="AH27" s="716"/>
      <c r="AI27" s="716"/>
      <c r="AJ27" s="716"/>
      <c r="AK27" s="716"/>
      <c r="AL27" s="681" t="s">
        <v>238</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83346</v>
      </c>
      <c r="BH27" s="679"/>
      <c r="BI27" s="679"/>
      <c r="BJ27" s="679"/>
      <c r="BK27" s="679"/>
      <c r="BL27" s="679"/>
      <c r="BM27" s="679"/>
      <c r="BN27" s="680"/>
      <c r="BO27" s="715">
        <v>100</v>
      </c>
      <c r="BP27" s="715"/>
      <c r="BQ27" s="715"/>
      <c r="BR27" s="715"/>
      <c r="BS27" s="684" t="s">
        <v>238</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73675</v>
      </c>
      <c r="CS27" s="697"/>
      <c r="CT27" s="697"/>
      <c r="CU27" s="697"/>
      <c r="CV27" s="697"/>
      <c r="CW27" s="697"/>
      <c r="CX27" s="697"/>
      <c r="CY27" s="698"/>
      <c r="CZ27" s="681">
        <v>1.6</v>
      </c>
      <c r="DA27" s="699"/>
      <c r="DB27" s="699"/>
      <c r="DC27" s="700"/>
      <c r="DD27" s="684">
        <v>18171</v>
      </c>
      <c r="DE27" s="697"/>
      <c r="DF27" s="697"/>
      <c r="DG27" s="697"/>
      <c r="DH27" s="697"/>
      <c r="DI27" s="697"/>
      <c r="DJ27" s="697"/>
      <c r="DK27" s="698"/>
      <c r="DL27" s="684">
        <v>8204</v>
      </c>
      <c r="DM27" s="697"/>
      <c r="DN27" s="697"/>
      <c r="DO27" s="697"/>
      <c r="DP27" s="697"/>
      <c r="DQ27" s="697"/>
      <c r="DR27" s="697"/>
      <c r="DS27" s="697"/>
      <c r="DT27" s="697"/>
      <c r="DU27" s="697"/>
      <c r="DV27" s="698"/>
      <c r="DW27" s="681">
        <v>0.7</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163524</v>
      </c>
      <c r="S28" s="679"/>
      <c r="T28" s="679"/>
      <c r="U28" s="679"/>
      <c r="V28" s="679"/>
      <c r="W28" s="679"/>
      <c r="X28" s="679"/>
      <c r="Y28" s="680"/>
      <c r="Z28" s="715">
        <v>3.4</v>
      </c>
      <c r="AA28" s="715"/>
      <c r="AB28" s="715"/>
      <c r="AC28" s="715"/>
      <c r="AD28" s="716" t="s">
        <v>238</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212041</v>
      </c>
      <c r="CS28" s="679"/>
      <c r="CT28" s="679"/>
      <c r="CU28" s="679"/>
      <c r="CV28" s="679"/>
      <c r="CW28" s="679"/>
      <c r="CX28" s="679"/>
      <c r="CY28" s="680"/>
      <c r="CZ28" s="681">
        <v>4.5999999999999996</v>
      </c>
      <c r="DA28" s="699"/>
      <c r="DB28" s="699"/>
      <c r="DC28" s="700"/>
      <c r="DD28" s="684">
        <v>176448</v>
      </c>
      <c r="DE28" s="679"/>
      <c r="DF28" s="679"/>
      <c r="DG28" s="679"/>
      <c r="DH28" s="679"/>
      <c r="DI28" s="679"/>
      <c r="DJ28" s="679"/>
      <c r="DK28" s="680"/>
      <c r="DL28" s="684">
        <v>167105</v>
      </c>
      <c r="DM28" s="679"/>
      <c r="DN28" s="679"/>
      <c r="DO28" s="679"/>
      <c r="DP28" s="679"/>
      <c r="DQ28" s="679"/>
      <c r="DR28" s="679"/>
      <c r="DS28" s="679"/>
      <c r="DT28" s="679"/>
      <c r="DU28" s="679"/>
      <c r="DV28" s="680"/>
      <c r="DW28" s="681">
        <v>15.2</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39267</v>
      </c>
      <c r="S29" s="679"/>
      <c r="T29" s="679"/>
      <c r="U29" s="679"/>
      <c r="V29" s="679"/>
      <c r="W29" s="679"/>
      <c r="X29" s="679"/>
      <c r="Y29" s="680"/>
      <c r="Z29" s="715">
        <v>0.8</v>
      </c>
      <c r="AA29" s="715"/>
      <c r="AB29" s="715"/>
      <c r="AC29" s="715"/>
      <c r="AD29" s="716" t="s">
        <v>238</v>
      </c>
      <c r="AE29" s="716"/>
      <c r="AF29" s="716"/>
      <c r="AG29" s="716"/>
      <c r="AH29" s="716"/>
      <c r="AI29" s="716"/>
      <c r="AJ29" s="716"/>
      <c r="AK29" s="716"/>
      <c r="AL29" s="681" t="s">
        <v>238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309</v>
      </c>
      <c r="CE29" s="768"/>
      <c r="CF29" s="711" t="s">
        <v>70</v>
      </c>
      <c r="CG29" s="712"/>
      <c r="CH29" s="712"/>
      <c r="CI29" s="712"/>
      <c r="CJ29" s="712"/>
      <c r="CK29" s="712"/>
      <c r="CL29" s="712"/>
      <c r="CM29" s="712"/>
      <c r="CN29" s="712"/>
      <c r="CO29" s="712"/>
      <c r="CP29" s="712"/>
      <c r="CQ29" s="713"/>
      <c r="CR29" s="678">
        <v>210224</v>
      </c>
      <c r="CS29" s="697"/>
      <c r="CT29" s="697"/>
      <c r="CU29" s="697"/>
      <c r="CV29" s="697"/>
      <c r="CW29" s="697"/>
      <c r="CX29" s="697"/>
      <c r="CY29" s="698"/>
      <c r="CZ29" s="681">
        <v>4.5</v>
      </c>
      <c r="DA29" s="699"/>
      <c r="DB29" s="699"/>
      <c r="DC29" s="700"/>
      <c r="DD29" s="684">
        <v>174631</v>
      </c>
      <c r="DE29" s="697"/>
      <c r="DF29" s="697"/>
      <c r="DG29" s="697"/>
      <c r="DH29" s="697"/>
      <c r="DI29" s="697"/>
      <c r="DJ29" s="697"/>
      <c r="DK29" s="698"/>
      <c r="DL29" s="684">
        <v>165288</v>
      </c>
      <c r="DM29" s="697"/>
      <c r="DN29" s="697"/>
      <c r="DO29" s="697"/>
      <c r="DP29" s="697"/>
      <c r="DQ29" s="697"/>
      <c r="DR29" s="697"/>
      <c r="DS29" s="697"/>
      <c r="DT29" s="697"/>
      <c r="DU29" s="697"/>
      <c r="DV29" s="698"/>
      <c r="DW29" s="681">
        <v>15.1</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2751</v>
      </c>
      <c r="S30" s="679"/>
      <c r="T30" s="679"/>
      <c r="U30" s="679"/>
      <c r="V30" s="679"/>
      <c r="W30" s="679"/>
      <c r="X30" s="679"/>
      <c r="Y30" s="680"/>
      <c r="Z30" s="715">
        <v>0.1</v>
      </c>
      <c r="AA30" s="715"/>
      <c r="AB30" s="715"/>
      <c r="AC30" s="715"/>
      <c r="AD30" s="716" t="s">
        <v>238</v>
      </c>
      <c r="AE30" s="716"/>
      <c r="AF30" s="716"/>
      <c r="AG30" s="716"/>
      <c r="AH30" s="716"/>
      <c r="AI30" s="716"/>
      <c r="AJ30" s="716"/>
      <c r="AK30" s="716"/>
      <c r="AL30" s="681" t="s">
        <v>238</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311</v>
      </c>
      <c r="BH30" s="764"/>
      <c r="BI30" s="764"/>
      <c r="BJ30" s="764"/>
      <c r="BK30" s="764"/>
      <c r="BL30" s="764"/>
      <c r="BM30" s="764"/>
      <c r="BN30" s="764"/>
      <c r="BO30" s="764"/>
      <c r="BP30" s="764"/>
      <c r="BQ30" s="765"/>
      <c r="BR30" s="739" t="s">
        <v>312</v>
      </c>
      <c r="BS30" s="764"/>
      <c r="BT30" s="764"/>
      <c r="BU30" s="764"/>
      <c r="BV30" s="764"/>
      <c r="BW30" s="764"/>
      <c r="BX30" s="764"/>
      <c r="BY30" s="764"/>
      <c r="BZ30" s="764"/>
      <c r="CA30" s="764"/>
      <c r="CB30" s="765"/>
      <c r="CD30" s="769"/>
      <c r="CE30" s="770"/>
      <c r="CF30" s="711" t="s">
        <v>313</v>
      </c>
      <c r="CG30" s="712"/>
      <c r="CH30" s="712"/>
      <c r="CI30" s="712"/>
      <c r="CJ30" s="712"/>
      <c r="CK30" s="712"/>
      <c r="CL30" s="712"/>
      <c r="CM30" s="712"/>
      <c r="CN30" s="712"/>
      <c r="CO30" s="712"/>
      <c r="CP30" s="712"/>
      <c r="CQ30" s="713"/>
      <c r="CR30" s="678">
        <v>200615</v>
      </c>
      <c r="CS30" s="679"/>
      <c r="CT30" s="679"/>
      <c r="CU30" s="679"/>
      <c r="CV30" s="679"/>
      <c r="CW30" s="679"/>
      <c r="CX30" s="679"/>
      <c r="CY30" s="680"/>
      <c r="CZ30" s="681">
        <v>4.3</v>
      </c>
      <c r="DA30" s="699"/>
      <c r="DB30" s="699"/>
      <c r="DC30" s="700"/>
      <c r="DD30" s="684">
        <v>165288</v>
      </c>
      <c r="DE30" s="679"/>
      <c r="DF30" s="679"/>
      <c r="DG30" s="679"/>
      <c r="DH30" s="679"/>
      <c r="DI30" s="679"/>
      <c r="DJ30" s="679"/>
      <c r="DK30" s="680"/>
      <c r="DL30" s="684">
        <v>165288</v>
      </c>
      <c r="DM30" s="679"/>
      <c r="DN30" s="679"/>
      <c r="DO30" s="679"/>
      <c r="DP30" s="679"/>
      <c r="DQ30" s="679"/>
      <c r="DR30" s="679"/>
      <c r="DS30" s="679"/>
      <c r="DT30" s="679"/>
      <c r="DU30" s="679"/>
      <c r="DV30" s="680"/>
      <c r="DW30" s="681">
        <v>15.1</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287604</v>
      </c>
      <c r="S31" s="679"/>
      <c r="T31" s="679"/>
      <c r="U31" s="679"/>
      <c r="V31" s="679"/>
      <c r="W31" s="679"/>
      <c r="X31" s="679"/>
      <c r="Y31" s="680"/>
      <c r="Z31" s="715">
        <v>6</v>
      </c>
      <c r="AA31" s="715"/>
      <c r="AB31" s="715"/>
      <c r="AC31" s="715"/>
      <c r="AD31" s="716" t="s">
        <v>238</v>
      </c>
      <c r="AE31" s="716"/>
      <c r="AF31" s="716"/>
      <c r="AG31" s="716"/>
      <c r="AH31" s="716"/>
      <c r="AI31" s="716"/>
      <c r="AJ31" s="716"/>
      <c r="AK31" s="716"/>
      <c r="AL31" s="681" t="s">
        <v>238</v>
      </c>
      <c r="AM31" s="682"/>
      <c r="AN31" s="682"/>
      <c r="AO31" s="717"/>
      <c r="AP31" s="752" t="s">
        <v>315</v>
      </c>
      <c r="AQ31" s="753"/>
      <c r="AR31" s="753"/>
      <c r="AS31" s="753"/>
      <c r="AT31" s="758" t="s">
        <v>316</v>
      </c>
      <c r="AU31" s="231"/>
      <c r="AV31" s="231"/>
      <c r="AW31" s="231"/>
      <c r="AX31" s="744" t="s">
        <v>190</v>
      </c>
      <c r="AY31" s="745"/>
      <c r="AZ31" s="745"/>
      <c r="BA31" s="745"/>
      <c r="BB31" s="745"/>
      <c r="BC31" s="745"/>
      <c r="BD31" s="745"/>
      <c r="BE31" s="745"/>
      <c r="BF31" s="746"/>
      <c r="BG31" s="747">
        <v>95.6</v>
      </c>
      <c r="BH31" s="748"/>
      <c r="BI31" s="748"/>
      <c r="BJ31" s="748"/>
      <c r="BK31" s="748"/>
      <c r="BL31" s="748"/>
      <c r="BM31" s="749">
        <v>85.6</v>
      </c>
      <c r="BN31" s="748"/>
      <c r="BO31" s="748"/>
      <c r="BP31" s="748"/>
      <c r="BQ31" s="750"/>
      <c r="BR31" s="747">
        <v>96.8</v>
      </c>
      <c r="BS31" s="748"/>
      <c r="BT31" s="748"/>
      <c r="BU31" s="748"/>
      <c r="BV31" s="748"/>
      <c r="BW31" s="748"/>
      <c r="BX31" s="749">
        <v>86.6</v>
      </c>
      <c r="BY31" s="748"/>
      <c r="BZ31" s="748"/>
      <c r="CA31" s="748"/>
      <c r="CB31" s="750"/>
      <c r="CD31" s="769"/>
      <c r="CE31" s="770"/>
      <c r="CF31" s="711" t="s">
        <v>317</v>
      </c>
      <c r="CG31" s="712"/>
      <c r="CH31" s="712"/>
      <c r="CI31" s="712"/>
      <c r="CJ31" s="712"/>
      <c r="CK31" s="712"/>
      <c r="CL31" s="712"/>
      <c r="CM31" s="712"/>
      <c r="CN31" s="712"/>
      <c r="CO31" s="712"/>
      <c r="CP31" s="712"/>
      <c r="CQ31" s="713"/>
      <c r="CR31" s="678">
        <v>9609</v>
      </c>
      <c r="CS31" s="697"/>
      <c r="CT31" s="697"/>
      <c r="CU31" s="697"/>
      <c r="CV31" s="697"/>
      <c r="CW31" s="697"/>
      <c r="CX31" s="697"/>
      <c r="CY31" s="698"/>
      <c r="CZ31" s="681">
        <v>0.2</v>
      </c>
      <c r="DA31" s="699"/>
      <c r="DB31" s="699"/>
      <c r="DC31" s="700"/>
      <c r="DD31" s="684">
        <v>9343</v>
      </c>
      <c r="DE31" s="697"/>
      <c r="DF31" s="697"/>
      <c r="DG31" s="697"/>
      <c r="DH31" s="697"/>
      <c r="DI31" s="697"/>
      <c r="DJ31" s="697"/>
      <c r="DK31" s="698"/>
      <c r="DL31" s="684" t="s">
        <v>238</v>
      </c>
      <c r="DM31" s="697"/>
      <c r="DN31" s="697"/>
      <c r="DO31" s="697"/>
      <c r="DP31" s="697"/>
      <c r="DQ31" s="697"/>
      <c r="DR31" s="697"/>
      <c r="DS31" s="697"/>
      <c r="DT31" s="697"/>
      <c r="DU31" s="697"/>
      <c r="DV31" s="698"/>
      <c r="DW31" s="681" t="s">
        <v>238</v>
      </c>
      <c r="DX31" s="699"/>
      <c r="DY31" s="699"/>
      <c r="DZ31" s="699"/>
      <c r="EA31" s="699"/>
      <c r="EB31" s="699"/>
      <c r="EC31" s="714"/>
    </row>
    <row r="32" spans="2:133" ht="11.25" customHeight="1" x14ac:dyDescent="0.15">
      <c r="B32" s="761" t="s">
        <v>318</v>
      </c>
      <c r="C32" s="762"/>
      <c r="D32" s="762"/>
      <c r="E32" s="762"/>
      <c r="F32" s="762"/>
      <c r="G32" s="762"/>
      <c r="H32" s="762"/>
      <c r="I32" s="762"/>
      <c r="J32" s="762"/>
      <c r="K32" s="762"/>
      <c r="L32" s="762"/>
      <c r="M32" s="762"/>
      <c r="N32" s="762"/>
      <c r="O32" s="762"/>
      <c r="P32" s="762"/>
      <c r="Q32" s="763"/>
      <c r="R32" s="678" t="s">
        <v>238</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238</v>
      </c>
      <c r="AM32" s="682"/>
      <c r="AN32" s="682"/>
      <c r="AO32" s="717"/>
      <c r="AP32" s="754"/>
      <c r="AQ32" s="755"/>
      <c r="AR32" s="755"/>
      <c r="AS32" s="755"/>
      <c r="AT32" s="759"/>
      <c r="AU32" s="230" t="s">
        <v>319</v>
      </c>
      <c r="AV32" s="230"/>
      <c r="AW32" s="230"/>
      <c r="AX32" s="675" t="s">
        <v>320</v>
      </c>
      <c r="AY32" s="676"/>
      <c r="AZ32" s="676"/>
      <c r="BA32" s="676"/>
      <c r="BB32" s="676"/>
      <c r="BC32" s="676"/>
      <c r="BD32" s="676"/>
      <c r="BE32" s="676"/>
      <c r="BF32" s="677"/>
      <c r="BG32" s="751">
        <v>95.9</v>
      </c>
      <c r="BH32" s="697"/>
      <c r="BI32" s="697"/>
      <c r="BJ32" s="697"/>
      <c r="BK32" s="697"/>
      <c r="BL32" s="697"/>
      <c r="BM32" s="682">
        <v>94.7</v>
      </c>
      <c r="BN32" s="743"/>
      <c r="BO32" s="743"/>
      <c r="BP32" s="743"/>
      <c r="BQ32" s="721"/>
      <c r="BR32" s="751">
        <v>97.7</v>
      </c>
      <c r="BS32" s="697"/>
      <c r="BT32" s="697"/>
      <c r="BU32" s="697"/>
      <c r="BV32" s="697"/>
      <c r="BW32" s="697"/>
      <c r="BX32" s="682">
        <v>96.6</v>
      </c>
      <c r="BY32" s="743"/>
      <c r="BZ32" s="743"/>
      <c r="CA32" s="743"/>
      <c r="CB32" s="721"/>
      <c r="CD32" s="771"/>
      <c r="CE32" s="772"/>
      <c r="CF32" s="711" t="s">
        <v>321</v>
      </c>
      <c r="CG32" s="712"/>
      <c r="CH32" s="712"/>
      <c r="CI32" s="712"/>
      <c r="CJ32" s="712"/>
      <c r="CK32" s="712"/>
      <c r="CL32" s="712"/>
      <c r="CM32" s="712"/>
      <c r="CN32" s="712"/>
      <c r="CO32" s="712"/>
      <c r="CP32" s="712"/>
      <c r="CQ32" s="713"/>
      <c r="CR32" s="678">
        <v>1817</v>
      </c>
      <c r="CS32" s="679"/>
      <c r="CT32" s="679"/>
      <c r="CU32" s="679"/>
      <c r="CV32" s="679"/>
      <c r="CW32" s="679"/>
      <c r="CX32" s="679"/>
      <c r="CY32" s="680"/>
      <c r="CZ32" s="681">
        <v>0</v>
      </c>
      <c r="DA32" s="699"/>
      <c r="DB32" s="699"/>
      <c r="DC32" s="700"/>
      <c r="DD32" s="684">
        <v>1817</v>
      </c>
      <c r="DE32" s="679"/>
      <c r="DF32" s="679"/>
      <c r="DG32" s="679"/>
      <c r="DH32" s="679"/>
      <c r="DI32" s="679"/>
      <c r="DJ32" s="679"/>
      <c r="DK32" s="680"/>
      <c r="DL32" s="684">
        <v>1817</v>
      </c>
      <c r="DM32" s="679"/>
      <c r="DN32" s="679"/>
      <c r="DO32" s="679"/>
      <c r="DP32" s="679"/>
      <c r="DQ32" s="679"/>
      <c r="DR32" s="679"/>
      <c r="DS32" s="679"/>
      <c r="DT32" s="679"/>
      <c r="DU32" s="679"/>
      <c r="DV32" s="680"/>
      <c r="DW32" s="681">
        <v>0.2</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2258050</v>
      </c>
      <c r="S33" s="679"/>
      <c r="T33" s="679"/>
      <c r="U33" s="679"/>
      <c r="V33" s="679"/>
      <c r="W33" s="679"/>
      <c r="X33" s="679"/>
      <c r="Y33" s="680"/>
      <c r="Z33" s="715">
        <v>47</v>
      </c>
      <c r="AA33" s="715"/>
      <c r="AB33" s="715"/>
      <c r="AC33" s="715"/>
      <c r="AD33" s="716" t="s">
        <v>238</v>
      </c>
      <c r="AE33" s="716"/>
      <c r="AF33" s="716"/>
      <c r="AG33" s="716"/>
      <c r="AH33" s="716"/>
      <c r="AI33" s="716"/>
      <c r="AJ33" s="716"/>
      <c r="AK33" s="716"/>
      <c r="AL33" s="681" t="s">
        <v>130</v>
      </c>
      <c r="AM33" s="682"/>
      <c r="AN33" s="682"/>
      <c r="AO33" s="717"/>
      <c r="AP33" s="756"/>
      <c r="AQ33" s="757"/>
      <c r="AR33" s="757"/>
      <c r="AS33" s="757"/>
      <c r="AT33" s="760"/>
      <c r="AU33" s="232"/>
      <c r="AV33" s="232"/>
      <c r="AW33" s="232"/>
      <c r="AX33" s="659" t="s">
        <v>323</v>
      </c>
      <c r="AY33" s="660"/>
      <c r="AZ33" s="660"/>
      <c r="BA33" s="660"/>
      <c r="BB33" s="660"/>
      <c r="BC33" s="660"/>
      <c r="BD33" s="660"/>
      <c r="BE33" s="660"/>
      <c r="BF33" s="661"/>
      <c r="BG33" s="742">
        <v>94.4</v>
      </c>
      <c r="BH33" s="663"/>
      <c r="BI33" s="663"/>
      <c r="BJ33" s="663"/>
      <c r="BK33" s="663"/>
      <c r="BL33" s="663"/>
      <c r="BM33" s="706">
        <v>72.099999999999994</v>
      </c>
      <c r="BN33" s="663"/>
      <c r="BO33" s="663"/>
      <c r="BP33" s="663"/>
      <c r="BQ33" s="727"/>
      <c r="BR33" s="742">
        <v>94.9</v>
      </c>
      <c r="BS33" s="663"/>
      <c r="BT33" s="663"/>
      <c r="BU33" s="663"/>
      <c r="BV33" s="663"/>
      <c r="BW33" s="663"/>
      <c r="BX33" s="706">
        <v>72</v>
      </c>
      <c r="BY33" s="663"/>
      <c r="BZ33" s="663"/>
      <c r="CA33" s="663"/>
      <c r="CB33" s="727"/>
      <c r="CD33" s="711" t="s">
        <v>324</v>
      </c>
      <c r="CE33" s="712"/>
      <c r="CF33" s="712"/>
      <c r="CG33" s="712"/>
      <c r="CH33" s="712"/>
      <c r="CI33" s="712"/>
      <c r="CJ33" s="712"/>
      <c r="CK33" s="712"/>
      <c r="CL33" s="712"/>
      <c r="CM33" s="712"/>
      <c r="CN33" s="712"/>
      <c r="CO33" s="712"/>
      <c r="CP33" s="712"/>
      <c r="CQ33" s="713"/>
      <c r="CR33" s="678">
        <v>1127347</v>
      </c>
      <c r="CS33" s="697"/>
      <c r="CT33" s="697"/>
      <c r="CU33" s="697"/>
      <c r="CV33" s="697"/>
      <c r="CW33" s="697"/>
      <c r="CX33" s="697"/>
      <c r="CY33" s="698"/>
      <c r="CZ33" s="681">
        <v>24.3</v>
      </c>
      <c r="DA33" s="699"/>
      <c r="DB33" s="699"/>
      <c r="DC33" s="700"/>
      <c r="DD33" s="684">
        <v>783162</v>
      </c>
      <c r="DE33" s="697"/>
      <c r="DF33" s="697"/>
      <c r="DG33" s="697"/>
      <c r="DH33" s="697"/>
      <c r="DI33" s="697"/>
      <c r="DJ33" s="697"/>
      <c r="DK33" s="698"/>
      <c r="DL33" s="684">
        <v>338948</v>
      </c>
      <c r="DM33" s="697"/>
      <c r="DN33" s="697"/>
      <c r="DO33" s="697"/>
      <c r="DP33" s="697"/>
      <c r="DQ33" s="697"/>
      <c r="DR33" s="697"/>
      <c r="DS33" s="697"/>
      <c r="DT33" s="697"/>
      <c r="DU33" s="697"/>
      <c r="DV33" s="698"/>
      <c r="DW33" s="681">
        <v>30.9</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5213</v>
      </c>
      <c r="S34" s="679"/>
      <c r="T34" s="679"/>
      <c r="U34" s="679"/>
      <c r="V34" s="679"/>
      <c r="W34" s="679"/>
      <c r="X34" s="679"/>
      <c r="Y34" s="680"/>
      <c r="Z34" s="715">
        <v>0.1</v>
      </c>
      <c r="AA34" s="715"/>
      <c r="AB34" s="715"/>
      <c r="AC34" s="715"/>
      <c r="AD34" s="716">
        <v>291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549877</v>
      </c>
      <c r="CS34" s="679"/>
      <c r="CT34" s="679"/>
      <c r="CU34" s="679"/>
      <c r="CV34" s="679"/>
      <c r="CW34" s="679"/>
      <c r="CX34" s="679"/>
      <c r="CY34" s="680"/>
      <c r="CZ34" s="681">
        <v>11.9</v>
      </c>
      <c r="DA34" s="699"/>
      <c r="DB34" s="699"/>
      <c r="DC34" s="700"/>
      <c r="DD34" s="684">
        <v>373820</v>
      </c>
      <c r="DE34" s="679"/>
      <c r="DF34" s="679"/>
      <c r="DG34" s="679"/>
      <c r="DH34" s="679"/>
      <c r="DI34" s="679"/>
      <c r="DJ34" s="679"/>
      <c r="DK34" s="680"/>
      <c r="DL34" s="684">
        <v>188012</v>
      </c>
      <c r="DM34" s="679"/>
      <c r="DN34" s="679"/>
      <c r="DO34" s="679"/>
      <c r="DP34" s="679"/>
      <c r="DQ34" s="679"/>
      <c r="DR34" s="679"/>
      <c r="DS34" s="679"/>
      <c r="DT34" s="679"/>
      <c r="DU34" s="679"/>
      <c r="DV34" s="680"/>
      <c r="DW34" s="681">
        <v>17.100000000000001</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25404</v>
      </c>
      <c r="S35" s="679"/>
      <c r="T35" s="679"/>
      <c r="U35" s="679"/>
      <c r="V35" s="679"/>
      <c r="W35" s="679"/>
      <c r="X35" s="679"/>
      <c r="Y35" s="680"/>
      <c r="Z35" s="715">
        <v>0.5</v>
      </c>
      <c r="AA35" s="715"/>
      <c r="AB35" s="715"/>
      <c r="AC35" s="715"/>
      <c r="AD35" s="716" t="s">
        <v>238</v>
      </c>
      <c r="AE35" s="716"/>
      <c r="AF35" s="716"/>
      <c r="AG35" s="716"/>
      <c r="AH35" s="716"/>
      <c r="AI35" s="716"/>
      <c r="AJ35" s="716"/>
      <c r="AK35" s="716"/>
      <c r="AL35" s="681" t="s">
        <v>238</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32706</v>
      </c>
      <c r="CS35" s="697"/>
      <c r="CT35" s="697"/>
      <c r="CU35" s="697"/>
      <c r="CV35" s="697"/>
      <c r="CW35" s="697"/>
      <c r="CX35" s="697"/>
      <c r="CY35" s="698"/>
      <c r="CZ35" s="681">
        <v>0.7</v>
      </c>
      <c r="DA35" s="699"/>
      <c r="DB35" s="699"/>
      <c r="DC35" s="700"/>
      <c r="DD35" s="684">
        <v>29893</v>
      </c>
      <c r="DE35" s="697"/>
      <c r="DF35" s="697"/>
      <c r="DG35" s="697"/>
      <c r="DH35" s="697"/>
      <c r="DI35" s="697"/>
      <c r="DJ35" s="697"/>
      <c r="DK35" s="698"/>
      <c r="DL35" s="684">
        <v>29850</v>
      </c>
      <c r="DM35" s="697"/>
      <c r="DN35" s="697"/>
      <c r="DO35" s="697"/>
      <c r="DP35" s="697"/>
      <c r="DQ35" s="697"/>
      <c r="DR35" s="697"/>
      <c r="DS35" s="697"/>
      <c r="DT35" s="697"/>
      <c r="DU35" s="697"/>
      <c r="DV35" s="698"/>
      <c r="DW35" s="681">
        <v>2.7</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203617</v>
      </c>
      <c r="S36" s="679"/>
      <c r="T36" s="679"/>
      <c r="U36" s="679"/>
      <c r="V36" s="679"/>
      <c r="W36" s="679"/>
      <c r="X36" s="679"/>
      <c r="Y36" s="680"/>
      <c r="Z36" s="715">
        <v>4.2</v>
      </c>
      <c r="AA36" s="715"/>
      <c r="AB36" s="715"/>
      <c r="AC36" s="715"/>
      <c r="AD36" s="716" t="s">
        <v>238</v>
      </c>
      <c r="AE36" s="716"/>
      <c r="AF36" s="716"/>
      <c r="AG36" s="716"/>
      <c r="AH36" s="716"/>
      <c r="AI36" s="716"/>
      <c r="AJ36" s="716"/>
      <c r="AK36" s="716"/>
      <c r="AL36" s="681" t="s">
        <v>238</v>
      </c>
      <c r="AM36" s="682"/>
      <c r="AN36" s="682"/>
      <c r="AO36" s="717"/>
      <c r="AP36" s="235"/>
      <c r="AQ36" s="730" t="s">
        <v>332</v>
      </c>
      <c r="AR36" s="731"/>
      <c r="AS36" s="731"/>
      <c r="AT36" s="731"/>
      <c r="AU36" s="731"/>
      <c r="AV36" s="731"/>
      <c r="AW36" s="731"/>
      <c r="AX36" s="731"/>
      <c r="AY36" s="732"/>
      <c r="AZ36" s="733">
        <v>81773</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5075</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410802</v>
      </c>
      <c r="CS36" s="679"/>
      <c r="CT36" s="679"/>
      <c r="CU36" s="679"/>
      <c r="CV36" s="679"/>
      <c r="CW36" s="679"/>
      <c r="CX36" s="679"/>
      <c r="CY36" s="680"/>
      <c r="CZ36" s="681">
        <v>8.9</v>
      </c>
      <c r="DA36" s="699"/>
      <c r="DB36" s="699"/>
      <c r="DC36" s="700"/>
      <c r="DD36" s="684">
        <v>256228</v>
      </c>
      <c r="DE36" s="679"/>
      <c r="DF36" s="679"/>
      <c r="DG36" s="679"/>
      <c r="DH36" s="679"/>
      <c r="DI36" s="679"/>
      <c r="DJ36" s="679"/>
      <c r="DK36" s="680"/>
      <c r="DL36" s="684">
        <v>119923</v>
      </c>
      <c r="DM36" s="679"/>
      <c r="DN36" s="679"/>
      <c r="DO36" s="679"/>
      <c r="DP36" s="679"/>
      <c r="DQ36" s="679"/>
      <c r="DR36" s="679"/>
      <c r="DS36" s="679"/>
      <c r="DT36" s="679"/>
      <c r="DU36" s="679"/>
      <c r="DV36" s="680"/>
      <c r="DW36" s="681">
        <v>10.9</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134931</v>
      </c>
      <c r="S37" s="679"/>
      <c r="T37" s="679"/>
      <c r="U37" s="679"/>
      <c r="V37" s="679"/>
      <c r="W37" s="679"/>
      <c r="X37" s="679"/>
      <c r="Y37" s="680"/>
      <c r="Z37" s="715">
        <v>2.8</v>
      </c>
      <c r="AA37" s="715"/>
      <c r="AB37" s="715"/>
      <c r="AC37" s="715"/>
      <c r="AD37" s="716" t="s">
        <v>238</v>
      </c>
      <c r="AE37" s="716"/>
      <c r="AF37" s="716"/>
      <c r="AG37" s="716"/>
      <c r="AH37" s="716"/>
      <c r="AI37" s="716"/>
      <c r="AJ37" s="716"/>
      <c r="AK37" s="716"/>
      <c r="AL37" s="681" t="s">
        <v>130</v>
      </c>
      <c r="AM37" s="682"/>
      <c r="AN37" s="682"/>
      <c r="AO37" s="717"/>
      <c r="AQ37" s="718" t="s">
        <v>336</v>
      </c>
      <c r="AR37" s="719"/>
      <c r="AS37" s="719"/>
      <c r="AT37" s="719"/>
      <c r="AU37" s="719"/>
      <c r="AV37" s="719"/>
      <c r="AW37" s="719"/>
      <c r="AX37" s="719"/>
      <c r="AY37" s="720"/>
      <c r="AZ37" s="678">
        <v>34220</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5075</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37471</v>
      </c>
      <c r="CS37" s="697"/>
      <c r="CT37" s="697"/>
      <c r="CU37" s="697"/>
      <c r="CV37" s="697"/>
      <c r="CW37" s="697"/>
      <c r="CX37" s="697"/>
      <c r="CY37" s="698"/>
      <c r="CZ37" s="681">
        <v>0.8</v>
      </c>
      <c r="DA37" s="699"/>
      <c r="DB37" s="699"/>
      <c r="DC37" s="700"/>
      <c r="DD37" s="684">
        <v>37471</v>
      </c>
      <c r="DE37" s="697"/>
      <c r="DF37" s="697"/>
      <c r="DG37" s="697"/>
      <c r="DH37" s="697"/>
      <c r="DI37" s="697"/>
      <c r="DJ37" s="697"/>
      <c r="DK37" s="698"/>
      <c r="DL37" s="684">
        <v>37471</v>
      </c>
      <c r="DM37" s="697"/>
      <c r="DN37" s="697"/>
      <c r="DO37" s="697"/>
      <c r="DP37" s="697"/>
      <c r="DQ37" s="697"/>
      <c r="DR37" s="697"/>
      <c r="DS37" s="697"/>
      <c r="DT37" s="697"/>
      <c r="DU37" s="697"/>
      <c r="DV37" s="698"/>
      <c r="DW37" s="681">
        <v>3.4</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37589</v>
      </c>
      <c r="S38" s="679"/>
      <c r="T38" s="679"/>
      <c r="U38" s="679"/>
      <c r="V38" s="679"/>
      <c r="W38" s="679"/>
      <c r="X38" s="679"/>
      <c r="Y38" s="680"/>
      <c r="Z38" s="715">
        <v>0.8</v>
      </c>
      <c r="AA38" s="715"/>
      <c r="AB38" s="715"/>
      <c r="AC38" s="715"/>
      <c r="AD38" s="716">
        <v>5</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33095</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259</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81773</v>
      </c>
      <c r="CS38" s="679"/>
      <c r="CT38" s="679"/>
      <c r="CU38" s="679"/>
      <c r="CV38" s="679"/>
      <c r="CW38" s="679"/>
      <c r="CX38" s="679"/>
      <c r="CY38" s="680"/>
      <c r="CZ38" s="681">
        <v>1.8</v>
      </c>
      <c r="DA38" s="699"/>
      <c r="DB38" s="699"/>
      <c r="DC38" s="700"/>
      <c r="DD38" s="684">
        <v>71032</v>
      </c>
      <c r="DE38" s="679"/>
      <c r="DF38" s="679"/>
      <c r="DG38" s="679"/>
      <c r="DH38" s="679"/>
      <c r="DI38" s="679"/>
      <c r="DJ38" s="679"/>
      <c r="DK38" s="680"/>
      <c r="DL38" s="684">
        <v>1163</v>
      </c>
      <c r="DM38" s="679"/>
      <c r="DN38" s="679"/>
      <c r="DO38" s="679"/>
      <c r="DP38" s="679"/>
      <c r="DQ38" s="679"/>
      <c r="DR38" s="679"/>
      <c r="DS38" s="679"/>
      <c r="DT38" s="679"/>
      <c r="DU38" s="679"/>
      <c r="DV38" s="680"/>
      <c r="DW38" s="681">
        <v>0.1</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355940</v>
      </c>
      <c r="S39" s="679"/>
      <c r="T39" s="679"/>
      <c r="U39" s="679"/>
      <c r="V39" s="679"/>
      <c r="W39" s="679"/>
      <c r="X39" s="679"/>
      <c r="Y39" s="680"/>
      <c r="Z39" s="715">
        <v>7.4</v>
      </c>
      <c r="AA39" s="715"/>
      <c r="AB39" s="715"/>
      <c r="AC39" s="715"/>
      <c r="AD39" s="716" t="s">
        <v>238</v>
      </c>
      <c r="AE39" s="716"/>
      <c r="AF39" s="716"/>
      <c r="AG39" s="716"/>
      <c r="AH39" s="716"/>
      <c r="AI39" s="716"/>
      <c r="AJ39" s="716"/>
      <c r="AK39" s="716"/>
      <c r="AL39" s="681" t="s">
        <v>130</v>
      </c>
      <c r="AM39" s="682"/>
      <c r="AN39" s="682"/>
      <c r="AO39" s="717"/>
      <c r="AQ39" s="718" t="s">
        <v>344</v>
      </c>
      <c r="AR39" s="719"/>
      <c r="AS39" s="719"/>
      <c r="AT39" s="719"/>
      <c r="AU39" s="719"/>
      <c r="AV39" s="719"/>
      <c r="AW39" s="719"/>
      <c r="AX39" s="719"/>
      <c r="AY39" s="720"/>
      <c r="AZ39" s="678" t="s">
        <v>238</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425</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52189</v>
      </c>
      <c r="CS39" s="697"/>
      <c r="CT39" s="697"/>
      <c r="CU39" s="697"/>
      <c r="CV39" s="697"/>
      <c r="CW39" s="697"/>
      <c r="CX39" s="697"/>
      <c r="CY39" s="698"/>
      <c r="CZ39" s="681">
        <v>1.1000000000000001</v>
      </c>
      <c r="DA39" s="699"/>
      <c r="DB39" s="699"/>
      <c r="DC39" s="700"/>
      <c r="DD39" s="684">
        <v>52189</v>
      </c>
      <c r="DE39" s="697"/>
      <c r="DF39" s="697"/>
      <c r="DG39" s="697"/>
      <c r="DH39" s="697"/>
      <c r="DI39" s="697"/>
      <c r="DJ39" s="697"/>
      <c r="DK39" s="698"/>
      <c r="DL39" s="684" t="s">
        <v>238</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238</v>
      </c>
      <c r="AA40" s="715"/>
      <c r="AB40" s="715"/>
      <c r="AC40" s="715"/>
      <c r="AD40" s="716" t="s">
        <v>238</v>
      </c>
      <c r="AE40" s="716"/>
      <c r="AF40" s="716"/>
      <c r="AG40" s="716"/>
      <c r="AH40" s="716"/>
      <c r="AI40" s="716"/>
      <c r="AJ40" s="716"/>
      <c r="AK40" s="716"/>
      <c r="AL40" s="681" t="s">
        <v>130</v>
      </c>
      <c r="AM40" s="682"/>
      <c r="AN40" s="682"/>
      <c r="AO40" s="717"/>
      <c r="AQ40" s="718" t="s">
        <v>348</v>
      </c>
      <c r="AR40" s="719"/>
      <c r="AS40" s="719"/>
      <c r="AT40" s="719"/>
      <c r="AU40" s="719"/>
      <c r="AV40" s="719"/>
      <c r="AW40" s="719"/>
      <c r="AX40" s="719"/>
      <c r="AY40" s="720"/>
      <c r="AZ40" s="678" t="s">
        <v>238</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40</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t="s">
        <v>130</v>
      </c>
      <c r="CS40" s="679"/>
      <c r="CT40" s="679"/>
      <c r="CU40" s="679"/>
      <c r="CV40" s="679"/>
      <c r="CW40" s="679"/>
      <c r="CX40" s="679"/>
      <c r="CY40" s="680"/>
      <c r="CZ40" s="681" t="s">
        <v>238</v>
      </c>
      <c r="DA40" s="699"/>
      <c r="DB40" s="699"/>
      <c r="DC40" s="700"/>
      <c r="DD40" s="684" t="s">
        <v>238</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27640</v>
      </c>
      <c r="S41" s="679"/>
      <c r="T41" s="679"/>
      <c r="U41" s="679"/>
      <c r="V41" s="679"/>
      <c r="W41" s="679"/>
      <c r="X41" s="679"/>
      <c r="Y41" s="680"/>
      <c r="Z41" s="715">
        <v>0.6</v>
      </c>
      <c r="AA41" s="715"/>
      <c r="AB41" s="715"/>
      <c r="AC41" s="715"/>
      <c r="AD41" s="716" t="s">
        <v>130</v>
      </c>
      <c r="AE41" s="716"/>
      <c r="AF41" s="716"/>
      <c r="AG41" s="716"/>
      <c r="AH41" s="716"/>
      <c r="AI41" s="716"/>
      <c r="AJ41" s="716"/>
      <c r="AK41" s="716"/>
      <c r="AL41" s="681" t="s">
        <v>130</v>
      </c>
      <c r="AM41" s="682"/>
      <c r="AN41" s="682"/>
      <c r="AO41" s="717"/>
      <c r="AQ41" s="718" t="s">
        <v>353</v>
      </c>
      <c r="AR41" s="719"/>
      <c r="AS41" s="719"/>
      <c r="AT41" s="719"/>
      <c r="AU41" s="719"/>
      <c r="AV41" s="719"/>
      <c r="AW41" s="719"/>
      <c r="AX41" s="719"/>
      <c r="AY41" s="720"/>
      <c r="AZ41" s="678">
        <v>9806</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v>2</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4804582</v>
      </c>
      <c r="S42" s="701"/>
      <c r="T42" s="701"/>
      <c r="U42" s="701"/>
      <c r="V42" s="701"/>
      <c r="W42" s="701"/>
      <c r="X42" s="701"/>
      <c r="Y42" s="703"/>
      <c r="Z42" s="704">
        <v>100</v>
      </c>
      <c r="AA42" s="704"/>
      <c r="AB42" s="704"/>
      <c r="AC42" s="704"/>
      <c r="AD42" s="705">
        <v>1069572</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4652</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311</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2719505</v>
      </c>
      <c r="CS42" s="679"/>
      <c r="CT42" s="679"/>
      <c r="CU42" s="679"/>
      <c r="CV42" s="679"/>
      <c r="CW42" s="679"/>
      <c r="CX42" s="679"/>
      <c r="CY42" s="680"/>
      <c r="CZ42" s="681">
        <v>58.7</v>
      </c>
      <c r="DA42" s="682"/>
      <c r="DB42" s="682"/>
      <c r="DC42" s="683"/>
      <c r="DD42" s="684">
        <v>91012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t="s">
        <v>238</v>
      </c>
      <c r="CS43" s="697"/>
      <c r="CT43" s="697"/>
      <c r="CU43" s="697"/>
      <c r="CV43" s="697"/>
      <c r="CW43" s="697"/>
      <c r="CX43" s="697"/>
      <c r="CY43" s="698"/>
      <c r="CZ43" s="681" t="s">
        <v>130</v>
      </c>
      <c r="DA43" s="699"/>
      <c r="DB43" s="699"/>
      <c r="DC43" s="700"/>
      <c r="DD43" s="684" t="s">
        <v>238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361</v>
      </c>
      <c r="CG44" s="676"/>
      <c r="CH44" s="676"/>
      <c r="CI44" s="676"/>
      <c r="CJ44" s="676"/>
      <c r="CK44" s="676"/>
      <c r="CL44" s="676"/>
      <c r="CM44" s="676"/>
      <c r="CN44" s="676"/>
      <c r="CO44" s="676"/>
      <c r="CP44" s="676"/>
      <c r="CQ44" s="677"/>
      <c r="CR44" s="678">
        <v>2518664</v>
      </c>
      <c r="CS44" s="679"/>
      <c r="CT44" s="679"/>
      <c r="CU44" s="679"/>
      <c r="CV44" s="679"/>
      <c r="CW44" s="679"/>
      <c r="CX44" s="679"/>
      <c r="CY44" s="680"/>
      <c r="CZ44" s="681">
        <v>54.3</v>
      </c>
      <c r="DA44" s="682"/>
      <c r="DB44" s="682"/>
      <c r="DC44" s="683"/>
      <c r="DD44" s="684">
        <v>88997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2480203</v>
      </c>
      <c r="CS45" s="697"/>
      <c r="CT45" s="697"/>
      <c r="CU45" s="697"/>
      <c r="CV45" s="697"/>
      <c r="CW45" s="697"/>
      <c r="CX45" s="697"/>
      <c r="CY45" s="698"/>
      <c r="CZ45" s="681">
        <v>53.5</v>
      </c>
      <c r="DA45" s="699"/>
      <c r="DB45" s="699"/>
      <c r="DC45" s="700"/>
      <c r="DD45" s="684">
        <v>75394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36211</v>
      </c>
      <c r="CS46" s="679"/>
      <c r="CT46" s="679"/>
      <c r="CU46" s="679"/>
      <c r="CV46" s="679"/>
      <c r="CW46" s="679"/>
      <c r="CX46" s="679"/>
      <c r="CY46" s="680"/>
      <c r="CZ46" s="681">
        <v>0.8</v>
      </c>
      <c r="DA46" s="682"/>
      <c r="DB46" s="682"/>
      <c r="DC46" s="683"/>
      <c r="DD46" s="684">
        <v>13353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200841</v>
      </c>
      <c r="CS47" s="697"/>
      <c r="CT47" s="697"/>
      <c r="CU47" s="697"/>
      <c r="CV47" s="697"/>
      <c r="CW47" s="697"/>
      <c r="CX47" s="697"/>
      <c r="CY47" s="698"/>
      <c r="CZ47" s="681">
        <v>4.3</v>
      </c>
      <c r="DA47" s="699"/>
      <c r="DB47" s="699"/>
      <c r="DC47" s="700"/>
      <c r="DD47" s="684">
        <v>2015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138</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4635037</v>
      </c>
      <c r="CS49" s="663"/>
      <c r="CT49" s="663"/>
      <c r="CU49" s="663"/>
      <c r="CV49" s="663"/>
      <c r="CW49" s="663"/>
      <c r="CX49" s="663"/>
      <c r="CY49" s="664"/>
      <c r="CZ49" s="665">
        <v>100</v>
      </c>
      <c r="DA49" s="666"/>
      <c r="DB49" s="666"/>
      <c r="DC49" s="667"/>
      <c r="DD49" s="668">
        <v>1545898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TW8Cw2jcI9HxCcjnDw1E2nlx87MYwNkiPEyrGUHDRIj7Cfj4CPKoVPZ81pWDn+wespFkmqOTcVhiY4nsveAAA==" saltValue="o2g+Fo8+ms8+mSuezssQI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32" sqref="V32:Z3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c r="R7" s="1198"/>
      <c r="S7" s="1198"/>
      <c r="T7" s="1198"/>
      <c r="U7" s="1198"/>
      <c r="V7" s="1198"/>
      <c r="W7" s="1198"/>
      <c r="X7" s="1198"/>
      <c r="Y7" s="1198"/>
      <c r="Z7" s="1198"/>
      <c r="AA7" s="1198"/>
      <c r="AB7" s="1198"/>
      <c r="AC7" s="1198"/>
      <c r="AD7" s="1198"/>
      <c r="AE7" s="1199"/>
      <c r="AF7" s="1200">
        <v>149</v>
      </c>
      <c r="AG7" s="1201"/>
      <c r="AH7" s="1201"/>
      <c r="AI7" s="1201"/>
      <c r="AJ7" s="1202"/>
      <c r="AK7" s="1184"/>
      <c r="AL7" s="1185"/>
      <c r="AM7" s="1185"/>
      <c r="AN7" s="1185"/>
      <c r="AO7" s="1185"/>
      <c r="AP7" s="1185"/>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149</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c r="R28" s="1147"/>
      <c r="S28" s="1147"/>
      <c r="T28" s="1147"/>
      <c r="U28" s="1147"/>
      <c r="V28" s="1147"/>
      <c r="W28" s="1147"/>
      <c r="X28" s="1147"/>
      <c r="Y28" s="1147"/>
      <c r="Z28" s="1147"/>
      <c r="AA28" s="1147"/>
      <c r="AB28" s="1147"/>
      <c r="AC28" s="1147"/>
      <c r="AD28" s="1147"/>
      <c r="AE28" s="1148"/>
      <c r="AF28" s="1149">
        <v>5</v>
      </c>
      <c r="AG28" s="1147"/>
      <c r="AH28" s="1147"/>
      <c r="AI28" s="1147"/>
      <c r="AJ28" s="1150"/>
      <c r="AK28" s="1151"/>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c r="R29" s="1137"/>
      <c r="S29" s="1137"/>
      <c r="T29" s="1137"/>
      <c r="U29" s="1137"/>
      <c r="V29" s="1137"/>
      <c r="W29" s="1137"/>
      <c r="X29" s="1137"/>
      <c r="Y29" s="1137"/>
      <c r="Z29" s="1137"/>
      <c r="AA29" s="1137"/>
      <c r="AB29" s="1137"/>
      <c r="AC29" s="1137"/>
      <c r="AD29" s="1137"/>
      <c r="AE29" s="1138"/>
      <c r="AF29" s="1112">
        <v>0</v>
      </c>
      <c r="AG29" s="1113"/>
      <c r="AH29" s="1113"/>
      <c r="AI29" s="1113"/>
      <c r="AJ29" s="1114"/>
      <c r="AK29" s="1073"/>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c r="R30" s="1137"/>
      <c r="S30" s="1137"/>
      <c r="T30" s="1137"/>
      <c r="U30" s="1137"/>
      <c r="V30" s="1137"/>
      <c r="W30" s="1137"/>
      <c r="X30" s="1137"/>
      <c r="Y30" s="1137"/>
      <c r="Z30" s="1137"/>
      <c r="AA30" s="1137"/>
      <c r="AB30" s="1137"/>
      <c r="AC30" s="1137"/>
      <c r="AD30" s="1137"/>
      <c r="AE30" s="1138"/>
      <c r="AF30" s="1112">
        <v>17</v>
      </c>
      <c r="AG30" s="1113"/>
      <c r="AH30" s="1113"/>
      <c r="AI30" s="1113"/>
      <c r="AJ30" s="1114"/>
      <c r="AK30" s="1073"/>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t="s">
        <v>410</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v>3</v>
      </c>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v>4</v>
      </c>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415</v>
      </c>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v>2</v>
      </c>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31</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404</v>
      </c>
      <c r="AQ66" s="1095"/>
      <c r="AR66" s="1095"/>
      <c r="AS66" s="1095"/>
      <c r="AT66" s="1096"/>
      <c r="AU66" s="1094" t="s">
        <v>426</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c r="C69" s="1068"/>
      <c r="D69" s="1068"/>
      <c r="E69" s="1068"/>
      <c r="F69" s="1068"/>
      <c r="G69" s="1068"/>
      <c r="H69" s="1068"/>
      <c r="I69" s="1068"/>
      <c r="J69" s="1068"/>
      <c r="K69" s="1068"/>
      <c r="L69" s="1068"/>
      <c r="M69" s="1068"/>
      <c r="N69" s="1068"/>
      <c r="O69" s="1068"/>
      <c r="P69" s="1069"/>
      <c r="Q69" s="1070"/>
      <c r="R69" s="1064"/>
      <c r="S69" s="1064"/>
      <c r="T69" s="1064"/>
      <c r="U69" s="1064"/>
      <c r="V69" s="1064"/>
      <c r="W69" s="1064"/>
      <c r="X69" s="1064"/>
      <c r="Y69" s="1064"/>
      <c r="Z69" s="1064"/>
      <c r="AA69" s="1064"/>
      <c r="AB69" s="1064"/>
      <c r="AC69" s="1064"/>
      <c r="AD69" s="1064"/>
      <c r="AE69" s="1064"/>
      <c r="AF69" s="1064"/>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312</v>
      </c>
      <c r="AG109" s="987"/>
      <c r="AH109" s="987"/>
      <c r="AI109" s="987"/>
      <c r="AJ109" s="988"/>
      <c r="AK109" s="989" t="s">
        <v>311</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312</v>
      </c>
      <c r="BW109" s="987"/>
      <c r="BX109" s="987"/>
      <c r="BY109" s="987"/>
      <c r="BZ109" s="988"/>
      <c r="CA109" s="989" t="s">
        <v>311</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312</v>
      </c>
      <c r="DM109" s="987"/>
      <c r="DN109" s="987"/>
      <c r="DO109" s="987"/>
      <c r="DP109" s="988"/>
      <c r="DQ109" s="989" t="s">
        <v>311</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239254</v>
      </c>
      <c r="AB110" s="980"/>
      <c r="AC110" s="980"/>
      <c r="AD110" s="980"/>
      <c r="AE110" s="981"/>
      <c r="AF110" s="982">
        <v>225049</v>
      </c>
      <c r="AG110" s="980"/>
      <c r="AH110" s="980"/>
      <c r="AI110" s="980"/>
      <c r="AJ110" s="981"/>
      <c r="AK110" s="982">
        <v>210224</v>
      </c>
      <c r="AL110" s="980"/>
      <c r="AM110" s="980"/>
      <c r="AN110" s="980"/>
      <c r="AO110" s="981"/>
      <c r="AP110" s="983">
        <v>22.9</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2533932</v>
      </c>
      <c r="BR110" s="927"/>
      <c r="BS110" s="927"/>
      <c r="BT110" s="927"/>
      <c r="BU110" s="927"/>
      <c r="BV110" s="927">
        <v>2929461</v>
      </c>
      <c r="BW110" s="927"/>
      <c r="BX110" s="927"/>
      <c r="BY110" s="927"/>
      <c r="BZ110" s="927"/>
      <c r="CA110" s="927">
        <v>3084786</v>
      </c>
      <c r="CB110" s="927"/>
      <c r="CC110" s="927"/>
      <c r="CD110" s="927"/>
      <c r="CE110" s="927"/>
      <c r="CF110" s="951">
        <v>336.6</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443</v>
      </c>
      <c r="DH110" s="927"/>
      <c r="DI110" s="927"/>
      <c r="DJ110" s="927"/>
      <c r="DK110" s="927"/>
      <c r="DL110" s="927" t="s">
        <v>444</v>
      </c>
      <c r="DM110" s="927"/>
      <c r="DN110" s="927"/>
      <c r="DO110" s="927"/>
      <c r="DP110" s="927"/>
      <c r="DQ110" s="927" t="s">
        <v>444</v>
      </c>
      <c r="DR110" s="927"/>
      <c r="DS110" s="927"/>
      <c r="DT110" s="927"/>
      <c r="DU110" s="927"/>
      <c r="DV110" s="928" t="s">
        <v>444</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396</v>
      </c>
      <c r="AG111" s="1008"/>
      <c r="AH111" s="1008"/>
      <c r="AI111" s="1008"/>
      <c r="AJ111" s="1009"/>
      <c r="AK111" s="1010" t="s">
        <v>396</v>
      </c>
      <c r="AL111" s="1008"/>
      <c r="AM111" s="1008"/>
      <c r="AN111" s="1008"/>
      <c r="AO111" s="1009"/>
      <c r="AP111" s="1011" t="s">
        <v>444</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396</v>
      </c>
      <c r="BR111" s="899"/>
      <c r="BS111" s="899"/>
      <c r="BT111" s="899"/>
      <c r="BU111" s="899"/>
      <c r="BV111" s="899" t="s">
        <v>444</v>
      </c>
      <c r="BW111" s="899"/>
      <c r="BX111" s="899"/>
      <c r="BY111" s="899"/>
      <c r="BZ111" s="899"/>
      <c r="CA111" s="899" t="s">
        <v>443</v>
      </c>
      <c r="CB111" s="899"/>
      <c r="CC111" s="899"/>
      <c r="CD111" s="899"/>
      <c r="CE111" s="899"/>
      <c r="CF111" s="960" t="s">
        <v>444</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443</v>
      </c>
      <c r="DM111" s="899"/>
      <c r="DN111" s="899"/>
      <c r="DO111" s="899"/>
      <c r="DP111" s="899"/>
      <c r="DQ111" s="899" t="s">
        <v>443</v>
      </c>
      <c r="DR111" s="899"/>
      <c r="DS111" s="899"/>
      <c r="DT111" s="899"/>
      <c r="DU111" s="899"/>
      <c r="DV111" s="876" t="s">
        <v>444</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444</v>
      </c>
      <c r="AG112" s="862"/>
      <c r="AH112" s="862"/>
      <c r="AI112" s="862"/>
      <c r="AJ112" s="863"/>
      <c r="AK112" s="864" t="s">
        <v>444</v>
      </c>
      <c r="AL112" s="862"/>
      <c r="AM112" s="862"/>
      <c r="AN112" s="862"/>
      <c r="AO112" s="863"/>
      <c r="AP112" s="909" t="s">
        <v>130</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316191</v>
      </c>
      <c r="BR112" s="899"/>
      <c r="BS112" s="899"/>
      <c r="BT112" s="899"/>
      <c r="BU112" s="899"/>
      <c r="BV112" s="899">
        <v>286432</v>
      </c>
      <c r="BW112" s="899"/>
      <c r="BX112" s="899"/>
      <c r="BY112" s="899"/>
      <c r="BZ112" s="899"/>
      <c r="CA112" s="899">
        <v>384243</v>
      </c>
      <c r="CB112" s="899"/>
      <c r="CC112" s="899"/>
      <c r="CD112" s="899"/>
      <c r="CE112" s="899"/>
      <c r="CF112" s="960">
        <v>41.9</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396</v>
      </c>
      <c r="DM112" s="899"/>
      <c r="DN112" s="899"/>
      <c r="DO112" s="899"/>
      <c r="DP112" s="899"/>
      <c r="DQ112" s="899" t="s">
        <v>444</v>
      </c>
      <c r="DR112" s="899"/>
      <c r="DS112" s="899"/>
      <c r="DT112" s="899"/>
      <c r="DU112" s="899"/>
      <c r="DV112" s="876" t="s">
        <v>130</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35823</v>
      </c>
      <c r="AB113" s="1008"/>
      <c r="AC113" s="1008"/>
      <c r="AD113" s="1008"/>
      <c r="AE113" s="1009"/>
      <c r="AF113" s="1010">
        <v>37326</v>
      </c>
      <c r="AG113" s="1008"/>
      <c r="AH113" s="1008"/>
      <c r="AI113" s="1008"/>
      <c r="AJ113" s="1009"/>
      <c r="AK113" s="1010">
        <v>45320</v>
      </c>
      <c r="AL113" s="1008"/>
      <c r="AM113" s="1008"/>
      <c r="AN113" s="1008"/>
      <c r="AO113" s="1009"/>
      <c r="AP113" s="1011">
        <v>4.9000000000000004</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5626</v>
      </c>
      <c r="BR113" s="899"/>
      <c r="BS113" s="899"/>
      <c r="BT113" s="899"/>
      <c r="BU113" s="899"/>
      <c r="BV113" s="899">
        <v>4178</v>
      </c>
      <c r="BW113" s="899"/>
      <c r="BX113" s="899"/>
      <c r="BY113" s="899"/>
      <c r="BZ113" s="899"/>
      <c r="CA113" s="899">
        <v>3496</v>
      </c>
      <c r="CB113" s="899"/>
      <c r="CC113" s="899"/>
      <c r="CD113" s="899"/>
      <c r="CE113" s="899"/>
      <c r="CF113" s="960">
        <v>0.4</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t="s">
        <v>130</v>
      </c>
      <c r="DM113" s="862"/>
      <c r="DN113" s="862"/>
      <c r="DO113" s="862"/>
      <c r="DP113" s="863"/>
      <c r="DQ113" s="864" t="s">
        <v>444</v>
      </c>
      <c r="DR113" s="862"/>
      <c r="DS113" s="862"/>
      <c r="DT113" s="862"/>
      <c r="DU113" s="863"/>
      <c r="DV113" s="909" t="s">
        <v>396</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1123</v>
      </c>
      <c r="AB114" s="862"/>
      <c r="AC114" s="862"/>
      <c r="AD114" s="862"/>
      <c r="AE114" s="863"/>
      <c r="AF114" s="864">
        <v>710</v>
      </c>
      <c r="AG114" s="862"/>
      <c r="AH114" s="862"/>
      <c r="AI114" s="862"/>
      <c r="AJ114" s="863"/>
      <c r="AK114" s="864">
        <v>590</v>
      </c>
      <c r="AL114" s="862"/>
      <c r="AM114" s="862"/>
      <c r="AN114" s="862"/>
      <c r="AO114" s="863"/>
      <c r="AP114" s="909">
        <v>0.1</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128930</v>
      </c>
      <c r="BR114" s="899"/>
      <c r="BS114" s="899"/>
      <c r="BT114" s="899"/>
      <c r="BU114" s="899"/>
      <c r="BV114" s="899">
        <v>68673</v>
      </c>
      <c r="BW114" s="899"/>
      <c r="BX114" s="899"/>
      <c r="BY114" s="899"/>
      <c r="BZ114" s="899"/>
      <c r="CA114" s="899">
        <v>39660</v>
      </c>
      <c r="CB114" s="899"/>
      <c r="CC114" s="899"/>
      <c r="CD114" s="899"/>
      <c r="CE114" s="899"/>
      <c r="CF114" s="960">
        <v>4.3</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444</v>
      </c>
      <c r="AB115" s="1008"/>
      <c r="AC115" s="1008"/>
      <c r="AD115" s="1008"/>
      <c r="AE115" s="1009"/>
      <c r="AF115" s="1010" t="s">
        <v>444</v>
      </c>
      <c r="AG115" s="1008"/>
      <c r="AH115" s="1008"/>
      <c r="AI115" s="1008"/>
      <c r="AJ115" s="1009"/>
      <c r="AK115" s="1010" t="s">
        <v>444</v>
      </c>
      <c r="AL115" s="1008"/>
      <c r="AM115" s="1008"/>
      <c r="AN115" s="1008"/>
      <c r="AO115" s="1009"/>
      <c r="AP115" s="1011" t="s">
        <v>130</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396</v>
      </c>
      <c r="BR115" s="899"/>
      <c r="BS115" s="899"/>
      <c r="BT115" s="899"/>
      <c r="BU115" s="899"/>
      <c r="BV115" s="899" t="s">
        <v>443</v>
      </c>
      <c r="BW115" s="899"/>
      <c r="BX115" s="899"/>
      <c r="BY115" s="899"/>
      <c r="BZ115" s="899"/>
      <c r="CA115" s="899" t="s">
        <v>444</v>
      </c>
      <c r="CB115" s="899"/>
      <c r="CC115" s="899"/>
      <c r="CD115" s="899"/>
      <c r="CE115" s="899"/>
      <c r="CF115" s="960" t="s">
        <v>444</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444</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1565</v>
      </c>
      <c r="AB116" s="862"/>
      <c r="AC116" s="862"/>
      <c r="AD116" s="862"/>
      <c r="AE116" s="863"/>
      <c r="AF116" s="864">
        <v>1420</v>
      </c>
      <c r="AG116" s="862"/>
      <c r="AH116" s="862"/>
      <c r="AI116" s="862"/>
      <c r="AJ116" s="863"/>
      <c r="AK116" s="864">
        <v>1817</v>
      </c>
      <c r="AL116" s="862"/>
      <c r="AM116" s="862"/>
      <c r="AN116" s="862"/>
      <c r="AO116" s="863"/>
      <c r="AP116" s="909">
        <v>0.2</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396</v>
      </c>
      <c r="BW116" s="899"/>
      <c r="BX116" s="899"/>
      <c r="BY116" s="899"/>
      <c r="BZ116" s="899"/>
      <c r="CA116" s="899" t="s">
        <v>444</v>
      </c>
      <c r="CB116" s="899"/>
      <c r="CC116" s="899"/>
      <c r="CD116" s="899"/>
      <c r="CE116" s="899"/>
      <c r="CF116" s="960" t="s">
        <v>443</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396</v>
      </c>
      <c r="DH116" s="862"/>
      <c r="DI116" s="862"/>
      <c r="DJ116" s="862"/>
      <c r="DK116" s="863"/>
      <c r="DL116" s="864" t="s">
        <v>444</v>
      </c>
      <c r="DM116" s="862"/>
      <c r="DN116" s="862"/>
      <c r="DO116" s="862"/>
      <c r="DP116" s="863"/>
      <c r="DQ116" s="864" t="s">
        <v>444</v>
      </c>
      <c r="DR116" s="862"/>
      <c r="DS116" s="862"/>
      <c r="DT116" s="862"/>
      <c r="DU116" s="863"/>
      <c r="DV116" s="909" t="s">
        <v>444</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277765</v>
      </c>
      <c r="AB117" s="994"/>
      <c r="AC117" s="994"/>
      <c r="AD117" s="994"/>
      <c r="AE117" s="995"/>
      <c r="AF117" s="996">
        <v>264505</v>
      </c>
      <c r="AG117" s="994"/>
      <c r="AH117" s="994"/>
      <c r="AI117" s="994"/>
      <c r="AJ117" s="995"/>
      <c r="AK117" s="996">
        <v>257951</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444</v>
      </c>
      <c r="BR117" s="899"/>
      <c r="BS117" s="899"/>
      <c r="BT117" s="899"/>
      <c r="BU117" s="899"/>
      <c r="BV117" s="899" t="s">
        <v>444</v>
      </c>
      <c r="BW117" s="899"/>
      <c r="BX117" s="899"/>
      <c r="BY117" s="899"/>
      <c r="BZ117" s="899"/>
      <c r="CA117" s="899" t="s">
        <v>396</v>
      </c>
      <c r="CB117" s="899"/>
      <c r="CC117" s="899"/>
      <c r="CD117" s="899"/>
      <c r="CE117" s="899"/>
      <c r="CF117" s="960" t="s">
        <v>444</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396</v>
      </c>
      <c r="DH117" s="862"/>
      <c r="DI117" s="862"/>
      <c r="DJ117" s="862"/>
      <c r="DK117" s="863"/>
      <c r="DL117" s="864" t="s">
        <v>444</v>
      </c>
      <c r="DM117" s="862"/>
      <c r="DN117" s="862"/>
      <c r="DO117" s="862"/>
      <c r="DP117" s="863"/>
      <c r="DQ117" s="864" t="s">
        <v>396</v>
      </c>
      <c r="DR117" s="862"/>
      <c r="DS117" s="862"/>
      <c r="DT117" s="862"/>
      <c r="DU117" s="863"/>
      <c r="DV117" s="909" t="s">
        <v>444</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312</v>
      </c>
      <c r="AG118" s="987"/>
      <c r="AH118" s="987"/>
      <c r="AI118" s="987"/>
      <c r="AJ118" s="988"/>
      <c r="AK118" s="989" t="s">
        <v>311</v>
      </c>
      <c r="AL118" s="987"/>
      <c r="AM118" s="987"/>
      <c r="AN118" s="987"/>
      <c r="AO118" s="988"/>
      <c r="AP118" s="990" t="s">
        <v>437</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396</v>
      </c>
      <c r="BR118" s="930"/>
      <c r="BS118" s="930"/>
      <c r="BT118" s="930"/>
      <c r="BU118" s="930"/>
      <c r="BV118" s="930" t="s">
        <v>396</v>
      </c>
      <c r="BW118" s="930"/>
      <c r="BX118" s="930"/>
      <c r="BY118" s="930"/>
      <c r="BZ118" s="930"/>
      <c r="CA118" s="930" t="s">
        <v>130</v>
      </c>
      <c r="CB118" s="930"/>
      <c r="CC118" s="930"/>
      <c r="CD118" s="930"/>
      <c r="CE118" s="930"/>
      <c r="CF118" s="960" t="s">
        <v>396</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396</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396</v>
      </c>
      <c r="AB119" s="980"/>
      <c r="AC119" s="980"/>
      <c r="AD119" s="980"/>
      <c r="AE119" s="981"/>
      <c r="AF119" s="982" t="s">
        <v>444</v>
      </c>
      <c r="AG119" s="980"/>
      <c r="AH119" s="980"/>
      <c r="AI119" s="980"/>
      <c r="AJ119" s="981"/>
      <c r="AK119" s="982" t="s">
        <v>130</v>
      </c>
      <c r="AL119" s="980"/>
      <c r="AM119" s="980"/>
      <c r="AN119" s="980"/>
      <c r="AO119" s="981"/>
      <c r="AP119" s="983" t="s">
        <v>396</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469</v>
      </c>
      <c r="BP119" s="963"/>
      <c r="BQ119" s="967">
        <v>2984679</v>
      </c>
      <c r="BR119" s="930"/>
      <c r="BS119" s="930"/>
      <c r="BT119" s="930"/>
      <c r="BU119" s="930"/>
      <c r="BV119" s="930">
        <v>3288744</v>
      </c>
      <c r="BW119" s="930"/>
      <c r="BX119" s="930"/>
      <c r="BY119" s="930"/>
      <c r="BZ119" s="930"/>
      <c r="CA119" s="930">
        <v>3512185</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444</v>
      </c>
      <c r="DH119" s="845"/>
      <c r="DI119" s="845"/>
      <c r="DJ119" s="845"/>
      <c r="DK119" s="846"/>
      <c r="DL119" s="847" t="s">
        <v>444</v>
      </c>
      <c r="DM119" s="845"/>
      <c r="DN119" s="845"/>
      <c r="DO119" s="845"/>
      <c r="DP119" s="846"/>
      <c r="DQ119" s="847" t="s">
        <v>444</v>
      </c>
      <c r="DR119" s="845"/>
      <c r="DS119" s="845"/>
      <c r="DT119" s="845"/>
      <c r="DU119" s="846"/>
      <c r="DV119" s="933" t="s">
        <v>396</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396</v>
      </c>
      <c r="AB120" s="862"/>
      <c r="AC120" s="862"/>
      <c r="AD120" s="862"/>
      <c r="AE120" s="863"/>
      <c r="AF120" s="864" t="s">
        <v>396</v>
      </c>
      <c r="AG120" s="862"/>
      <c r="AH120" s="862"/>
      <c r="AI120" s="862"/>
      <c r="AJ120" s="863"/>
      <c r="AK120" s="864" t="s">
        <v>396</v>
      </c>
      <c r="AL120" s="862"/>
      <c r="AM120" s="862"/>
      <c r="AN120" s="862"/>
      <c r="AO120" s="863"/>
      <c r="AP120" s="909" t="s">
        <v>444</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279972</v>
      </c>
      <c r="BR120" s="927"/>
      <c r="BS120" s="927"/>
      <c r="BT120" s="927"/>
      <c r="BU120" s="927"/>
      <c r="BV120" s="927">
        <v>378044</v>
      </c>
      <c r="BW120" s="927"/>
      <c r="BX120" s="927"/>
      <c r="BY120" s="927"/>
      <c r="BZ120" s="927"/>
      <c r="CA120" s="927">
        <v>231310</v>
      </c>
      <c r="CB120" s="927"/>
      <c r="CC120" s="927"/>
      <c r="CD120" s="927"/>
      <c r="CE120" s="927"/>
      <c r="CF120" s="951">
        <v>25.2</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180962</v>
      </c>
      <c r="DH120" s="927"/>
      <c r="DI120" s="927"/>
      <c r="DJ120" s="927"/>
      <c r="DK120" s="927"/>
      <c r="DL120" s="927">
        <v>169424</v>
      </c>
      <c r="DM120" s="927"/>
      <c r="DN120" s="927"/>
      <c r="DO120" s="927"/>
      <c r="DP120" s="927"/>
      <c r="DQ120" s="927">
        <v>210435</v>
      </c>
      <c r="DR120" s="927"/>
      <c r="DS120" s="927"/>
      <c r="DT120" s="927"/>
      <c r="DU120" s="927"/>
      <c r="DV120" s="928">
        <v>23</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396</v>
      </c>
      <c r="AB121" s="862"/>
      <c r="AC121" s="862"/>
      <c r="AD121" s="862"/>
      <c r="AE121" s="863"/>
      <c r="AF121" s="864" t="s">
        <v>444</v>
      </c>
      <c r="AG121" s="862"/>
      <c r="AH121" s="862"/>
      <c r="AI121" s="862"/>
      <c r="AJ121" s="863"/>
      <c r="AK121" s="864" t="s">
        <v>444</v>
      </c>
      <c r="AL121" s="862"/>
      <c r="AM121" s="862"/>
      <c r="AN121" s="862"/>
      <c r="AO121" s="863"/>
      <c r="AP121" s="909" t="s">
        <v>444</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169303</v>
      </c>
      <c r="BR121" s="899"/>
      <c r="BS121" s="899"/>
      <c r="BT121" s="899"/>
      <c r="BU121" s="899"/>
      <c r="BV121" s="899">
        <v>160667</v>
      </c>
      <c r="BW121" s="899"/>
      <c r="BX121" s="899"/>
      <c r="BY121" s="899"/>
      <c r="BZ121" s="899"/>
      <c r="CA121" s="899">
        <v>140989</v>
      </c>
      <c r="CB121" s="899"/>
      <c r="CC121" s="899"/>
      <c r="CD121" s="899"/>
      <c r="CE121" s="899"/>
      <c r="CF121" s="960">
        <v>15.4</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135229</v>
      </c>
      <c r="DH121" s="899"/>
      <c r="DI121" s="899"/>
      <c r="DJ121" s="899"/>
      <c r="DK121" s="899"/>
      <c r="DL121" s="899">
        <v>108113</v>
      </c>
      <c r="DM121" s="899"/>
      <c r="DN121" s="899"/>
      <c r="DO121" s="899"/>
      <c r="DP121" s="899"/>
      <c r="DQ121" s="899">
        <v>151017</v>
      </c>
      <c r="DR121" s="899"/>
      <c r="DS121" s="899"/>
      <c r="DT121" s="899"/>
      <c r="DU121" s="899"/>
      <c r="DV121" s="876">
        <v>16.5</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396</v>
      </c>
      <c r="AB122" s="862"/>
      <c r="AC122" s="862"/>
      <c r="AD122" s="862"/>
      <c r="AE122" s="863"/>
      <c r="AF122" s="864" t="s">
        <v>396</v>
      </c>
      <c r="AG122" s="862"/>
      <c r="AH122" s="862"/>
      <c r="AI122" s="862"/>
      <c r="AJ122" s="863"/>
      <c r="AK122" s="864" t="s">
        <v>396</v>
      </c>
      <c r="AL122" s="862"/>
      <c r="AM122" s="862"/>
      <c r="AN122" s="862"/>
      <c r="AO122" s="863"/>
      <c r="AP122" s="909" t="s">
        <v>396</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1067943</v>
      </c>
      <c r="BR122" s="930"/>
      <c r="BS122" s="930"/>
      <c r="BT122" s="930"/>
      <c r="BU122" s="930"/>
      <c r="BV122" s="930">
        <v>2256875</v>
      </c>
      <c r="BW122" s="930"/>
      <c r="BX122" s="930"/>
      <c r="BY122" s="930"/>
      <c r="BZ122" s="930"/>
      <c r="CA122" s="930">
        <v>2383733</v>
      </c>
      <c r="CB122" s="930"/>
      <c r="CC122" s="930"/>
      <c r="CD122" s="930"/>
      <c r="CE122" s="930"/>
      <c r="CF122" s="931">
        <v>260.10000000000002</v>
      </c>
      <c r="CG122" s="932"/>
      <c r="CH122" s="932"/>
      <c r="CI122" s="932"/>
      <c r="CJ122" s="932"/>
      <c r="CK122" s="954"/>
      <c r="CL122" s="940"/>
      <c r="CM122" s="940"/>
      <c r="CN122" s="940"/>
      <c r="CO122" s="941"/>
      <c r="CP122" s="920" t="s">
        <v>409</v>
      </c>
      <c r="CQ122" s="921"/>
      <c r="CR122" s="921"/>
      <c r="CS122" s="921"/>
      <c r="CT122" s="921"/>
      <c r="CU122" s="921"/>
      <c r="CV122" s="921"/>
      <c r="CW122" s="921"/>
      <c r="CX122" s="921"/>
      <c r="CY122" s="921"/>
      <c r="CZ122" s="921"/>
      <c r="DA122" s="921"/>
      <c r="DB122" s="921"/>
      <c r="DC122" s="921"/>
      <c r="DD122" s="921"/>
      <c r="DE122" s="921"/>
      <c r="DF122" s="922"/>
      <c r="DG122" s="898" t="s">
        <v>396</v>
      </c>
      <c r="DH122" s="899"/>
      <c r="DI122" s="899"/>
      <c r="DJ122" s="899"/>
      <c r="DK122" s="899"/>
      <c r="DL122" s="899">
        <v>8895</v>
      </c>
      <c r="DM122" s="899"/>
      <c r="DN122" s="899"/>
      <c r="DO122" s="899"/>
      <c r="DP122" s="899"/>
      <c r="DQ122" s="899">
        <v>22791</v>
      </c>
      <c r="DR122" s="899"/>
      <c r="DS122" s="899"/>
      <c r="DT122" s="899"/>
      <c r="DU122" s="899"/>
      <c r="DV122" s="876">
        <v>2.5</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396</v>
      </c>
      <c r="AB123" s="862"/>
      <c r="AC123" s="862"/>
      <c r="AD123" s="862"/>
      <c r="AE123" s="863"/>
      <c r="AF123" s="864" t="s">
        <v>396</v>
      </c>
      <c r="AG123" s="862"/>
      <c r="AH123" s="862"/>
      <c r="AI123" s="862"/>
      <c r="AJ123" s="863"/>
      <c r="AK123" s="864" t="s">
        <v>396</v>
      </c>
      <c r="AL123" s="862"/>
      <c r="AM123" s="862"/>
      <c r="AN123" s="862"/>
      <c r="AO123" s="863"/>
      <c r="AP123" s="909" t="s">
        <v>396</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479</v>
      </c>
      <c r="BP123" s="963"/>
      <c r="BQ123" s="917">
        <v>1517218</v>
      </c>
      <c r="BR123" s="918"/>
      <c r="BS123" s="918"/>
      <c r="BT123" s="918"/>
      <c r="BU123" s="918"/>
      <c r="BV123" s="918">
        <v>2795586</v>
      </c>
      <c r="BW123" s="918"/>
      <c r="BX123" s="918"/>
      <c r="BY123" s="918"/>
      <c r="BZ123" s="918"/>
      <c r="CA123" s="918">
        <v>2756032</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396</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481</v>
      </c>
      <c r="AL124" s="862"/>
      <c r="AM124" s="862"/>
      <c r="AN124" s="862"/>
      <c r="AO124" s="863"/>
      <c r="AP124" s="909" t="s">
        <v>396</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155.19999999999999</v>
      </c>
      <c r="BR124" s="916"/>
      <c r="BS124" s="916"/>
      <c r="BT124" s="916"/>
      <c r="BU124" s="916"/>
      <c r="BV124" s="916">
        <v>52.1</v>
      </c>
      <c r="BW124" s="916"/>
      <c r="BX124" s="916"/>
      <c r="BY124" s="916"/>
      <c r="BZ124" s="916"/>
      <c r="CA124" s="916">
        <v>82.5</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396</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396</v>
      </c>
      <c r="AL125" s="862"/>
      <c r="AM125" s="862"/>
      <c r="AN125" s="862"/>
      <c r="AO125" s="863"/>
      <c r="AP125" s="909" t="s">
        <v>396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481</v>
      </c>
      <c r="DH125" s="927"/>
      <c r="DI125" s="927"/>
      <c r="DJ125" s="927"/>
      <c r="DK125" s="927"/>
      <c r="DL125" s="927" t="s">
        <v>396</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130</v>
      </c>
      <c r="AL126" s="862"/>
      <c r="AM126" s="862"/>
      <c r="AN126" s="862"/>
      <c r="AO126" s="863"/>
      <c r="AP126" s="909" t="s">
        <v>396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396</v>
      </c>
      <c r="DH126" s="899"/>
      <c r="DI126" s="899"/>
      <c r="DJ126" s="899"/>
      <c r="DK126" s="899"/>
      <c r="DL126" s="899" t="s">
        <v>396</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396</v>
      </c>
      <c r="AG127" s="862"/>
      <c r="AH127" s="862"/>
      <c r="AI127" s="862"/>
      <c r="AJ127" s="863"/>
      <c r="AK127" s="864" t="s">
        <v>130</v>
      </c>
      <c r="AL127" s="862"/>
      <c r="AM127" s="862"/>
      <c r="AN127" s="862"/>
      <c r="AO127" s="863"/>
      <c r="AP127" s="909" t="s">
        <v>130</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396</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39735</v>
      </c>
      <c r="AB128" s="883"/>
      <c r="AC128" s="883"/>
      <c r="AD128" s="883"/>
      <c r="AE128" s="884"/>
      <c r="AF128" s="885">
        <v>37028</v>
      </c>
      <c r="AG128" s="883"/>
      <c r="AH128" s="883"/>
      <c r="AI128" s="883"/>
      <c r="AJ128" s="884"/>
      <c r="AK128" s="885">
        <v>35593</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130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1143990</v>
      </c>
      <c r="AB129" s="862"/>
      <c r="AC129" s="862"/>
      <c r="AD129" s="862"/>
      <c r="AE129" s="863"/>
      <c r="AF129" s="864">
        <v>1127065</v>
      </c>
      <c r="AG129" s="862"/>
      <c r="AH129" s="862"/>
      <c r="AI129" s="862"/>
      <c r="AJ129" s="863"/>
      <c r="AK129" s="864">
        <v>1092569</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130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198527</v>
      </c>
      <c r="AB130" s="862"/>
      <c r="AC130" s="862"/>
      <c r="AD130" s="862"/>
      <c r="AE130" s="863"/>
      <c r="AF130" s="864">
        <v>181743</v>
      </c>
      <c r="AG130" s="862"/>
      <c r="AH130" s="862"/>
      <c r="AI130" s="862"/>
      <c r="AJ130" s="863"/>
      <c r="AK130" s="864">
        <v>176200</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4.5999999999999996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945463</v>
      </c>
      <c r="AB131" s="845"/>
      <c r="AC131" s="845"/>
      <c r="AD131" s="845"/>
      <c r="AE131" s="846"/>
      <c r="AF131" s="847">
        <v>945322</v>
      </c>
      <c r="AG131" s="845"/>
      <c r="AH131" s="845"/>
      <c r="AI131" s="845"/>
      <c r="AJ131" s="846"/>
      <c r="AK131" s="847">
        <v>916369</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82.5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4.178164561</v>
      </c>
      <c r="AB132" s="825"/>
      <c r="AC132" s="825"/>
      <c r="AD132" s="825"/>
      <c r="AE132" s="826"/>
      <c r="AF132" s="827">
        <v>4.8379282400000001</v>
      </c>
      <c r="AG132" s="825"/>
      <c r="AH132" s="825"/>
      <c r="AI132" s="825"/>
      <c r="AJ132" s="826"/>
      <c r="AK132" s="827">
        <v>5.0370538509999996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6.8</v>
      </c>
      <c r="AB133" s="804"/>
      <c r="AC133" s="804"/>
      <c r="AD133" s="804"/>
      <c r="AE133" s="805"/>
      <c r="AF133" s="803">
        <v>5.4</v>
      </c>
      <c r="AG133" s="804"/>
      <c r="AH133" s="804"/>
      <c r="AI133" s="804"/>
      <c r="AJ133" s="805"/>
      <c r="AK133" s="803">
        <v>4.5999999999999996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dj0USkKM4e3fZpCgZZSzf50CjPOD2C2z01D6Ohi4mlFKtWeemIMI4gnTVdZBPYYEMsK51BO17++o1/1BBP9tAw==" saltValue="vkI/w3CLUgc3HWG4Um+C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Y32" sqref="AY3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n0pgqHAv+sJ0c3EGdC8XKeG/MY4nnOnYF76k9RbmCkYovv9Z+qwACXeEGjDnBnzbMYjix/sBWzRYwn6dK2wg==" saltValue="jcWZXXChymAu6q4Iv52u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Z1" zoomScaleNormal="100" zoomScaleSheetLayoutView="55" workbookViewId="0">
      <selection activeCell="AF7" sqref="AF7:AJ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YTeS7a1A8KhXpKuTWzdA3uJVJyNtR0hl6ewFZIdJ9II8i74pBOfc+2xCpbqtoIpK8MpRtlkWuOv/KEus5EszQ==" saltValue="54xfmMhHHf+ks0SW0Wx+N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502469</v>
      </c>
      <c r="AP9" s="313">
        <v>408180</v>
      </c>
      <c r="AQ9" s="314">
        <v>172204</v>
      </c>
      <c r="AR9" s="315">
        <v>137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17758</v>
      </c>
      <c r="AP10" s="316">
        <v>14426</v>
      </c>
      <c r="AQ10" s="317">
        <v>20524</v>
      </c>
      <c r="AR10" s="318">
        <v>-29.7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5032</v>
      </c>
      <c r="AP11" s="316">
        <v>4088</v>
      </c>
      <c r="AQ11" s="317">
        <v>26395</v>
      </c>
      <c r="AR11" s="318">
        <v>-84.5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1752</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t="s">
        <v>519</v>
      </c>
      <c r="AP14" s="316" t="s">
        <v>519</v>
      </c>
      <c r="AQ14" s="317">
        <v>7974</v>
      </c>
      <c r="AR14" s="318" t="s">
        <v>519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t="s">
        <v>519</v>
      </c>
      <c r="AP15" s="316" t="s">
        <v>519</v>
      </c>
      <c r="AQ15" s="317">
        <v>4531</v>
      </c>
      <c r="AR15" s="318" t="s">
        <v>519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-42371</v>
      </c>
      <c r="AP16" s="316">
        <v>-34420</v>
      </c>
      <c r="AQ16" s="317">
        <v>-15679</v>
      </c>
      <c r="AR16" s="318">
        <v>119.5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482888</v>
      </c>
      <c r="AP17" s="316">
        <v>392273</v>
      </c>
      <c r="AQ17" s="317">
        <v>217700</v>
      </c>
      <c r="AR17" s="318">
        <v>80.2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41.43</v>
      </c>
      <c r="AP21" s="329">
        <v>19.600000000000001</v>
      </c>
      <c r="AQ21" s="330">
        <v>21.83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90.3</v>
      </c>
      <c r="AP22" s="334">
        <v>95.1</v>
      </c>
      <c r="AQ22" s="335">
        <v>-4.8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210224</v>
      </c>
      <c r="AP32" s="343">
        <v>170775</v>
      </c>
      <c r="AQ32" s="344">
        <v>110920</v>
      </c>
      <c r="AR32" s="345">
        <v>54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45320</v>
      </c>
      <c r="AP35" s="343">
        <v>36816</v>
      </c>
      <c r="AQ35" s="344">
        <v>30367</v>
      </c>
      <c r="AR35" s="345">
        <v>21.2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590</v>
      </c>
      <c r="AP36" s="343">
        <v>479</v>
      </c>
      <c r="AQ36" s="344">
        <v>2045</v>
      </c>
      <c r="AR36" s="345">
        <v>-76.599999999999994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519</v>
      </c>
      <c r="AP37" s="343" t="s">
        <v>519</v>
      </c>
      <c r="AQ37" s="344">
        <v>314</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v>1817</v>
      </c>
      <c r="AP38" s="346">
        <v>1476</v>
      </c>
      <c r="AQ38" s="347">
        <v>28</v>
      </c>
      <c r="AR38" s="335">
        <v>5171.3999999999996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-35593</v>
      </c>
      <c r="AP39" s="343">
        <v>-28914</v>
      </c>
      <c r="AQ39" s="344">
        <v>-3766</v>
      </c>
      <c r="AR39" s="345">
        <v>667.8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-176200</v>
      </c>
      <c r="AP40" s="343">
        <v>-143136</v>
      </c>
      <c r="AQ40" s="344">
        <v>-106993</v>
      </c>
      <c r="AR40" s="345">
        <v>33.799999999999997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46158</v>
      </c>
      <c r="AP41" s="343">
        <v>37496</v>
      </c>
      <c r="AQ41" s="344">
        <v>32915</v>
      </c>
      <c r="AR41" s="345">
        <v>13.9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1209893</v>
      </c>
      <c r="AN51" s="365">
        <v>939358</v>
      </c>
      <c r="AO51" s="366">
        <v>-8.1999999999999993</v>
      </c>
      <c r="AP51" s="367">
        <v>280458</v>
      </c>
      <c r="AQ51" s="368">
        <v>-15.8</v>
      </c>
      <c r="AR51" s="369">
        <v>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46931</v>
      </c>
      <c r="AN52" s="373">
        <v>36437</v>
      </c>
      <c r="AO52" s="374">
        <v>-48</v>
      </c>
      <c r="AP52" s="375">
        <v>127286</v>
      </c>
      <c r="AQ52" s="376">
        <v>0.4</v>
      </c>
      <c r="AR52" s="377">
        <v>-48.4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1367467</v>
      </c>
      <c r="AN53" s="365">
        <v>1078444</v>
      </c>
      <c r="AO53" s="366">
        <v>14.8</v>
      </c>
      <c r="AP53" s="367">
        <v>237994</v>
      </c>
      <c r="AQ53" s="368">
        <v>-15.1</v>
      </c>
      <c r="AR53" s="369">
        <v>29.9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68800</v>
      </c>
      <c r="AN54" s="373">
        <v>54259</v>
      </c>
      <c r="AO54" s="374">
        <v>48.9</v>
      </c>
      <c r="AP54" s="375">
        <v>110361</v>
      </c>
      <c r="AQ54" s="376">
        <v>-13.3</v>
      </c>
      <c r="AR54" s="377">
        <v>62.2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1291025</v>
      </c>
      <c r="AN55" s="365">
        <v>1026252</v>
      </c>
      <c r="AO55" s="366">
        <v>-4.8</v>
      </c>
      <c r="AP55" s="367">
        <v>267911</v>
      </c>
      <c r="AQ55" s="368">
        <v>12.6</v>
      </c>
      <c r="AR55" s="369">
        <v>-17.399999999999999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43272</v>
      </c>
      <c r="AN56" s="373">
        <v>34397</v>
      </c>
      <c r="AO56" s="374">
        <v>-36.6</v>
      </c>
      <c r="AP56" s="375">
        <v>106425</v>
      </c>
      <c r="AQ56" s="376">
        <v>-3.6</v>
      </c>
      <c r="AR56" s="377">
        <v>-33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2798966</v>
      </c>
      <c r="AN57" s="365">
        <v>2237383</v>
      </c>
      <c r="AO57" s="366">
        <v>118</v>
      </c>
      <c r="AP57" s="367">
        <v>228215</v>
      </c>
      <c r="AQ57" s="368">
        <v>-14.8</v>
      </c>
      <c r="AR57" s="369">
        <v>132.80000000000001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48512</v>
      </c>
      <c r="AN58" s="373">
        <v>38779</v>
      </c>
      <c r="AO58" s="374">
        <v>12.7</v>
      </c>
      <c r="AP58" s="375">
        <v>117571</v>
      </c>
      <c r="AQ58" s="376">
        <v>10.5</v>
      </c>
      <c r="AR58" s="377">
        <v>2.2000000000000002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2518664</v>
      </c>
      <c r="AN59" s="365">
        <v>2046031</v>
      </c>
      <c r="AO59" s="366">
        <v>-8.6</v>
      </c>
      <c r="AP59" s="367">
        <v>264232</v>
      </c>
      <c r="AQ59" s="368">
        <v>15.8</v>
      </c>
      <c r="AR59" s="369">
        <v>-24.4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36211</v>
      </c>
      <c r="AN60" s="373">
        <v>29416</v>
      </c>
      <c r="AO60" s="374">
        <v>-24.1</v>
      </c>
      <c r="AP60" s="375">
        <v>133959</v>
      </c>
      <c r="AQ60" s="376">
        <v>13.9</v>
      </c>
      <c r="AR60" s="377">
        <v>-38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1837203</v>
      </c>
      <c r="AN61" s="380">
        <v>1465494</v>
      </c>
      <c r="AO61" s="381">
        <v>22.2</v>
      </c>
      <c r="AP61" s="382">
        <v>255762</v>
      </c>
      <c r="AQ61" s="383">
        <v>-3.5</v>
      </c>
      <c r="AR61" s="369">
        <v>25.7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48745</v>
      </c>
      <c r="AN62" s="373">
        <v>38658</v>
      </c>
      <c r="AO62" s="374">
        <v>-9.4</v>
      </c>
      <c r="AP62" s="375">
        <v>119120</v>
      </c>
      <c r="AQ62" s="376">
        <v>1.6</v>
      </c>
      <c r="AR62" s="377">
        <v>-11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gJSJutl14UQBpGgqU8S44OHM8xyL2JFl71aNWno+Rl48XtQYTDm/pqHFOkDBuiwtGVhGkTbDZiyiT00qTZ16Nw==" saltValue="vivk5P8hJStz0cwONqe1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5" zoomScaleNormal="100" zoomScaleSheetLayoutView="55" workbookViewId="0">
      <selection activeCell="BI102" sqref="BI10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1" spans="125:125" ht="13.5" hidden="1" customHeight="1" x14ac:dyDescent="0.15">
      <c r="DU121" s="291"/>
    </row>
  </sheetData>
  <sheetProtection algorithmName="SHA-512" hashValue="ENZ6dTiZosRQYPaAdI8LPaITnliG9rilHvKwSl2uC6J4ETPo6Wn0wNrcn4H7bWbMd9MRPxeor6yUpNC0O624tQ==" saltValue="mtabhrmE+tEWCkwueUlO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5"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tYjmaA3EdUEEDHLWiI/rRr3qXKpSRoif+vHMa0VEXhHF4GYdkoG56+OqEYXhNwQ/Nt+01PWN8E8YAsRgD9FuWw==" saltValue="E7T+nmjuffjP+SiY0omc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31.23</v>
      </c>
      <c r="G47" s="12">
        <v>24.23</v>
      </c>
      <c r="H47" s="12">
        <v>20.5</v>
      </c>
      <c r="I47" s="12">
        <v>28.84</v>
      </c>
      <c r="J47" s="13">
        <v>17.03</v>
      </c>
    </row>
    <row r="48" spans="2:10" ht="57.75" customHeight="1" x14ac:dyDescent="0.15">
      <c r="B48" s="14"/>
      <c r="C48" s="1238" t="s">
        <v>4</v>
      </c>
      <c r="D48" s="1238"/>
      <c r="E48" s="1239"/>
      <c r="F48" s="15">
        <v>11.93</v>
      </c>
      <c r="G48" s="16">
        <v>16.07</v>
      </c>
      <c r="H48" s="16">
        <v>18.48</v>
      </c>
      <c r="I48" s="16">
        <v>7.7</v>
      </c>
      <c r="J48" s="17">
        <v>13.66</v>
      </c>
    </row>
    <row r="49" spans="2:10" ht="57.75" customHeight="1" thickBot="1" x14ac:dyDescent="0.2">
      <c r="B49" s="18"/>
      <c r="C49" s="1240" t="s">
        <v>5</v>
      </c>
      <c r="D49" s="1240"/>
      <c r="E49" s="1241"/>
      <c r="F49" s="19">
        <v>1.93</v>
      </c>
      <c r="G49" s="20" t="s">
        <v>566</v>
      </c>
      <c r="H49" s="20">
        <v>0.2</v>
      </c>
      <c r="I49" s="20" t="s">
        <v>567</v>
      </c>
      <c r="J49" s="21" t="s">
        <v>568</v>
      </c>
    </row>
    <row r="50" spans="2:10" ht="13.5" customHeight="1" x14ac:dyDescent="0.15"/>
  </sheetData>
  <sheetProtection algorithmName="SHA-512" hashValue="1XanFT97frmF+1x16hvciEJns0Qdr+cvJ2OkSxgpfBNXSopHznR+OuBGBTU1k55cv7S4yvB547SWE8vYedN2BQ==" saltValue="8WB2QWWOlvK1Hlr43GAf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2021-11-20T07:05:37Z</cp:lastPrinted>
  <dcterms:created xsi:type="dcterms:W3CDTF">2021-02-05T05:18:45Z</dcterms:created>
  <dcterms:modified xsi:type="dcterms:W3CDTF">2021-12-06T00:23:31Z</dcterms:modified>
  <cp:category/>
</cp:coreProperties>
</file>