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2一般財政ライン\018　財政状況資料集（R3）\01-3   R1公会計分(R3年度9月に伊東が作成)\03 市町村→県\32_渡名喜村☆\"/>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AM35" i="10"/>
  <c r="C35" i="10"/>
  <c r="CO34"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W34" i="10" s="1"/>
  <c r="BW35" i="10" s="1"/>
  <c r="BW36" i="10" s="1"/>
  <c r="BW37" i="10" s="1"/>
  <c r="BW38" i="10" s="1"/>
  <c r="BW39" i="10" s="1"/>
  <c r="BW40" i="10" s="1"/>
  <c r="BW41" i="10" s="1"/>
  <c r="BW42" i="10" s="1"/>
  <c r="BW43" i="10" s="1"/>
  <c r="BE34" i="10"/>
  <c r="BE35" i="10" s="1"/>
</calcChain>
</file>

<file path=xl/sharedStrings.xml><?xml version="1.0" encoding="utf-8"?>
<sst xmlns="http://schemas.openxmlformats.org/spreadsheetml/2006/main" count="1217" uniqueCount="604">
  <si>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</si>
  <si>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</si>
  <si>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</si>
  <si>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</si>
  <si>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</si>
  <si>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</si>
  <si>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</si>
  <si>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</si>
  <si>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</si>
  <si>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</si>
  <si>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</si>
  <si>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</si>
  <si>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</si>
  <si>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</si>
  <si>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</si>
  <si>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</si>
  <si>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</si>
  <si>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</si>
  <si>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</si>
  <si>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</si>
  <si>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</si>
  <si>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</si>
  <si>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</si>
  <si>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</si>
  <si>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</si>
  <si>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</si>
  <si>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</si>
  <si>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</si>
  <si>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</si>
  <si>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</si>
  <si>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</si>
  <si>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</si>
  <si>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</si>
  <si>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</si>
  <si>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</si>
  <si>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</si>
  <si>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</si>
  <si>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</si>
  <si>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</si>
  <si>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</si>
  <si>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</si>
  <si>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</si>
  <si>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</si>
  <si>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</si>
  <si>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</si>
  <si>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</si>
  <si>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</si>
  <si>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</si>
  <si>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</si>
  <si>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</si>
  <si>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</si>
  <si>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</si>
  <si>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</si>
  <si>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</si>
  <si>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</si>
  <si>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</si>
  <si>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</si>
  <si>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</si>
  <si>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</si>
  <si>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</si>
  <si>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</si>
  <si>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</si>
  <si>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</si>
  <si>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</si>
  <si>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</si>
  <si>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</si>
  <si>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</si>
  <si>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</si>
  <si>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</si>
  <si>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</si>
  <si>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</si>
  <si>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</si>
  <si>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</si>
  <si>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</si>
  <si>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</si>
  <si>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</si>
  <si>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</si>
  <si>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</si>
  <si>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</si>
  <si>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</si>
  <si>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</si>
  <si>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</si>
  <si>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</si>
  <si>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</si>
  <si>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</si>
  <si>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</si>
  <si>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</si>
  <si>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</si>
  <si>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</si>
  <si>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</si>
  <si>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</si>
  <si>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</si>
  <si>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</si>
  <si>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</si>
  <si>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</si>
  <si>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</si>
  <si>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</si>
  <si>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</si>
  <si>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渡名喜村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</si>
  <si>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</si>
  <si>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</si>
  <si>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</si>
  <si>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</si>
  <si>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</si>
  <si>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</si>
  <si>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</si>
  <si>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</si>
  <si>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</si>
  <si>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</si>
  <si>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</si>
  <si>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</si>
  <si>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</si>
  <si>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</si>
  <si>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</si>
  <si>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</si>
  <si>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</si>
  <si>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</si>
  <si>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</si>
  <si>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</si>
  <si>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</si>
  <si>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</si>
  <si>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</si>
  <si>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</si>
  <si>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</si>
  <si>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</si>
  <si>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</si>
  <si>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</si>
  <si>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</si>
  <si>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</si>
  <si>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</si>
  <si>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</si>
  <si>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</si>
  <si>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</si>
  <si>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</si>
  <si>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</si>
  <si>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</si>
  <si>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</si>
  <si>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</si>
  <si>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</si>
  <si>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</si>
  <si>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</si>
  <si>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</si>
  <si>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</si>
  <si>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</si>
  <si>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</si>
  <si>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</si>
  <si>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</si>
  <si>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</si>
  <si>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</si>
  <si>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</si>
  <si>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</si>
  <si>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</si>
  <si>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-5.8</t>
    <phoneticPr fontId="5"/>
  </si>
  <si>
    <t>基準財政需要額</t>
    <phoneticPr fontId="25"/>
  </si>
  <si>
    <t>うち日本人(％)</t>
    <phoneticPr fontId="5"/>
  </si>
  <si>
    <t>-5.9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</si>
  <si>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</si>
  <si>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</si>
  <si>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</si>
  <si>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</si>
  <si>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</si>
  <si>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</si>
  <si>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</si>
  <si>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</si>
  <si>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</si>
  <si>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</si>
  <si>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</si>
  <si>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</si>
  <si>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</si>
  <si>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</si>
  <si>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</si>
  <si>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</si>
  <si>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</si>
  <si>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</si>
  <si>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</si>
  <si>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</si>
  <si>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</si>
  <si>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</si>
  <si>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</si>
  <si>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</si>
  <si>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</si>
  <si>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</si>
  <si>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</si>
  <si>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</si>
  <si>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</si>
  <si>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</si>
  <si>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</si>
  <si>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</si>
  <si>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</si>
  <si>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</si>
  <si>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</si>
  <si>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</si>
  <si>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</si>
  <si>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</si>
  <si>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</si>
  <si>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</si>
  <si>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</si>
  <si>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</si>
  <si>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</si>
  <si>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</si>
  <si>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</si>
  <si>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</si>
  <si>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</si>
  <si>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</si>
  <si>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</si>
  <si>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</si>
  <si>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</si>
  <si>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</si>
  <si>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</si>
  <si>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</si>
  <si>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</si>
  <si>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</si>
  <si>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</si>
  <si>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</si>
  <si>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</si>
  <si>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</si>
  <si>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沖縄県渡名喜村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</si>
  <si>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</si>
  <si>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</si>
  <si>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</si>
  <si>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</si>
  <si>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</si>
  <si>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</si>
  <si>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</si>
  <si>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</si>
  <si>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</si>
  <si>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</si>
  <si>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</si>
  <si>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</si>
  <si>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</si>
  <si>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</si>
  <si>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</si>
  <si>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</si>
  <si>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</si>
  <si>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</si>
  <si>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</si>
  <si>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</si>
  <si>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</si>
  <si>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</si>
  <si>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</si>
  <si>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</si>
  <si>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</si>
  <si>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</si>
  <si>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</si>
  <si>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</si>
  <si>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</si>
  <si>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</si>
  <si>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</si>
  <si>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</si>
  <si>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</si>
  <si>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</si>
  <si>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</si>
  <si>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</si>
  <si>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</si>
  <si>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</si>
  <si>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</si>
  <si>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</si>
  <si>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</si>
  <si>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</si>
  <si>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</si>
  <si>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</si>
  <si>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</si>
  <si>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</si>
  <si>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</si>
  <si>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</si>
  <si>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</si>
  <si>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</si>
  <si>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</si>
  <si>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</si>
  <si>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</si>
  <si>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</si>
  <si>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</si>
  <si>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</si>
  <si>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</si>
  <si>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</si>
  <si>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</si>
  <si>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</si>
  <si>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</si>
  <si>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</si>
  <si>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</si>
  <si>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</si>
  <si>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</si>
  <si>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</si>
  <si>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</si>
  <si>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</si>
  <si>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</si>
  <si>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</si>
  <si>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</si>
  <si>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</si>
  <si>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</si>
  <si>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</si>
  <si>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</si>
  <si>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</si>
  <si>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</si>
  <si>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</si>
  <si>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</si>
  <si>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</si>
  <si>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</si>
  <si>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</si>
  <si>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</si>
  <si>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</si>
  <si>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</si>
  <si>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</si>
  <si>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</si>
  <si>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</si>
  <si>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</si>
  <si>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</si>
  <si>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</si>
  <si>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</si>
  <si>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</si>
  <si>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</si>
  <si>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</si>
  <si>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</si>
  <si>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</si>
  <si>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</si>
  <si>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</si>
  <si>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</si>
  <si>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</si>
  <si>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</si>
  <si>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</si>
  <si>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</si>
  <si>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</si>
  <si>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</si>
  <si>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</si>
  <si>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</si>
  <si>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</si>
  <si>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</si>
  <si>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</si>
  <si>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</si>
  <si>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</si>
  <si>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</si>
  <si>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</si>
  <si>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</si>
  <si>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</si>
  <si>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</si>
  <si>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</si>
  <si>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</si>
  <si>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</si>
  <si>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</si>
  <si>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</si>
  <si>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</si>
  <si>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</si>
  <si>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</si>
  <si>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</si>
  <si>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</si>
  <si>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</si>
  <si>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</si>
  <si>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</si>
  <si>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</si>
  <si>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</si>
  <si>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</si>
  <si>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</si>
  <si>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</si>
  <si>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</si>
  <si>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</si>
  <si>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</si>
  <si>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</si>
  <si>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</si>
  <si>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</si>
  <si>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</si>
  <si>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</si>
  <si>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</si>
  <si>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</si>
  <si>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</si>
  <si>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</si>
  <si>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</si>
  <si>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</si>
  <si>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</si>
  <si>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</si>
  <si>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</si>
  <si>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沖縄県渡名喜村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</si>
  <si>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</si>
  <si>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</si>
  <si>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</si>
  <si>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</si>
  <si>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</si>
  <si>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</si>
  <si>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</si>
  <si>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</si>
  <si>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</si>
  <si>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</si>
  <si>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</si>
  <si>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</si>
  <si>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</si>
  <si>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</si>
  <si>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</si>
  <si>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</si>
  <si>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</si>
  <si>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</si>
  <si>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</si>
  <si>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</si>
  <si>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</si>
  <si>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</si>
  <si>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</si>
  <si>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</si>
  <si>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</si>
  <si>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</si>
  <si>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</si>
  <si>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</si>
  <si>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</si>
  <si>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</si>
  <si>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</si>
  <si>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</si>
  <si>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</si>
  <si>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</si>
  <si>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</si>
  <si>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簡易水道事業特別会計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</si>
  <si>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</si>
  <si>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</si>
  <si>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</si>
  <si>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</si>
  <si>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</si>
  <si>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</si>
  <si>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</si>
  <si>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</si>
  <si>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</si>
  <si>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</si>
  <si>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</si>
  <si>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</si>
  <si>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</si>
  <si>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</si>
  <si>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</si>
  <si>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</si>
  <si>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</si>
  <si>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</si>
  <si>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</si>
  <si>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</si>
  <si>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</si>
  <si>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</si>
  <si>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</si>
  <si>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</si>
  <si>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</si>
  <si>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</si>
  <si>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</si>
  <si>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</si>
  <si>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</si>
  <si>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</si>
  <si>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</si>
  <si>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</si>
  <si>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</si>
  <si>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</si>
  <si>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</si>
  <si>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</si>
  <si>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</si>
  <si>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</si>
  <si>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</si>
  <si>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</si>
  <si>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</si>
  <si>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</si>
  <si>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</si>
  <si>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</si>
  <si>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</si>
  <si>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</si>
  <si>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</si>
  <si>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</si>
  <si>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</si>
  <si>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</si>
  <si>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</si>
  <si>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</si>
  <si>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</si>
  <si>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</si>
  <si>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</si>
  <si>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</si>
  <si>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</si>
  <si>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</si>
  <si>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</si>
  <si>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</si>
  <si>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</si>
  <si>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</si>
  <si>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</si>
  <si>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</si>
  <si>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</si>
  <si>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</si>
  <si>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</si>
  <si>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</si>
  <si>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</si>
  <si>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</si>
  <si>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</si>
  <si>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</si>
  <si>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</si>
  <si>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</si>
  <si>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</si>
  <si>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</si>
  <si>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</si>
  <si>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</si>
  <si>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</si>
  <si>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</si>
  <si>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</si>
  <si>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</si>
  <si>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</si>
  <si>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</si>
  <si>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</si>
  <si>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</si>
  <si>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</si>
  <si>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</si>
  <si>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</si>
  <si>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</si>
  <si>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</si>
  <si>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</si>
  <si>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</si>
  <si>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</si>
  <si>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</si>
  <si>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</si>
  <si>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</si>
  <si>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</si>
  <si>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</si>
  <si>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</si>
  <si>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</si>
  <si>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</si>
  <si>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</si>
  <si>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</si>
  <si>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</si>
  <si>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</si>
  <si>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</si>
  <si>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</si>
  <si>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</si>
  <si>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</si>
  <si>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</si>
  <si>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</si>
  <si>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</si>
  <si>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</si>
  <si>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</si>
  <si>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</si>
  <si>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</si>
  <si>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</si>
  <si>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</si>
  <si>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</si>
  <si>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</si>
  <si>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</si>
  <si>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</si>
  <si>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</si>
  <si>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</si>
  <si>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</si>
  <si>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</si>
  <si>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</si>
  <si>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</si>
  <si>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</si>
  <si>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</si>
  <si>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</si>
  <si>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</si>
  <si>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</si>
  <si>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</si>
  <si>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</si>
  <si>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</si>
  <si>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</si>
  <si>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</si>
  <si>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</si>
  <si>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</si>
  <si>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</si>
  <si>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</si>
  <si>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</si>
  <si>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</si>
  <si>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</si>
  <si>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26.37</t>
  </si>
  <si>
    <t>一般会計</t>
  </si>
  <si>
    <t>簡易水道事業特別会計</t>
  </si>
  <si>
    <t>国民健康保険事業特別会計</t>
  </si>
  <si>
    <t>後期高齢者医療事業特別会計</t>
  </si>
  <si>
    <t>農業集落排水事業特別会計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</si>
  <si>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</si>
  <si>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</si>
  <si>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</si>
  <si>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</si>
  <si>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</si>
  <si>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</si>
  <si>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</si>
  <si>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</si>
  <si>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</si>
  <si>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沖縄県介護保険広域連合（一般会計）</t>
    <rPh sb="0" eb="3">
      <t>オキナワケン</t>
    </rPh>
    <rPh sb="3" eb="5">
      <t>カイゴ</t>
    </rPh>
    <rPh sb="5" eb="7">
      <t>ホケン</t>
    </rPh>
    <rPh sb="7" eb="9">
      <t>コウイキ</t>
    </rPh>
    <rPh sb="9" eb="11">
      <t>レンゴウ</t>
    </rPh>
    <rPh sb="12" eb="14">
      <t>イッパン</t>
    </rPh>
    <rPh sb="14" eb="16">
      <t>カイケイ</t>
    </rPh>
    <phoneticPr fontId="30"/>
  </si>
  <si>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30"/>
  </si>
  <si>
    <t>沖縄県後期高齢者医療広域連合（一般会計）</t>
    <rPh sb="0" eb="3">
      <t>オキナワケン</t>
    </rPh>
    <rPh sb="3" eb="5">
      <t>コウキ</t>
    </rPh>
    <rPh sb="5" eb="8">
      <t>コウレイシャ</t>
    </rPh>
    <rPh sb="8" eb="10">
      <t>イリョウ</t>
    </rPh>
    <rPh sb="10" eb="12">
      <t>コウイキ</t>
    </rPh>
    <rPh sb="12" eb="14">
      <t>レンゴウ</t>
    </rPh>
    <rPh sb="15" eb="17">
      <t>イッパン</t>
    </rPh>
    <rPh sb="17" eb="19">
      <t>カイケイ</t>
    </rPh>
    <phoneticPr fontId="30"/>
  </si>
  <si>
    <t>沖縄県後期高齢者医療広域連合（特別会計）</t>
    <rPh sb="0" eb="3">
      <t>オキナワケン</t>
    </rPh>
    <rPh sb="3" eb="5">
      <t>コウキ</t>
    </rPh>
    <rPh sb="5" eb="8">
      <t>コウレイシャ</t>
    </rPh>
    <rPh sb="8" eb="10">
      <t>イリョウ</t>
    </rPh>
    <rPh sb="10" eb="12">
      <t>コウイキ</t>
    </rPh>
    <rPh sb="12" eb="14">
      <t>レンゴウ</t>
    </rPh>
    <rPh sb="15" eb="17">
      <t>トクベツ</t>
    </rPh>
    <rPh sb="17" eb="19">
      <t>カイケイ</t>
    </rPh>
    <phoneticPr fontId="30"/>
  </si>
  <si>
    <t>沖縄県市町村自治会館管理組合</t>
    <rPh sb="0" eb="3">
      <t>オキナワケン</t>
    </rPh>
    <rPh sb="3" eb="6">
      <t>シチョウソン</t>
    </rPh>
    <rPh sb="6" eb="8">
      <t>ジチ</t>
    </rPh>
    <rPh sb="8" eb="10">
      <t>カイカン</t>
    </rPh>
    <rPh sb="10" eb="12">
      <t>カンリ</t>
    </rPh>
    <rPh sb="12" eb="14">
      <t>クミアイ</t>
    </rPh>
    <phoneticPr fontId="30"/>
  </si>
  <si>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30"/>
  </si>
  <si>
    <t>南部広域行政組合（一般会計）</t>
    <rPh sb="0" eb="2">
      <t>ナンブ</t>
    </rPh>
    <rPh sb="2" eb="4">
      <t>コウイキ</t>
    </rPh>
    <rPh sb="4" eb="6">
      <t>ギョウセイ</t>
    </rPh>
    <rPh sb="6" eb="8">
      <t>クミアイ</t>
    </rPh>
    <rPh sb="9" eb="11">
      <t>イッパン</t>
    </rPh>
    <rPh sb="11" eb="13">
      <t>カイケイ</t>
    </rPh>
    <phoneticPr fontId="30"/>
  </si>
  <si>
    <t>南部広域行政組合（特別会計）</t>
    <rPh sb="0" eb="2">
      <t>ナンブ</t>
    </rPh>
    <rPh sb="2" eb="4">
      <t>コウイキ</t>
    </rPh>
    <rPh sb="4" eb="6">
      <t>ギョウセイ</t>
    </rPh>
    <rPh sb="6" eb="8">
      <t>クミアイ</t>
    </rPh>
    <rPh sb="9" eb="11">
      <t>トクベツ</t>
    </rPh>
    <rPh sb="11" eb="13">
      <t>カイケイ</t>
    </rPh>
    <phoneticPr fontId="30"/>
  </si>
  <si>
    <t>南部広域行政組合糸豊環境衛生事業特別会計</t>
    <rPh sb="0" eb="2">
      <t>ナンブ</t>
    </rPh>
    <rPh sb="2" eb="4">
      <t>コウイキ</t>
    </rPh>
    <rPh sb="4" eb="6">
      <t>ギョウセイ</t>
    </rPh>
    <rPh sb="6" eb="8">
      <t>クミアイ</t>
    </rPh>
    <rPh sb="8" eb="9">
      <t>イト</t>
    </rPh>
    <rPh sb="9" eb="10">
      <t>トヨ</t>
    </rPh>
    <rPh sb="10" eb="12">
      <t>カンキョウ</t>
    </rPh>
    <rPh sb="12" eb="14">
      <t>エイセイ</t>
    </rPh>
    <rPh sb="14" eb="16">
      <t>ジギョウ</t>
    </rPh>
    <rPh sb="16" eb="18">
      <t>トクベツ</t>
    </rPh>
    <rPh sb="18" eb="20">
      <t>カイケイ</t>
    </rPh>
    <phoneticPr fontId="5"/>
  </si>
  <si>
    <t>南部広域行政組合東部環境衛生事業特別会計</t>
    <rPh sb="0" eb="2">
      <t>ナンブ</t>
    </rPh>
    <rPh sb="2" eb="4">
      <t>コウイキ</t>
    </rPh>
    <rPh sb="4" eb="6">
      <t>ギョウセイ</t>
    </rPh>
    <rPh sb="6" eb="8">
      <t>クミアイ</t>
    </rPh>
    <rPh sb="8" eb="10">
      <t>トウブ</t>
    </rPh>
    <rPh sb="10" eb="12">
      <t>カンキョウ</t>
    </rPh>
    <rPh sb="12" eb="14">
      <t>エイセイ</t>
    </rPh>
    <rPh sb="14" eb="16">
      <t>ジギョウ</t>
    </rPh>
    <rPh sb="16" eb="18">
      <t>トクベツ</t>
    </rPh>
    <rPh sb="18" eb="20">
      <t>カイケイ</t>
    </rPh>
    <phoneticPr fontId="5"/>
  </si>
  <si>
    <t>南部広域行政組合島尻環境衛生事業特別会計</t>
    <rPh sb="0" eb="2">
      <t>ナンブ</t>
    </rPh>
    <rPh sb="2" eb="4">
      <t>コウイキ</t>
    </rPh>
    <rPh sb="4" eb="6">
      <t>ギョウセイ</t>
    </rPh>
    <rPh sb="6" eb="8">
      <t>クミアイ</t>
    </rPh>
    <rPh sb="8" eb="10">
      <t>シマジリ</t>
    </rPh>
    <rPh sb="10" eb="12">
      <t>カンキョウ</t>
    </rPh>
    <rPh sb="12" eb="14">
      <t>エイセイ</t>
    </rPh>
    <rPh sb="14" eb="16">
      <t>ジギョウ</t>
    </rPh>
    <rPh sb="16" eb="18">
      <t>トクベツ</t>
    </rPh>
    <rPh sb="18" eb="20">
      <t>カイケイ</t>
    </rPh>
    <phoneticPr fontId="5"/>
  </si>
  <si>
    <t>沖縄県町村交通災害共済組合</t>
    <rPh sb="0" eb="3">
      <t>オキナワケン</t>
    </rPh>
    <rPh sb="3" eb="5">
      <t>チョウソン</t>
    </rPh>
    <rPh sb="5" eb="7">
      <t>コウツウ</t>
    </rPh>
    <rPh sb="7" eb="9">
      <t>サイガイ</t>
    </rPh>
    <rPh sb="9" eb="11">
      <t>キョウサイ</t>
    </rPh>
    <rPh sb="11" eb="13">
      <t>クミアイ</t>
    </rPh>
    <phoneticPr fontId="30"/>
  </si>
  <si>
    <t>南部広域市町村圏事務組合（一般会計）</t>
    <rPh sb="0" eb="2">
      <t>ナンブ</t>
    </rPh>
    <rPh sb="2" eb="4">
      <t>コウイキ</t>
    </rPh>
    <rPh sb="4" eb="7">
      <t>シチョウソン</t>
    </rPh>
    <rPh sb="7" eb="8">
      <t>ケン</t>
    </rPh>
    <rPh sb="8" eb="10">
      <t>ジム</t>
    </rPh>
    <rPh sb="10" eb="12">
      <t>クミアイ</t>
    </rPh>
    <rPh sb="13" eb="15">
      <t>イッパン</t>
    </rPh>
    <rPh sb="15" eb="17">
      <t>カイケイ</t>
    </rPh>
    <phoneticPr fontId="2"/>
  </si>
  <si>
    <t>南部広域市町村圏事務組合（ふるさと市町村圏基金特別会計）</t>
    <rPh sb="0" eb="2">
      <t>ナンブ</t>
    </rPh>
    <rPh sb="2" eb="4">
      <t>コウイキ</t>
    </rPh>
    <rPh sb="4" eb="7">
      <t>シチョウソン</t>
    </rPh>
    <rPh sb="7" eb="8">
      <t>ケン</t>
    </rPh>
    <rPh sb="8" eb="10">
      <t>ジム</t>
    </rPh>
    <rPh sb="10" eb="12">
      <t>クミアイ</t>
    </rPh>
    <rPh sb="17" eb="20">
      <t>シチョウソン</t>
    </rPh>
    <rPh sb="20" eb="21">
      <t>ケン</t>
    </rPh>
    <rPh sb="21" eb="23">
      <t>キキン</t>
    </rPh>
    <rPh sb="23" eb="25">
      <t>トクベツ</t>
    </rPh>
    <rPh sb="25" eb="27">
      <t>カイケイ</t>
    </rPh>
    <phoneticPr fontId="2"/>
  </si>
  <si>
    <t>南部広域市町村圏事務組合（いなんせ齋苑特別会計）</t>
    <rPh sb="0" eb="2">
      <t>ナンブ</t>
    </rPh>
    <rPh sb="2" eb="4">
      <t>コウイキ</t>
    </rPh>
    <rPh sb="4" eb="7">
      <t>シチョウソン</t>
    </rPh>
    <rPh sb="7" eb="8">
      <t>ケン</t>
    </rPh>
    <rPh sb="8" eb="10">
      <t>ジム</t>
    </rPh>
    <rPh sb="10" eb="12">
      <t>クミアイ</t>
    </rPh>
    <rPh sb="17" eb="18">
      <t>サイ</t>
    </rPh>
    <rPh sb="18" eb="19">
      <t>エン</t>
    </rPh>
    <rPh sb="19" eb="21">
      <t>トクベツ</t>
    </rPh>
    <rPh sb="21" eb="23">
      <t>カイケイ</t>
    </rPh>
    <phoneticPr fontId="2"/>
  </si>
  <si>
    <t>南部広域市町村圏事務組合（南斎場特別会計）</t>
    <rPh sb="0" eb="2">
      <t>ナンブ</t>
    </rPh>
    <rPh sb="2" eb="4">
      <t>コウイキ</t>
    </rPh>
    <rPh sb="4" eb="7">
      <t>シチョウソン</t>
    </rPh>
    <rPh sb="7" eb="8">
      <t>ケン</t>
    </rPh>
    <rPh sb="8" eb="10">
      <t>ジム</t>
    </rPh>
    <rPh sb="10" eb="12">
      <t>クミアイ</t>
    </rPh>
    <rPh sb="13" eb="14">
      <t>ミナミ</t>
    </rPh>
    <rPh sb="14" eb="16">
      <t>サイジョウ</t>
    </rPh>
    <rPh sb="16" eb="18">
      <t>トクベツ</t>
    </rPh>
    <rPh sb="18" eb="20">
      <t>カイケイ</t>
    </rPh>
    <phoneticPr fontId="2"/>
  </si>
  <si>
    <t>-</t>
    <phoneticPr fontId="2"/>
  </si>
  <si>
    <t>基金からの繰入</t>
    <rPh sb="0" eb="2">
      <t>キキン</t>
    </rPh>
    <rPh sb="5" eb="7">
      <t>クリイ</t>
    </rPh>
    <phoneticPr fontId="7"/>
  </si>
  <si>
    <t>基金からの繰入</t>
    <rPh sb="0" eb="2">
      <t>キキン</t>
    </rPh>
    <rPh sb="5" eb="7">
      <t>クリイ</t>
    </rPh>
    <phoneticPr fontId="38"/>
  </si>
  <si>
    <t>(防衛調整交付金事業基金(R01年度末現在))</t>
    <rPh sb="1" eb="3">
      <t>ボウエイ</t>
    </rPh>
    <rPh sb="3" eb="5">
      <t>チョウセイ</t>
    </rPh>
    <rPh sb="5" eb="8">
      <t>コウフキン</t>
    </rPh>
    <rPh sb="8" eb="10">
      <t>ジギョウ</t>
    </rPh>
    <rPh sb="10" eb="12">
      <t>キキン</t>
    </rPh>
    <phoneticPr fontId="2"/>
  </si>
  <si>
    <t>(地域振興基金(R01年度末現在))</t>
    <rPh sb="1" eb="3">
      <t>チイキ</t>
    </rPh>
    <rPh sb="3" eb="5">
      <t>シンコウ</t>
    </rPh>
    <rPh sb="5" eb="7">
      <t>キキン</t>
    </rPh>
    <phoneticPr fontId="2"/>
  </si>
  <si>
    <t>(渡名喜村ふるさと基金(R01年度末現在))</t>
    <rPh sb="1" eb="5">
      <t>トナキソン</t>
    </rPh>
    <rPh sb="9" eb="11">
      <t>キキン</t>
    </rPh>
    <phoneticPr fontId="2"/>
  </si>
  <si>
    <t>(ふるさと創生基金(R01年度末現在))</t>
    <rPh sb="5" eb="7">
      <t>ソウセイ</t>
    </rPh>
    <rPh sb="7" eb="9">
      <t>キキン</t>
    </rPh>
    <phoneticPr fontId="2"/>
  </si>
  <si>
    <t>(ふるさと活性化基金(R01年度末現在))</t>
    <rPh sb="5" eb="8">
      <t>カッセイカ</t>
    </rPh>
    <rPh sb="8" eb="1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</si>
  <si>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</si>
  <si>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</si>
  <si>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</si>
  <si>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前年度同様に低い水準で推移している。有形固定資産減価償却率は今年度においても前年度比2.1%増となり、設備投資の増が懸念される。類似団体の平均値と比較すると16.9%差の62.3%の低い数値であり、公共施設等の老朽化は低い現状である。
　引続き、公共施設等総合管理計画及び個別施設計画に基づき、公共施設等の老朽化、長寿命化等対策に取り組み、適正な施設の維持管理等にも努めていく。</t>
    <rPh sb="31" eb="34">
      <t>コンネンド</t>
    </rPh>
    <rPh sb="39" eb="43">
      <t>ゼンネンドヒ</t>
    </rPh>
    <rPh sb="47" eb="48">
      <t>ゾウ</t>
    </rPh>
    <rPh sb="52" eb="54">
      <t>セツビ</t>
    </rPh>
    <rPh sb="54" eb="56">
      <t>トウシ</t>
    </rPh>
    <rPh sb="57" eb="58">
      <t>ゾウ</t>
    </rPh>
    <rPh sb="59" eb="61">
      <t>ケネン</t>
    </rPh>
    <rPh sb="70" eb="73">
      <t>ヘイキンチ</t>
    </rPh>
    <rPh sb="84" eb="85">
      <t>サ</t>
    </rPh>
    <rPh sb="100" eb="102">
      <t>コウキョウ</t>
    </rPh>
    <rPh sb="102" eb="104">
      <t>シセツ</t>
    </rPh>
    <rPh sb="104" eb="105">
      <t>トウ</t>
    </rPh>
    <rPh sb="106" eb="109">
      <t>ロウキュウカ</t>
    </rPh>
    <rPh sb="110" eb="111">
      <t>ヒク</t>
    </rPh>
    <rPh sb="112" eb="114">
      <t>ゲンジョウ</t>
    </rPh>
    <rPh sb="135" eb="136">
      <t>オヨ</t>
    </rPh>
    <rPh sb="144" eb="145">
      <t>モト</t>
    </rPh>
    <rPh sb="148" eb="150">
      <t>コウキョウ</t>
    </rPh>
    <rPh sb="150" eb="152">
      <t>シセツ</t>
    </rPh>
    <rPh sb="152" eb="153">
      <t>トウ</t>
    </rPh>
    <rPh sb="154" eb="157">
      <t>ロウキュウカ</t>
    </rPh>
    <rPh sb="158" eb="162">
      <t>チョウジュミョウカ</t>
    </rPh>
    <rPh sb="162" eb="163">
      <t>トウ</t>
    </rPh>
    <rPh sb="163" eb="165">
      <t>タイサク</t>
    </rPh>
    <rPh sb="166" eb="167">
      <t>ト</t>
    </rPh>
    <rPh sb="168" eb="169">
      <t>ク</t>
    </rPh>
    <rPh sb="171" eb="173">
      <t>テキセイ</t>
    </rPh>
    <rPh sb="174" eb="176">
      <t>シセツ</t>
    </rPh>
    <rPh sb="177" eb="179">
      <t>イジ</t>
    </rPh>
    <rPh sb="179" eb="181">
      <t>カンリ</t>
    </rPh>
    <rPh sb="181" eb="182">
      <t>トウ</t>
    </rPh>
    <rPh sb="184" eb="185">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</si>
  <si>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</si>
  <si>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</si>
  <si>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</si>
  <si>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</si>
  <si>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</si>
  <si>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</si>
  <si>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比率は、前年度比1.6ポイント減の7.9と改善された。しかしながら、類似団体内の平均値と比較すると2.1ポイントと高い数値で推移している。今後も引き続き、新規事業採択の優先度を再考し、地方債の新規発行の抑制及び公債費の適正化に努めていく。</t>
    <rPh sb="1" eb="3">
      <t>ジッシツ</t>
    </rPh>
    <rPh sb="3" eb="5">
      <t>コウサイ</t>
    </rPh>
    <rPh sb="5" eb="7">
      <t>ヒリツ</t>
    </rPh>
    <rPh sb="9" eb="12">
      <t>ゼンネンド</t>
    </rPh>
    <rPh sb="12" eb="13">
      <t>ヒ</t>
    </rPh>
    <rPh sb="20" eb="21">
      <t>ゲン</t>
    </rPh>
    <rPh sb="26" eb="28">
      <t>カイゼン</t>
    </rPh>
    <rPh sb="39" eb="41">
      <t>ルイジ</t>
    </rPh>
    <rPh sb="41" eb="43">
      <t>ダンタイ</t>
    </rPh>
    <rPh sb="43" eb="44">
      <t>ナイ</t>
    </rPh>
    <rPh sb="49" eb="51">
      <t>ヒカク</t>
    </rPh>
    <rPh sb="62" eb="63">
      <t>タカ</t>
    </rPh>
    <rPh sb="64" eb="66">
      <t>スウチ</t>
    </rPh>
    <rPh sb="67" eb="69">
      <t>スイイ</t>
    </rPh>
    <rPh sb="74" eb="76">
      <t>コンゴ</t>
    </rPh>
    <rPh sb="77" eb="78">
      <t>ヒ</t>
    </rPh>
    <rPh sb="79" eb="80">
      <t>ツヅ</t>
    </rPh>
    <rPh sb="82" eb="84">
      <t>シンキ</t>
    </rPh>
    <rPh sb="84" eb="86">
      <t>ジギョウ</t>
    </rPh>
    <rPh sb="86" eb="88">
      <t>サイタク</t>
    </rPh>
    <rPh sb="89" eb="92">
      <t>ユウセンド</t>
    </rPh>
    <rPh sb="93" eb="95">
      <t>サイコウ</t>
    </rPh>
    <rPh sb="97" eb="99">
      <t>チホウ</t>
    </rPh>
    <rPh sb="99" eb="100">
      <t>サイ</t>
    </rPh>
    <rPh sb="101" eb="103">
      <t>シンキ</t>
    </rPh>
    <rPh sb="103" eb="105">
      <t>ハッコウ</t>
    </rPh>
    <rPh sb="106" eb="108">
      <t>ヨクセイ</t>
    </rPh>
    <rPh sb="108" eb="109">
      <t>オヨ</t>
    </rPh>
    <rPh sb="110" eb="113">
      <t>コウサイヒ</t>
    </rPh>
    <rPh sb="114" eb="117">
      <t>テキセイカ</t>
    </rPh>
    <rPh sb="118" eb="119">
      <t>ツト</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</si>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</sst>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9" fillId="0" borderId="0">
      <alignment vertical="center"/>
    </xf>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0" fontId="7" fillId="0" borderId="39" xfId="4" applyFont="1" applyBorder="1">
      <alignment vertical="center"/>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0" fontId="20" fillId="0" borderId="0" xfId="10">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2" fillId="6" borderId="0" xfId="12" applyFont="1" applyFill="1">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34" fillId="0" borderId="0" xfId="16" applyFont="1">
      <alignment vertical="center"/>
    </xf>
    <xf numFmtId="0" fontId="1" fillId="0" borderId="31" xfId="16" applyFont="1" applyBorder="1">
      <alignment vertical="center"/>
    </xf>
    <xf numFmtId="178" fontId="39"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40" fillId="0" borderId="0" xfId="20" applyFont="1">
      <alignment vertical="center"/>
    </xf>
    <xf numFmtId="180" fontId="1" fillId="0" borderId="0" xfId="16" applyNumberFormat="1" applyFont="1">
      <alignment vertical="center"/>
    </xf>
    <xf numFmtId="0" fontId="26" fillId="0" borderId="0" xfId="8" applyFont="1" applyAlignment="1" applyProtection="1">
      <alignment horizontal="left" vertical="center" wrapText="1"/>
      <protection hidden="1"/>
    </xf>
    <xf numFmtId="186" fontId="20" fillId="0" borderId="0" xfId="8" applyNumberFormat="1" applyFont="1" applyAlignment="1" applyProtection="1">
      <alignment horizontal="center" vertical="center" shrinkToFit="1"/>
      <protection hidden="1"/>
    </xf>
    <xf numFmtId="0" fontId="20" fillId="0" borderId="0" xfId="8" applyFont="1" applyAlignment="1" applyProtection="1">
      <alignment horizontal="center" vertical="center" shrinkToFi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48"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7" fillId="0" borderId="31" xfId="8" applyFont="1" applyBorder="1">
      <alignment vertical="center"/>
    </xf>
    <xf numFmtId="0" fontId="27"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81" fontId="1" fillId="0" borderId="38" xfId="11" applyNumberForma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11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280458</c:v>
                </c:pt>
                <c:pt idx="1">
                  <c:v>237994</c:v>
                </c:pt>
                <c:pt idx="2">
                  <c:v>267911</c:v>
                </c:pt>
                <c:pt idx="3">
                  <c:v>228215</c:v>
                </c:pt>
                <c:pt idx="4">
                  <c:v>264232</c:v>
                </c:pt>
              </c:numCache>
            </c:numRef>
          </c:val>
          <c:smooth val="0"/>
          <c:extLst>
            <c:ext xmlns:c16="http://schemas.microsoft.com/office/drawing/2014/chart" uri="{C3380CC4-5D6E-409C-BE32-E72D297353CC}">
              <c16:uniqueId val="{00000000-3AE9-42C8-B3D4-2393937AF0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724604</c:v>
                </c:pt>
                <c:pt idx="1">
                  <c:v>875966</c:v>
                </c:pt>
                <c:pt idx="2">
                  <c:v>1463825</c:v>
                </c:pt>
                <c:pt idx="3">
                  <c:v>599640</c:v>
                </c:pt>
                <c:pt idx="4">
                  <c:v>1427688</c:v>
                </c:pt>
              </c:numCache>
            </c:numRef>
          </c:val>
          <c:smooth val="0"/>
          <c:extLst>
            <c:ext xmlns:c16="http://schemas.microsoft.com/office/drawing/2014/chart" uri="{C3380CC4-5D6E-409C-BE32-E72D297353CC}">
              <c16:uniqueId val="{00000001-3AE9-42C8-B3D4-2393937AF0C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9.17</c:v>
                </c:pt>
                <c:pt idx="1">
                  <c:v>11.5</c:v>
                </c:pt>
                <c:pt idx="2">
                  <c:v>18.96</c:v>
                </c:pt>
                <c:pt idx="3">
                  <c:v>40.01</c:v>
                </c:pt>
                <c:pt idx="4">
                  <c:v>13.04</c:v>
                </c:pt>
              </c:numCache>
            </c:numRef>
          </c:val>
          <c:extLst>
            <c:ext xmlns:c16="http://schemas.microsoft.com/office/drawing/2014/chart" uri="{C3380CC4-5D6E-409C-BE32-E72D297353CC}">
              <c16:uniqueId val="{00000000-C770-48F5-9678-755B87317D5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76.08</c:v>
                </c:pt>
                <c:pt idx="1">
                  <c:v>85.22</c:v>
                </c:pt>
                <c:pt idx="2">
                  <c:v>91.2</c:v>
                </c:pt>
                <c:pt idx="3">
                  <c:v>99.53</c:v>
                </c:pt>
                <c:pt idx="4">
                  <c:v>100.36</c:v>
                </c:pt>
              </c:numCache>
            </c:numRef>
          </c:val>
          <c:extLst>
            <c:ext xmlns:c16="http://schemas.microsoft.com/office/drawing/2014/chart" uri="{C3380CC4-5D6E-409C-BE32-E72D297353CC}">
              <c16:uniqueId val="{00000001-C770-48F5-9678-755B87317D5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6.39</c:v>
                </c:pt>
                <c:pt idx="1">
                  <c:v>6.73</c:v>
                </c:pt>
                <c:pt idx="2">
                  <c:v>9.77</c:v>
                </c:pt>
                <c:pt idx="3">
                  <c:v>25.69</c:v>
                </c:pt>
                <c:pt idx="4">
                  <c:v>-26.37</c:v>
                </c:pt>
              </c:numCache>
            </c:numRef>
          </c:val>
          <c:smooth val="0"/>
          <c:extLst>
            <c:ext xmlns:c16="http://schemas.microsoft.com/office/drawing/2014/chart" uri="{C3380CC4-5D6E-409C-BE32-E72D297353CC}">
              <c16:uniqueId val="{00000002-C770-48F5-9678-755B87317D5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5EF-46C5-8B8E-A22211404AE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EF-46C5-8B8E-A22211404AE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EF-46C5-8B8E-A22211404AE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EF-46C5-8B8E-A22211404AE4}"/>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5EF-46C5-8B8E-A22211404AE4}"/>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0.25</c:v>
                </c:pt>
                <c:pt idx="2">
                  <c:v>#N/A</c:v>
                </c:pt>
                <c:pt idx="3">
                  <c:v>0.27</c:v>
                </c:pt>
                <c:pt idx="4">
                  <c:v>#N/A</c:v>
                </c:pt>
                <c:pt idx="5">
                  <c:v>0.27</c:v>
                </c:pt>
                <c:pt idx="6">
                  <c:v>#N/A</c:v>
                </c:pt>
                <c:pt idx="7">
                  <c:v>0.09</c:v>
                </c:pt>
                <c:pt idx="8">
                  <c:v>#N/A</c:v>
                </c:pt>
                <c:pt idx="9">
                  <c:v>0.13</c:v>
                </c:pt>
              </c:numCache>
            </c:numRef>
          </c:val>
          <c:extLst>
            <c:ext xmlns:c16="http://schemas.microsoft.com/office/drawing/2014/chart" uri="{C3380CC4-5D6E-409C-BE32-E72D297353CC}">
              <c16:uniqueId val="{00000005-25EF-46C5-8B8E-A22211404AE4}"/>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0.18</c:v>
                </c:pt>
                <c:pt idx="2">
                  <c:v>#N/A</c:v>
                </c:pt>
                <c:pt idx="3">
                  <c:v>0.2</c:v>
                </c:pt>
                <c:pt idx="4">
                  <c:v>#N/A</c:v>
                </c:pt>
                <c:pt idx="5">
                  <c:v>0.21</c:v>
                </c:pt>
                <c:pt idx="6">
                  <c:v>#N/A</c:v>
                </c:pt>
                <c:pt idx="7">
                  <c:v>0.22</c:v>
                </c:pt>
                <c:pt idx="8">
                  <c:v>#N/A</c:v>
                </c:pt>
                <c:pt idx="9">
                  <c:v>0.21</c:v>
                </c:pt>
              </c:numCache>
            </c:numRef>
          </c:val>
          <c:extLst>
            <c:ext xmlns:c16="http://schemas.microsoft.com/office/drawing/2014/chart" uri="{C3380CC4-5D6E-409C-BE32-E72D297353CC}">
              <c16:uniqueId val="{00000006-25EF-46C5-8B8E-A22211404AE4}"/>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1.59</c:v>
                </c:pt>
                <c:pt idx="2">
                  <c:v>#N/A</c:v>
                </c:pt>
                <c:pt idx="3">
                  <c:v>4.71</c:v>
                </c:pt>
                <c:pt idx="4">
                  <c:v>#N/A</c:v>
                </c:pt>
                <c:pt idx="5">
                  <c:v>2.87</c:v>
                </c:pt>
                <c:pt idx="6">
                  <c:v>#N/A</c:v>
                </c:pt>
                <c:pt idx="7">
                  <c:v>3.21</c:v>
                </c:pt>
                <c:pt idx="8">
                  <c:v>#N/A</c:v>
                </c:pt>
                <c:pt idx="9">
                  <c:v>4.87</c:v>
                </c:pt>
              </c:numCache>
            </c:numRef>
          </c:val>
          <c:extLst>
            <c:ext xmlns:c16="http://schemas.microsoft.com/office/drawing/2014/chart" uri="{C3380CC4-5D6E-409C-BE32-E72D297353CC}">
              <c16:uniqueId val="{00000007-25EF-46C5-8B8E-A22211404AE4}"/>
            </c:ext>
          </c:extLst>
        </c:ser>
        <c:ser>
          <c:idx val="8"/>
          <c:order val="8"/>
          <c:tx>
            <c:strRef>
              <c:f>データシート!$A$35</c:f>
              <c:strCache>
                <c:ptCount val="1"/>
                <c:pt idx="0">
                  <c:v>簡易水道事業特別会計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1.35</c:v>
                </c:pt>
                <c:pt idx="2">
                  <c:v>#N/A</c:v>
                </c:pt>
                <c:pt idx="3">
                  <c:v>0.86</c:v>
                </c:pt>
                <c:pt idx="4">
                  <c:v>#N/A</c:v>
                </c:pt>
                <c:pt idx="5">
                  <c:v>0.89</c:v>
                </c:pt>
                <c:pt idx="6">
                  <c:v>#N/A</c:v>
                </c:pt>
                <c:pt idx="7">
                  <c:v>5.0999999999999996</c:v>
                </c:pt>
                <c:pt idx="8">
                  <c:v>#N/A</c:v>
                </c:pt>
                <c:pt idx="9">
                  <c:v>6.96</c:v>
                </c:pt>
              </c:numCache>
            </c:numRef>
          </c:val>
          <c:extLst>
            <c:ext xmlns:c16="http://schemas.microsoft.com/office/drawing/2014/chart" uri="{C3380CC4-5D6E-409C-BE32-E72D297353CC}">
              <c16:uniqueId val="{00000008-25EF-46C5-8B8E-A22211404AE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9.17</c:v>
                </c:pt>
                <c:pt idx="2">
                  <c:v>#N/A</c:v>
                </c:pt>
                <c:pt idx="3">
                  <c:v>11.5</c:v>
                </c:pt>
                <c:pt idx="4">
                  <c:v>#N/A</c:v>
                </c:pt>
                <c:pt idx="5">
                  <c:v>18.3</c:v>
                </c:pt>
                <c:pt idx="6">
                  <c:v>#N/A</c:v>
                </c:pt>
                <c:pt idx="7">
                  <c:v>40.01</c:v>
                </c:pt>
                <c:pt idx="8">
                  <c:v>#N/A</c:v>
                </c:pt>
                <c:pt idx="9">
                  <c:v>13.03</c:v>
                </c:pt>
              </c:numCache>
            </c:numRef>
          </c:val>
          <c:extLst>
            <c:ext xmlns:c16="http://schemas.microsoft.com/office/drawing/2014/chart" uri="{C3380CC4-5D6E-409C-BE32-E72D297353CC}">
              <c16:uniqueId val="{00000009-25EF-46C5-8B8E-A22211404AE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77</c:v>
                </c:pt>
                <c:pt idx="5">
                  <c:v>73</c:v>
                </c:pt>
                <c:pt idx="8">
                  <c:v>63</c:v>
                </c:pt>
                <c:pt idx="11">
                  <c:v>62</c:v>
                </c:pt>
                <c:pt idx="14">
                  <c:v>62</c:v>
                </c:pt>
              </c:numCache>
            </c:numRef>
          </c:val>
          <c:extLst>
            <c:ext xmlns:c16="http://schemas.microsoft.com/office/drawing/2014/chart" uri="{C3380CC4-5D6E-409C-BE32-E72D297353CC}">
              <c16:uniqueId val="{00000000-6938-4AB0-9472-866EE84C84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6938-4AB0-9472-866EE84C84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6938-4AB0-9472-866EE84C84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938-4AB0-9472-866EE84C84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29</c:v>
                </c:pt>
                <c:pt idx="3">
                  <c:v>15</c:v>
                </c:pt>
                <c:pt idx="6">
                  <c:v>10</c:v>
                </c:pt>
                <c:pt idx="9">
                  <c:v>6</c:v>
                </c:pt>
                <c:pt idx="12">
                  <c:v>8</c:v>
                </c:pt>
              </c:numCache>
            </c:numRef>
          </c:val>
          <c:extLst>
            <c:ext xmlns:c16="http://schemas.microsoft.com/office/drawing/2014/chart" uri="{C3380CC4-5D6E-409C-BE32-E72D297353CC}">
              <c16:uniqueId val="{00000004-6938-4AB0-9472-866EE84C84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938-4AB0-9472-866EE84C84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938-4AB0-9472-866EE84C84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83</c:v>
                </c:pt>
                <c:pt idx="3">
                  <c:v>86</c:v>
                </c:pt>
                <c:pt idx="6">
                  <c:v>91</c:v>
                </c:pt>
                <c:pt idx="9">
                  <c:v>86</c:v>
                </c:pt>
                <c:pt idx="12">
                  <c:v>64</c:v>
                </c:pt>
              </c:numCache>
            </c:numRef>
          </c:val>
          <c:extLst>
            <c:ext xmlns:c16="http://schemas.microsoft.com/office/drawing/2014/chart" uri="{C3380CC4-5D6E-409C-BE32-E72D297353CC}">
              <c16:uniqueId val="{00000007-6938-4AB0-9472-866EE84C843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35</c:v>
                </c:pt>
                <c:pt idx="2">
                  <c:v>#N/A</c:v>
                </c:pt>
                <c:pt idx="3">
                  <c:v>#N/A</c:v>
                </c:pt>
                <c:pt idx="4">
                  <c:v>28</c:v>
                </c:pt>
                <c:pt idx="5">
                  <c:v>#N/A</c:v>
                </c:pt>
                <c:pt idx="6">
                  <c:v>#N/A</c:v>
                </c:pt>
                <c:pt idx="7">
                  <c:v>39</c:v>
                </c:pt>
                <c:pt idx="8">
                  <c:v>#N/A</c:v>
                </c:pt>
                <c:pt idx="9">
                  <c:v>#N/A</c:v>
                </c:pt>
                <c:pt idx="10">
                  <c:v>30</c:v>
                </c:pt>
                <c:pt idx="11">
                  <c:v>#N/A</c:v>
                </c:pt>
                <c:pt idx="12">
                  <c:v>#N/A</c:v>
                </c:pt>
                <c:pt idx="13">
                  <c:v>10</c:v>
                </c:pt>
                <c:pt idx="14">
                  <c:v>#N/A</c:v>
                </c:pt>
              </c:numCache>
            </c:numRef>
          </c:val>
          <c:smooth val="0"/>
          <c:extLst>
            <c:ext xmlns:c16="http://schemas.microsoft.com/office/drawing/2014/chart" uri="{C3380CC4-5D6E-409C-BE32-E72D297353CC}">
              <c16:uniqueId val="{00000008-6938-4AB0-9472-866EE84C843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592</c:v>
                </c:pt>
                <c:pt idx="5">
                  <c:v>618</c:v>
                </c:pt>
                <c:pt idx="8">
                  <c:v>578</c:v>
                </c:pt>
                <c:pt idx="11">
                  <c:v>541</c:v>
                </c:pt>
                <c:pt idx="14">
                  <c:v>660</c:v>
                </c:pt>
              </c:numCache>
            </c:numRef>
          </c:val>
          <c:extLst>
            <c:ext xmlns:c16="http://schemas.microsoft.com/office/drawing/2014/chart" uri="{C3380CC4-5D6E-409C-BE32-E72D297353CC}">
              <c16:uniqueId val="{00000000-C187-496F-9DAF-71D0E40FE6E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C187-496F-9DAF-71D0E40FE6E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420</c:v>
                </c:pt>
                <c:pt idx="5">
                  <c:v>435</c:v>
                </c:pt>
                <c:pt idx="8">
                  <c:v>445</c:v>
                </c:pt>
                <c:pt idx="11">
                  <c:v>469</c:v>
                </c:pt>
                <c:pt idx="14">
                  <c:v>474</c:v>
                </c:pt>
              </c:numCache>
            </c:numRef>
          </c:val>
          <c:extLst>
            <c:ext xmlns:c16="http://schemas.microsoft.com/office/drawing/2014/chart" uri="{C3380CC4-5D6E-409C-BE32-E72D297353CC}">
              <c16:uniqueId val="{00000002-C187-496F-9DAF-71D0E40FE6E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187-496F-9DAF-71D0E40FE6E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187-496F-9DAF-71D0E40FE6E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187-496F-9DAF-71D0E40FE6E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138</c:v>
                </c:pt>
                <c:pt idx="3">
                  <c:v>139</c:v>
                </c:pt>
                <c:pt idx="6">
                  <c:v>61</c:v>
                </c:pt>
                <c:pt idx="9">
                  <c:v>57</c:v>
                </c:pt>
                <c:pt idx="12">
                  <c:v>51</c:v>
                </c:pt>
              </c:numCache>
            </c:numRef>
          </c:val>
          <c:extLst>
            <c:ext xmlns:c16="http://schemas.microsoft.com/office/drawing/2014/chart" uri="{C3380CC4-5D6E-409C-BE32-E72D297353CC}">
              <c16:uniqueId val="{00000006-C187-496F-9DAF-71D0E40FE6E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187-496F-9DAF-71D0E40FE6E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124</c:v>
                </c:pt>
                <c:pt idx="3">
                  <c:v>111</c:v>
                </c:pt>
                <c:pt idx="6">
                  <c:v>105</c:v>
                </c:pt>
                <c:pt idx="9">
                  <c:v>108</c:v>
                </c:pt>
                <c:pt idx="12">
                  <c:v>113</c:v>
                </c:pt>
              </c:numCache>
            </c:numRef>
          </c:val>
          <c:extLst>
            <c:ext xmlns:c16="http://schemas.microsoft.com/office/drawing/2014/chart" uri="{C3380CC4-5D6E-409C-BE32-E72D297353CC}">
              <c16:uniqueId val="{00000008-C187-496F-9DAF-71D0E40FE6E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187-496F-9DAF-71D0E40FE6E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675</c:v>
                </c:pt>
                <c:pt idx="3">
                  <c:v>669</c:v>
                </c:pt>
                <c:pt idx="6">
                  <c:v>698</c:v>
                </c:pt>
                <c:pt idx="9">
                  <c:v>836</c:v>
                </c:pt>
                <c:pt idx="12">
                  <c:v>879</c:v>
                </c:pt>
              </c:numCache>
            </c:numRef>
          </c:val>
          <c:extLst>
            <c:ext xmlns:c16="http://schemas.microsoft.com/office/drawing/2014/chart" uri="{C3380CC4-5D6E-409C-BE32-E72D297353CC}">
              <c16:uniqueId val="{0000000A-C187-496F-9DAF-71D0E40FE6E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187-496F-9DAF-71D0E40FE6E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376</c:v>
                </c:pt>
                <c:pt idx="1">
                  <c:v>397</c:v>
                </c:pt>
                <c:pt idx="2">
                  <c:v>399</c:v>
                </c:pt>
              </c:numCache>
            </c:numRef>
          </c:val>
          <c:extLst>
            <c:ext xmlns:c16="http://schemas.microsoft.com/office/drawing/2014/chart" uri="{C3380CC4-5D6E-409C-BE32-E72D297353CC}">
              <c16:uniqueId val="{00000000-DF11-4517-A8A6-A9B210721B2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2</c:v>
                </c:pt>
                <c:pt idx="1">
                  <c:v>2</c:v>
                </c:pt>
                <c:pt idx="2">
                  <c:v>2</c:v>
                </c:pt>
              </c:numCache>
            </c:numRef>
          </c:val>
          <c:extLst>
            <c:ext xmlns:c16="http://schemas.microsoft.com/office/drawing/2014/chart" uri="{C3380CC4-5D6E-409C-BE32-E72D297353CC}">
              <c16:uniqueId val="{00000001-DF11-4517-A8A6-A9B210721B2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c:v>
                </c:pt>
                <c:pt idx="1">
                  <c:v>116</c:v>
                </c:pt>
                <c:pt idx="2">
                  <c:v>150</c:v>
                </c:pt>
              </c:numCache>
            </c:numRef>
          </c:val>
          <c:extLst>
            <c:ext xmlns:c16="http://schemas.microsoft.com/office/drawing/2014/chart" uri="{C3380CC4-5D6E-409C-BE32-E72D297353CC}">
              <c16:uniqueId val="{00000002-DF11-4517-A8A6-A9B210721B2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{6D774085-7911-42B7-A09F-BFA01909B86B}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29F5-47EF-A6EF-D54D750F86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{9632776E-7313-49B3-9208-DAF5A5E95D3B}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9F5-47EF-A6EF-D54D750F86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{0AEFD0D6-E1A5-4448-820E-2CEFA1FA24D0}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9F5-47EF-A6EF-D54D750F86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{33B1C3BB-D940-4E8E-9FD1-F7D6E508B9D0}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9F5-47EF-A6EF-D54D750F86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{3DAEB54E-ADD0-44A1-9CD7-4E6AD18DF087}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9F5-47EF-A6EF-D54D750F868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{804EEE3D-D9E2-48AF-A45E-31B26F62DFFA}</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29F5-47EF-A6EF-D54D750F868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{F7B1F5AC-3533-48A9-B5C5-94932383C8EC}</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29F5-47EF-A6EF-D54D750F868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{8F472821-BD2D-487F-9089-E82DE052AAA7}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29F5-47EF-A6EF-D54D750F868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{56CCE61D-DBF1-4B30-8F52-8FEDE830D0E4}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29F5-47EF-A6EF-D54D750F86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45.1</c:v>
                </c:pt>
                <c:pt idx="8">
                  <c:v>45.5</c:v>
                </c:pt>
                <c:pt idx="16">
                  <c:v>40.5</c:v>
                </c:pt>
                <c:pt idx="24">
                  <c:v>43.3</c:v>
                </c:pt>
                <c:pt idx="32">
                  <c:v>45.4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29F5-47EF-A6EF-D54D750F86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{849F39A7-34BA-4FE8-83ED-155A0F4380E0}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29F5-47EF-A6EF-D54D750F86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{7F999D09-CDD9-4D8F-87AE-09C6B6D3E27D}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9F5-47EF-A6EF-D54D750F86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{14E81853-7379-4E6C-83E1-F7D887A536F3}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9F5-47EF-A6EF-D54D750F86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{D26FEE7D-255E-49C8-87F8-5968FD558BA6}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9F5-47EF-A6EF-D54D750F86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{A13F06CC-2A9D-4D48-8234-0A1D31AB8378}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9F5-47EF-A6EF-D54D750F868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{AC613884-D232-4FA6-A84F-48C1C99A0D7F}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29F5-47EF-A6EF-D54D750F868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{9801B96E-1FEC-4525-ADD8-870D48F873A6}</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29F5-47EF-A6EF-D54D750F868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{1EBFF2BC-9601-4635-BD5D-2EAA58A2DBF1}</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29F5-47EF-A6EF-D54D750F868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{909661BF-F8CB-49BA-B8D0-149C96807B9D}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29F5-47EF-A6EF-D54D750F86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54.2</c:v>
                </c:pt>
                <c:pt idx="8">
                  <c:v>57.5</c:v>
                </c:pt>
                <c:pt idx="16">
                  <c:v>58.4</c:v>
                </c:pt>
                <c:pt idx="24">
                  <c:v>61.8</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29F5-47EF-A6EF-D54D750F8681}"/>
            </c:ext>
          </c:extLst>
        </c:ser>
        <c:dLbls>
          <c:showLegendKey val="0"/>
          <c:showVal val="1"/>
          <c:showCatName val="0"/>
          <c:showSerName val="0"/>
          <c:showPercent val="0"/>
          <c:showBubbleSize val="0"/>
        </c:dLbls>
        <c:axId val="46179840"/>
        <c:axId val="46181760"/>
      </c:scatterChart>
      <c:valAx>
        <c:axId val="46179840"/>
        <c:scaling>
          <c:orientation val="minMax"/>
          <c:max val="63"/>
          <c:min val="53.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{E12A747A-0A44-4BE9-9337-AB240F7D8033}</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AFC-401C-A7EC-ADFEC6F09D6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{4CDC7EF9-E3B3-4710-9513-693FC3014517}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AFC-401C-A7EC-ADFEC6F09D6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{717EF685-0AB3-407E-A471-A8B83C73AD03}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AFC-401C-A7EC-ADFEC6F09D6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{7C7A5AD2-6D7C-46E8-9697-6CC77E321509}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AFC-401C-A7EC-ADFEC6F09D6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{3846F255-D8B9-4CB3-AED7-4E57D259ADC9}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AFC-401C-A7EC-ADFEC6F09D6D}"/>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{A328684D-0945-4000-A670-6D66D5A5C783}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AFC-401C-A7EC-ADFEC6F09D6D}"/>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{5FE2ACB0-397F-49BE-966A-E4EBF4239130}</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AFC-401C-A7EC-ADFEC6F09D6D}"/>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{C3FBF3CD-299F-4F23-8564-7BD07C35C860}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AFC-401C-A7EC-ADFEC6F09D6D}"/>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{D7F6583C-BFB4-416A-A8B0-F1CD116E4039}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AFC-401C-A7EC-ADFEC6F09D6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c:v>
                </c:pt>
                <c:pt idx="8">
                  <c:v>10.3</c:v>
                </c:pt>
                <c:pt idx="16">
                  <c:v>9.5</c:v>
                </c:pt>
                <c:pt idx="24">
                  <c:v>9.5</c:v>
                </c:pt>
                <c:pt idx="32">
                  <c:v>7.9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AFC-401C-A7EC-ADFEC6F09D6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{2F4B675D-0B28-42A7-979C-255AE3BA25A5}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AFC-401C-A7EC-ADFEC6F09D6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{24D22039-252A-42F4-BF02-546EBE865C13}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AFC-401C-A7EC-ADFEC6F09D6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{1686FC9F-33B0-4AE6-AA23-C3729B3D632B}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AFC-401C-A7EC-ADFEC6F09D6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{A0BBC43F-6A8A-4431-9174-3B511AFBBD26}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AFC-401C-A7EC-ADFEC6F09D6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{23B8FFDB-7E94-4984-9F6F-0C73EF511644}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AFC-401C-A7EC-ADFEC6F09D6D}"/>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{AE3F899E-6C60-4E30-98E2-12F522BE5F7C}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AFC-401C-A7EC-ADFEC6F09D6D}"/>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{86A29833-99CD-44B0-B524-1FBAEE8BC7FC}</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AFC-401C-A7EC-ADFEC6F09D6D}"/>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{306359A2-2634-4835-B4A7-CC73543D67EA}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AFC-401C-A7EC-ADFEC6F09D6D}"/>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{6D1D0310-442B-4334-B49C-86F56D80237E}</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AFC-401C-A7EC-ADFEC6F09D6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6</c:v>
                </c:pt>
                <c:pt idx="16">
                  <c:v>5.6</c:v>
                </c:pt>
                <c:pt idx="24">
                  <c:v>5.3</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AFC-401C-A7EC-ADFEC6F09D6D}"/>
            </c:ext>
          </c:extLst>
        </c:ser>
        <c:dLbls>
          <c:showLegendKey val="0"/>
          <c:showVal val="1"/>
          <c:showCatName val="0"/>
          <c:showSerName val="0"/>
          <c:showPercent val="0"/>
          <c:showBubbleSize val="0"/>
        </c:dLbls>
        <c:axId val="84219776"/>
        <c:axId val="84234240"/>
      </c:scatterChart>
      <c:valAx>
        <c:axId val="84219776"/>
        <c:scaling>
          <c:orientation val="minMax"/>
          <c:max val="8.1"/>
          <c:min val="5.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元利償還金が、前年度比</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百万の減となった要因は、辺地対策事業債（</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件）及び減税補てん債（</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件）の償還が完了したためと考えられる。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本村においては、過去においても減債基金の利用がない。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一般会計等に係る地方債の現在高については、事業（既存旅客ターミナル解体工事及び渡名喜村リサイクルセンター建設工事）の実施により、新規の地方債の借入が生じたため、前年度比</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百万の増となった。</a:t>
          </a:r>
        </a:p>
        <a:p>
          <a:r>
            <a:rPr kumimoji="1" lang="ja-JP" altLang="en-US" sz="1400">
              <a:latin typeface="ＭＳ ゴシック" pitchFamily="49" charset="-128"/>
              <a:ea typeface="ＭＳ ゴシック" pitchFamily="49" charset="-128"/>
            </a:rPr>
            <a:t>　公営企業債等繰入見込額についても、前年度同様に簡易水道施設整備に伴う借入により、前年度比</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百万の増となった。</a:t>
          </a:r>
        </a:p>
        <a:p>
          <a:r>
            <a:rPr kumimoji="1" lang="ja-JP" altLang="en-US" sz="1400">
              <a:latin typeface="ＭＳ ゴシック" pitchFamily="49" charset="-128"/>
              <a:ea typeface="ＭＳ ゴシック" pitchFamily="49" charset="-128"/>
            </a:rPr>
            <a:t>　今後も引続き、将来負担の軽減のために、新規事業の実施等について見直し等の総点検を図り、新規地方債の借入の縮減抑制に努めていく。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沖縄県渡名喜村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防衛調整交付金事業基金への積立増（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百万円）であり、次いで財政調整基金の積立増（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百万円）及び渡名喜村ふるさと基金の積立増（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百万円）等により、基金全体の残高が前年度比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一括交付金等の新規事業の実施により公債費の増加が見込まれる。今後は、渡名喜村総合計画及び総合戦略、中期財政計画及び公共施設等総合管理計画、個別施設計画等諸計画に基づき、中長期的に財源に余裕のある事業計画に取組みながら、引続き適切な基金の活用に努める。加えて、基金の使途の明確化の徹底、業務支出の削減、縮減及び歳入の確保を図り基金積立の財源確保に努め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また、保有公共施設の老朽化対策等への積立も引続き検討していく。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①防衛調整交付金事業基金：防衛施設周辺の生活環境の整備等に関する法律施行令第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条に規定する公共用の施設の整備又は</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その他の生活環境の改善若しくは開発の円滑な実施に寄与する事業を行うため。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②渡名喜村ふるさと基金：渡名喜村のまちづくりを応援したい個人、法人又はその他の団体から寄附金を募り、これを財源として、</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喜びと潤いのある個性豊かで活力あるまちづくりに資すことを目的。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③地域振興基金：地域における福祉活動の促進、快適な生活環境の形成等を図る事業の実施を推進するため。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④ふるさと創生基金：「自ら考え自ら行う地域づくり」事業を円滑かつ効果的に行うため。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⑤ふるさと活性化基金：過疎地域、その他自然的、経済的、社会的諸条件に恵まれない地域において、住民が共同して行う多様な</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機能の維持及び強化に係る活動等を推進し活性化を図る。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百万円の増となった。主な要因は、その他特定目的基金全体の約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を占める防衛調整交付金事業基金の増（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渡名喜村ふるさと基金の増（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百万円）も考えられる。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引続き適切な基金の活用に努めるとともに、基金の使途の明確化の徹底、業務支出の削減、縮減及び歳入の確保を図り、基金積立の財源確保に取組んでいく。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年度より「渡名喜村役場新庁舎建設整備基金」を積立てていくため、今後は増加していく見込みである。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百万円の増となった。財政調整基金への積立金（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百万円）が取崩額（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百万円）より若干多くなったため、基金残高の増となった考えられる。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年度にかけて、一括交付金等の新規事業の実施により公債費の増加が見込まれる。今後も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引続き、適切な基金の活用に努めるとともに、基金の使途の明確化の徹底、業務支出の削減及び歳入の確保を図り、基金積立の財源確保に努める。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年度にかけて、一括交付金等の新規事業の実施により公債費の増加が見込まれる。引続き、基金の使途の明確化の徹底、業務支出の削減、縮減及び歳入の確保を図り基金積立金の財源確保に努めていく。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CD656AB-7501-42C6-AD31-28E9240F15E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A7E25CF-4B6A-4402-ACD8-68013425F9F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45896990-98BB-4994-A1EC-59FA5543DDE3}"/>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992A7E38-8BF2-44B2-A9FE-3288405DE6AA}"/>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663CFFFF-9ED9-46C2-8C10-217627284CD7}"/>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856E60EF-3A5E-43AA-852F-228C6D6A4EF5}"/>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6B23FDCF-AB59-4CA2-B1C9-717E5EF600AB}"/>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72B9ECA-B298-4F1B-A33B-F45042535612}"/>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9C778B0-ABF7-46EA-9862-CA048151266B}"/>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3C0AB229-E4EC-4E84-8E6F-621E0D8741CA}"/>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121A8074-2EC8-4B6C-B1BF-05B9A0A074E2}"/>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48067AC-0CF6-4865-831D-D9AE7964646A}"/>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A4FB601D-8F61-47B2-8DAE-73FAA3A3651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18405F0A-1CFB-4290-A25C-165FB76B65FE}"/>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729E7A8F-8C38-4C2C-A80F-8E1FF218C6B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36E34148-1CFA-4F36-9E4B-D7EA62DD72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2BC25C4-E3F4-4F7F-ADB1-7B9670585B27}"/>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30154794-1996-4307-8376-BE3F915D1602}"/>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36A010CB-83E0-434B-B2C2-569BA458EF2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F87D9929-280D-4B56-B657-F508705D309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EF155C4-67B8-4A49-8190-D4E3EF9958F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E517FCA7-1EA8-463D-BB5D-2D634A06232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
354
3.87
1,387,935
1,304,752
51,891
397,966
878,762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A050F04-7938-4F23-95E9-D1A3C796851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A6BA52CD-E347-4617-B18A-B4180FD000B7}"/>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54E012E2-479C-4E69-8934-41830F5290BB}"/>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2186CB50-535C-4432-A35E-CD41731CE0A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6428037-CFCA-4C7D-A3D1-26D68517B9EA}"/>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4881817-486D-4A89-A842-D0D616298DC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74A249E2-B11C-4717-845B-0C4DA02674E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4FF27E01-4672-4E82-BF62-14FF1C05DE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CAF2272-7BF6-4241-A670-A005667BD226}"/>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8C0153CE-6A2B-4E05-86A1-6DEBEA78927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77272798-4230-41D6-A0D9-D3B8A8CB848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285A4428-B1D2-4117-8BD3-58F5307B542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C8486FFF-CB48-4B89-AC42-1E9F4A93C98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C539C969-9A5A-4DEC-BF8F-D10C75ADB6D1}"/>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0EB64BA-3785-4B45-84A6-D83A0E486066}"/>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5806C0FF-2F63-4306-8242-83DACACD7D5B}"/>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33B356D-BE3B-4ED9-A2B3-20FE1B13F1A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20C5BEE1-09D7-4812-ACFC-3872833EF37D}"/>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CBC9A79-8122-4B3C-94FF-AA612025B41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5FF4878-9C70-4240-BFE0-92BC47A5B733}"/>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F7B2659C-11E6-4027-AFA2-7B237135F484}"/>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DA5CB3F-15A0-4D44-8E05-7142C5A3AE99}"/>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6F32A7A3-6A72-4851-A536-D3B0B62EBDBF}"/>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C0B6E064-DB7F-439F-A367-EEB38D5ADF98}"/>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8A4B45FB-E283-4A1B-814F-4DF9619C97A1}"/>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28370615-D811-46E3-B891-6A5F436C878F}"/>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131B0CA2-20B0-4886-92FC-4AC6341C4624}"/>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30B814D4-5659-4DC4-BEC4-4F4BE424BC02}"/>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540281A4-A13E-4D44-B217-D97E828FBC6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77EF8B84-1618-47D6-B96E-9C8883E156B9}"/>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4D2B0F12-4E79-49E0-8F47-C7EF159B7F55}"/>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F58C074A-0427-4435-8176-4A2C112C287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83DF58ED-901F-4C71-A932-C9EADCE3722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43865905-E5F8-43F6-8BB5-CC092AFEABC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3441DC5-FA89-4182-8EA1-BB469F0BA8D5}"/>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有形固定資産減価償却率は、前年度同様類似団体と比較すると低い数値（</a:t>
          </a:r>
          <a:r>
            <a:rPr kumimoji="1" lang="en-US" altLang="ja-JP" sz="1100">
              <a:latin typeface="ＭＳ Ｐゴシック" panose="020B0600070205080204" pitchFamily="50" charset="-128"/>
              <a:ea typeface="ＭＳ Ｐゴシック" panose="020B0600070205080204" pitchFamily="50" charset="-128"/>
            </a:rPr>
            <a:t>62.3%</a:t>
          </a:r>
          <a:r>
            <a:rPr kumimoji="1" lang="ja-JP" altLang="en-US" sz="1100">
              <a:latin typeface="ＭＳ Ｐゴシック" panose="020B0600070205080204" pitchFamily="50" charset="-128"/>
              <a:ea typeface="ＭＳ Ｐゴシック" panose="020B0600070205080204" pitchFamily="50" charset="-128"/>
            </a:rPr>
            <a:t>、類似団体との差</a:t>
          </a:r>
          <a:r>
            <a:rPr kumimoji="1" lang="en-US" altLang="ja-JP" sz="1100">
              <a:latin typeface="ＭＳ Ｐゴシック" panose="020B0600070205080204" pitchFamily="50" charset="-128"/>
              <a:ea typeface="ＭＳ Ｐゴシック" panose="020B0600070205080204" pitchFamily="50" charset="-128"/>
            </a:rPr>
            <a:t>16.9%</a:t>
          </a:r>
          <a:r>
            <a:rPr kumimoji="1" lang="ja-JP" altLang="en-US" sz="1100">
              <a:latin typeface="ＭＳ Ｐゴシック" panose="020B0600070205080204" pitchFamily="50" charset="-128"/>
              <a:ea typeface="ＭＳ Ｐゴシック" panose="020B0600070205080204" pitchFamily="50" charset="-128"/>
            </a:rPr>
            <a:t>）となっており、本村の公共施設等は比較的新しい施設が多いことが分かる。</a:t>
          </a:r>
        </a:p>
        <a:p>
          <a:r>
            <a:rPr kumimoji="1" lang="ja-JP" altLang="en-US" sz="1100">
              <a:latin typeface="ＭＳ Ｐゴシック" panose="020B0600070205080204" pitchFamily="50" charset="-128"/>
              <a:ea typeface="ＭＳ Ｐゴシック" panose="020B0600070205080204" pitchFamily="50" charset="-128"/>
            </a:rPr>
            <a:t>　引き続き、公共施設等総合管理計画及び令和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年度に策定した個別施設計画に基づき、公共施設等の老朽化、長寿命化等対策の優先度を踏まえた各施設の適切な維持管理に努めていく。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562A7FC8-7803-4115-A6DA-E4877E5123EC}"/>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6736BF31-23DD-45C9-A5EB-CB12C7129A5A}"/>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9D058D99-AB51-494A-B266-3C2E33E54708}"/>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C0198DA4-7A63-4B08-8491-547015409B9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A7C84E41-7273-45FB-8C4F-82131B87CEA7}"/>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486386B6-A6F9-41C8-BE67-107EEF6BFE6A}"/>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2FD731E7-771D-44B7-9597-822C837A983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80D6217-C146-4E12-972E-4937816EAB73}"/>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205989A9-3F82-47AF-AAF3-44667DFE7F1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3D839E05-E011-4BE6-B101-37392D72ABB9}"/>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3E75F3F2-9CAE-4EAD-9F05-8F75E62E3BF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5280146A-8C1B-4F73-873B-30B88466E898}"/>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404666DD-D41E-4B39-A578-678A329047CF}"/>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E4BF067F-4F85-48B7-BCD4-3985B022DF1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22DA3727-D77D-49E4-80D2-5FB03FFD565B}"/>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70ED3AB6-A626-487C-8498-1535BB066026}"/>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DC72C5E6-FE70-4C38-9988-313D13F566D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9FD7C21D-E5F4-4901-A301-7767718840E5}"/>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81552</xdr:rowOff>
    </xdr:from>
    <xdr:to>
      <xdr:col>23</xdr:col>
      <xdr:colOff>85090</xdr:colOff>
      <xdr:row>33</xdr:row>
      <xdr:rowOff>164465</xdr:rowOff>
    </xdr:to>
    <xdr:cxnSp macro="">
      <xdr:nvCxnSpPr>
        <xdr:cNvPr id="77" name="直線コネクタ 76">
          <a:extLst>
            <a:ext uri="{FF2B5EF4-FFF2-40B4-BE49-F238E27FC236}">
              <a16:creationId xmlns:a16="http://schemas.microsoft.com/office/drawing/2014/main" id="{56B407A5-FE73-4DD7-AB6A-E84B5E587F1A}"/>
            </a:ext>
          </a:extLst>
        </xdr:cNvPr>
        <xdr:cNvCxnSpPr/>
      </xdr:nvCxnSpPr>
      <xdr:spPr>
        <a:xfrm flipV="1">
          <a:off x="4760595" y="5310777"/>
          <a:ext cx="1270" cy="1283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168292</xdr:rowOff>
    </xdr:from>
    <xdr:ext cx="405111" cy="259045"/>
    <xdr:sp macro="" textlink="">
      <xdr:nvSpPr>
        <xdr:cNvPr id="78" name="有形固定資産減価償却率最小値テキスト">
          <a:extLst>
            <a:ext uri="{FF2B5EF4-FFF2-40B4-BE49-F238E27FC236}">
              <a16:creationId xmlns:a16="http://schemas.microsoft.com/office/drawing/2014/main" id="{11EDE3A7-E8CA-4A8A-A199-33B37AA7E63B}"/>
            </a:ext>
          </a:extLst>
        </xdr:cNvPr>
        <xdr:cNvSpPr txBox="1"/>
      </xdr:nvSpPr>
      <xdr:spPr>
        <a:xfrm>
          <a:off x="4813300" y="6597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164465</xdr:rowOff>
    </xdr:from>
    <xdr:to>
      <xdr:col>23</xdr:col>
      <xdr:colOff>174625</xdr:colOff>
      <xdr:row>33</xdr:row>
      <xdr:rowOff>164465</xdr:rowOff>
    </xdr:to>
    <xdr:cxnSp macro="">
      <xdr:nvCxnSpPr>
        <xdr:cNvPr id="79" name="直線コネクタ 78">
          <a:extLst>
            <a:ext uri="{FF2B5EF4-FFF2-40B4-BE49-F238E27FC236}">
              <a16:creationId xmlns:a16="http://schemas.microsoft.com/office/drawing/2014/main" id="{C7F582CD-7A34-43D9-A437-5D3DFF9D783C}"/>
            </a:ext>
          </a:extLst>
        </xdr:cNvPr>
        <xdr:cNvCxnSpPr/>
      </xdr:nvCxnSpPr>
      <xdr:spPr>
        <a:xfrm>
          <a:off x="4673600" y="6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28229</xdr:rowOff>
    </xdr:from>
    <xdr:ext cx="405111" cy="259045"/>
    <xdr:sp macro="" textlink="">
      <xdr:nvSpPr>
        <xdr:cNvPr id="80" name="有形固定資産減価償却率最大値テキスト">
          <a:extLst>
            <a:ext uri="{FF2B5EF4-FFF2-40B4-BE49-F238E27FC236}">
              <a16:creationId xmlns:a16="http://schemas.microsoft.com/office/drawing/2014/main" id="{CC283088-7E37-40C7-9D57-B4EB33798B04}"/>
            </a:ext>
          </a:extLst>
        </xdr:cNvPr>
        <xdr:cNvSpPr txBox="1"/>
      </xdr:nvSpPr>
      <xdr:spPr>
        <a:xfrm>
          <a:off x="4813300" y="5086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81552</xdr:rowOff>
    </xdr:from>
    <xdr:to>
      <xdr:col>23</xdr:col>
      <xdr:colOff>174625</xdr:colOff>
      <xdr:row>26</xdr:row>
      <xdr:rowOff>81552</xdr:rowOff>
    </xdr:to>
    <xdr:cxnSp macro="">
      <xdr:nvCxnSpPr>
        <xdr:cNvPr id="81" name="直線コネクタ 80">
          <a:extLst>
            <a:ext uri="{FF2B5EF4-FFF2-40B4-BE49-F238E27FC236}">
              <a16:creationId xmlns:a16="http://schemas.microsoft.com/office/drawing/2014/main" id="{2C6FAA80-D325-46A2-9FC7-47E6A71D1079}"/>
            </a:ext>
          </a:extLst>
        </xdr:cNvPr>
        <xdr:cNvCxnSpPr/>
      </xdr:nvCxnSpPr>
      <xdr:spPr>
        <a:xfrm>
          <a:off x="4673600" y="531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133276</xdr:rowOff>
    </xdr:from>
    <xdr:ext cx="405111" cy="259045"/>
    <xdr:sp macro="" textlink="">
      <xdr:nvSpPr>
        <xdr:cNvPr id="82" name="有形固定資産減価償却率平均値テキスト">
          <a:extLst>
            <a:ext uri="{FF2B5EF4-FFF2-40B4-BE49-F238E27FC236}">
              <a16:creationId xmlns:a16="http://schemas.microsoft.com/office/drawing/2014/main" id="{88D363A5-3210-40B3-9511-4FF74A4CA701}"/>
            </a:ext>
          </a:extLst>
        </xdr:cNvPr>
        <xdr:cNvSpPr txBox="1"/>
      </xdr:nvSpPr>
      <xdr:spPr>
        <a:xfrm>
          <a:off x="4813300" y="58768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154849</xdr:rowOff>
    </xdr:from>
    <xdr:to>
      <xdr:col>23</xdr:col>
      <xdr:colOff>136525</xdr:colOff>
      <xdr:row>30</xdr:row>
      <xdr:rowOff>84999</xdr:rowOff>
    </xdr:to>
    <xdr:sp macro="" textlink="">
      <xdr:nvSpPr>
        <xdr:cNvPr id="83" name="フローチャート: 判断 82">
          <a:extLst>
            <a:ext uri="{FF2B5EF4-FFF2-40B4-BE49-F238E27FC236}">
              <a16:creationId xmlns:a16="http://schemas.microsoft.com/office/drawing/2014/main" id="{69CE00B8-B169-4BD3-9D63-7F44B29F491E}"/>
            </a:ext>
          </a:extLst>
        </xdr:cNvPr>
        <xdr:cNvSpPr/>
      </xdr:nvSpPr>
      <xdr:spPr>
        <a:xfrm>
          <a:off x="4711700" y="58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139428</xdr:rowOff>
    </xdr:from>
    <xdr:to>
      <xdr:col>19</xdr:col>
      <xdr:colOff>187325</xdr:colOff>
      <xdr:row>30</xdr:row>
      <xdr:rowOff>69578</xdr:rowOff>
    </xdr:to>
    <xdr:sp macro="" textlink="">
      <xdr:nvSpPr>
        <xdr:cNvPr id="84" name="フローチャート: 判断 83">
          <a:extLst>
            <a:ext uri="{FF2B5EF4-FFF2-40B4-BE49-F238E27FC236}">
              <a16:creationId xmlns:a16="http://schemas.microsoft.com/office/drawing/2014/main" id="{29254146-D669-47D4-907B-7FA98CFA0A75}"/>
            </a:ext>
          </a:extLst>
        </xdr:cNvPr>
        <xdr:cNvSpPr/>
      </xdr:nvSpPr>
      <xdr:spPr>
        <a:xfrm>
          <a:off x="4000500" y="5883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34562</xdr:rowOff>
    </xdr:from>
    <xdr:to>
      <xdr:col>15</xdr:col>
      <xdr:colOff>187325</xdr:colOff>
      <xdr:row>29</xdr:row>
      <xdr:rowOff>136162</xdr:rowOff>
    </xdr:to>
    <xdr:sp macro="" textlink="">
      <xdr:nvSpPr>
        <xdr:cNvPr id="85" name="フローチャート: 判断 84">
          <a:extLst>
            <a:ext uri="{FF2B5EF4-FFF2-40B4-BE49-F238E27FC236}">
              <a16:creationId xmlns:a16="http://schemas.microsoft.com/office/drawing/2014/main" id="{D469E13D-ABF1-4883-9201-B27701B02D16}"/>
            </a:ext>
          </a:extLst>
        </xdr:cNvPr>
        <xdr:cNvSpPr/>
      </xdr:nvSpPr>
      <xdr:spPr>
        <a:xfrm>
          <a:off x="3238500" y="577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6803</xdr:rowOff>
    </xdr:from>
    <xdr:to>
      <xdr:col>11</xdr:col>
      <xdr:colOff>187325</xdr:colOff>
      <xdr:row>29</xdr:row>
      <xdr:rowOff>108403</xdr:rowOff>
    </xdr:to>
    <xdr:sp macro="" textlink="">
      <xdr:nvSpPr>
        <xdr:cNvPr id="86" name="フローチャート: 判断 85">
          <a:extLst>
            <a:ext uri="{FF2B5EF4-FFF2-40B4-BE49-F238E27FC236}">
              <a16:creationId xmlns:a16="http://schemas.microsoft.com/office/drawing/2014/main" id="{0C14475E-3038-45C5-9792-9DFF29A0E7C5}"/>
            </a:ext>
          </a:extLst>
        </xdr:cNvPr>
        <xdr:cNvSpPr/>
      </xdr:nvSpPr>
      <xdr:spPr>
        <a:xfrm>
          <a:off x="2476500" y="575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76472</xdr:rowOff>
    </xdr:from>
    <xdr:to>
      <xdr:col>7</xdr:col>
      <xdr:colOff>187325</xdr:colOff>
      <xdr:row>29</xdr:row>
      <xdr:rowOff>6622</xdr:rowOff>
    </xdr:to>
    <xdr:sp macro="" textlink="">
      <xdr:nvSpPr>
        <xdr:cNvPr id="87" name="フローチャート: 判断 86">
          <a:extLst>
            <a:ext uri="{FF2B5EF4-FFF2-40B4-BE49-F238E27FC236}">
              <a16:creationId xmlns:a16="http://schemas.microsoft.com/office/drawing/2014/main" id="{DDDA7969-0CCC-4CCD-892A-CAAA306CC1F1}"/>
            </a:ext>
          </a:extLst>
        </xdr:cNvPr>
        <xdr:cNvSpPr/>
      </xdr:nvSpPr>
      <xdr:spPr>
        <a:xfrm>
          <a:off x="1714500" y="5648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62D2F333-28B4-46BD-8CF1-638759F1421A}"/>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7181DD5F-7AC0-4C01-B391-9179468E974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E089880A-4FAB-492F-8198-8A5B248C256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83D95220-8873-4D6C-A8AD-EFE056D6F8C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7FA095A4-7341-4930-ADD8-167D1404F4C6}"/>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147955</xdr:rowOff>
    </xdr:from>
    <xdr:to>
      <xdr:col>23</xdr:col>
      <xdr:colOff>136525</xdr:colOff>
      <xdr:row>27</xdr:row>
      <xdr:rowOff>78105</xdr:rowOff>
    </xdr:to>
    <xdr:sp macro="" textlink="">
      <xdr:nvSpPr>
        <xdr:cNvPr id="93" name="楕円 92">
          <a:extLst>
            <a:ext uri="{FF2B5EF4-FFF2-40B4-BE49-F238E27FC236}">
              <a16:creationId xmlns:a16="http://schemas.microsoft.com/office/drawing/2014/main" id="{04E737BE-E586-4A40-A0D1-C6032512B2A4}"/>
            </a:ext>
          </a:extLst>
        </xdr:cNvPr>
        <xdr:cNvSpPr/>
      </xdr:nvSpPr>
      <xdr:spPr>
        <a:xfrm>
          <a:off x="4711700" y="53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62882</xdr:rowOff>
    </xdr:from>
    <xdr:ext cx="405111" cy="259045"/>
    <xdr:sp macro="" textlink="">
      <xdr:nvSpPr>
        <xdr:cNvPr id="94" name="有形固定資産減価償却率該当値テキスト">
          <a:extLst>
            <a:ext uri="{FF2B5EF4-FFF2-40B4-BE49-F238E27FC236}">
              <a16:creationId xmlns:a16="http://schemas.microsoft.com/office/drawing/2014/main" id="{7977598A-807C-4AD2-BE76-29AB97D5FD3E}"/>
            </a:ext>
          </a:extLst>
        </xdr:cNvPr>
        <xdr:cNvSpPr txBox="1"/>
      </xdr:nvSpPr>
      <xdr:spPr>
        <a:xfrm>
          <a:off x="4813300" y="5292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83185</xdr:rowOff>
    </xdr:from>
    <xdr:to>
      <xdr:col>19</xdr:col>
      <xdr:colOff>187325</xdr:colOff>
      <xdr:row>27</xdr:row>
      <xdr:rowOff>13335</xdr:rowOff>
    </xdr:to>
    <xdr:sp macro="" textlink="">
      <xdr:nvSpPr>
        <xdr:cNvPr id="95" name="楕円 94">
          <a:extLst>
            <a:ext uri="{FF2B5EF4-FFF2-40B4-BE49-F238E27FC236}">
              <a16:creationId xmlns:a16="http://schemas.microsoft.com/office/drawing/2014/main" id="{69E8B7BE-9A9A-4060-9012-D5DCA5C0419D}"/>
            </a:ext>
          </a:extLst>
        </xdr:cNvPr>
        <xdr:cNvSpPr/>
      </xdr:nvSpPr>
      <xdr:spPr>
        <a:xfrm>
          <a:off x="40005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133985</xdr:rowOff>
    </xdr:from>
    <xdr:to>
      <xdr:col>23</xdr:col>
      <xdr:colOff>85725</xdr:colOff>
      <xdr:row>27</xdr:row>
      <xdr:rowOff>27305</xdr:rowOff>
    </xdr:to>
    <xdr:cxnSp macro="">
      <xdr:nvCxnSpPr>
        <xdr:cNvPr id="96" name="直線コネクタ 95">
          <a:extLst>
            <a:ext uri="{FF2B5EF4-FFF2-40B4-BE49-F238E27FC236}">
              <a16:creationId xmlns:a16="http://schemas.microsoft.com/office/drawing/2014/main" id="{590D00B7-2854-4464-ADCF-CEB4D0BB3E3D}"/>
            </a:ext>
          </a:extLst>
        </xdr:cNvPr>
        <xdr:cNvCxnSpPr/>
      </xdr:nvCxnSpPr>
      <xdr:spPr>
        <a:xfrm>
          <a:off x="4051300" y="536321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25</xdr:row>
      <xdr:rowOff>168275</xdr:rowOff>
    </xdr:from>
    <xdr:to>
      <xdr:col>15</xdr:col>
      <xdr:colOff>187325</xdr:colOff>
      <xdr:row>26</xdr:row>
      <xdr:rowOff>98425</xdr:rowOff>
    </xdr:to>
    <xdr:sp macro="" textlink="">
      <xdr:nvSpPr>
        <xdr:cNvPr id="97" name="楕円 96">
          <a:extLst>
            <a:ext uri="{FF2B5EF4-FFF2-40B4-BE49-F238E27FC236}">
              <a16:creationId xmlns:a16="http://schemas.microsoft.com/office/drawing/2014/main" id="{6CC5E13E-06CC-4F2C-AB76-3D80EA2E218C}"/>
            </a:ext>
          </a:extLst>
        </xdr:cNvPr>
        <xdr:cNvSpPr/>
      </xdr:nvSpPr>
      <xdr:spPr>
        <a:xfrm>
          <a:off x="3238500" y="522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47625</xdr:rowOff>
    </xdr:from>
    <xdr:to>
      <xdr:col>19</xdr:col>
      <xdr:colOff>136525</xdr:colOff>
      <xdr:row>26</xdr:row>
      <xdr:rowOff>133985</xdr:rowOff>
    </xdr:to>
    <xdr:cxnSp macro="">
      <xdr:nvCxnSpPr>
        <xdr:cNvPr id="98" name="直線コネクタ 97">
          <a:extLst>
            <a:ext uri="{FF2B5EF4-FFF2-40B4-BE49-F238E27FC236}">
              <a16:creationId xmlns:a16="http://schemas.microsoft.com/office/drawing/2014/main" id="{7E172F53-9D3E-4798-9616-86D63BB3865A}"/>
            </a:ext>
          </a:extLst>
        </xdr:cNvPr>
        <xdr:cNvCxnSpPr/>
      </xdr:nvCxnSpPr>
      <xdr:spPr>
        <a:xfrm>
          <a:off x="3289300" y="5276850"/>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26</xdr:row>
      <xdr:rowOff>151039</xdr:rowOff>
    </xdr:from>
    <xdr:to>
      <xdr:col>11</xdr:col>
      <xdr:colOff>187325</xdr:colOff>
      <xdr:row>27</xdr:row>
      <xdr:rowOff>81189</xdr:rowOff>
    </xdr:to>
    <xdr:sp macro="" textlink="">
      <xdr:nvSpPr>
        <xdr:cNvPr id="99" name="楕円 98">
          <a:extLst>
            <a:ext uri="{FF2B5EF4-FFF2-40B4-BE49-F238E27FC236}">
              <a16:creationId xmlns:a16="http://schemas.microsoft.com/office/drawing/2014/main" id="{415B7731-47CF-4ED9-B694-043D7F5BFF51}"/>
            </a:ext>
          </a:extLst>
        </xdr:cNvPr>
        <xdr:cNvSpPr/>
      </xdr:nvSpPr>
      <xdr:spPr>
        <a:xfrm>
          <a:off x="2476500" y="538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26</xdr:row>
      <xdr:rowOff>47625</xdr:rowOff>
    </xdr:from>
    <xdr:to>
      <xdr:col>15</xdr:col>
      <xdr:colOff>136525</xdr:colOff>
      <xdr:row>27</xdr:row>
      <xdr:rowOff>30389</xdr:rowOff>
    </xdr:to>
    <xdr:cxnSp macro="">
      <xdr:nvCxnSpPr>
        <xdr:cNvPr id="100" name="直線コネクタ 99">
          <a:extLst>
            <a:ext uri="{FF2B5EF4-FFF2-40B4-BE49-F238E27FC236}">
              <a16:creationId xmlns:a16="http://schemas.microsoft.com/office/drawing/2014/main" id="{911ACAA1-2AA7-4E6B-93B2-45A0D88659DF}"/>
            </a:ext>
          </a:extLst>
        </xdr:cNvPr>
        <xdr:cNvCxnSpPr/>
      </xdr:nvCxnSpPr>
      <xdr:spPr>
        <a:xfrm flipV="1">
          <a:off x="2527300" y="5276850"/>
          <a:ext cx="762000" cy="15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26</xdr:row>
      <xdr:rowOff>138702</xdr:rowOff>
    </xdr:from>
    <xdr:to>
      <xdr:col>7</xdr:col>
      <xdr:colOff>187325</xdr:colOff>
      <xdr:row>27</xdr:row>
      <xdr:rowOff>68852</xdr:rowOff>
    </xdr:to>
    <xdr:sp macro="" textlink="">
      <xdr:nvSpPr>
        <xdr:cNvPr id="101" name="楕円 100">
          <a:extLst>
            <a:ext uri="{FF2B5EF4-FFF2-40B4-BE49-F238E27FC236}">
              <a16:creationId xmlns:a16="http://schemas.microsoft.com/office/drawing/2014/main" id="{708AC29D-F2D6-469A-A212-D21FD276542E}"/>
            </a:ext>
          </a:extLst>
        </xdr:cNvPr>
        <xdr:cNvSpPr/>
      </xdr:nvSpPr>
      <xdr:spPr>
        <a:xfrm>
          <a:off x="17145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18052</xdr:rowOff>
    </xdr:from>
    <xdr:to>
      <xdr:col>11</xdr:col>
      <xdr:colOff>136525</xdr:colOff>
      <xdr:row>27</xdr:row>
      <xdr:rowOff>30389</xdr:rowOff>
    </xdr:to>
    <xdr:cxnSp macro="">
      <xdr:nvCxnSpPr>
        <xdr:cNvPr id="102" name="直線コネクタ 101">
          <a:extLst>
            <a:ext uri="{FF2B5EF4-FFF2-40B4-BE49-F238E27FC236}">
              <a16:creationId xmlns:a16="http://schemas.microsoft.com/office/drawing/2014/main" id="{DAB46C74-BE47-4487-A164-924BAF1C765E}"/>
            </a:ext>
          </a:extLst>
        </xdr:cNvPr>
        <xdr:cNvCxnSpPr/>
      </xdr:nvCxnSpPr>
      <xdr:spPr>
        <a:xfrm>
          <a:off x="1765300" y="5418727"/>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60705</xdr:rowOff>
    </xdr:from>
    <xdr:ext cx="405111" cy="259045"/>
    <xdr:sp macro="" textlink="">
      <xdr:nvSpPr>
        <xdr:cNvPr id="103" name="n_1aveValue有形固定資産減価償却率">
          <a:extLst>
            <a:ext uri="{FF2B5EF4-FFF2-40B4-BE49-F238E27FC236}">
              <a16:creationId xmlns:a16="http://schemas.microsoft.com/office/drawing/2014/main" id="{64C7AA44-9E7D-4FEB-A944-07882DED07E2}"/>
            </a:ext>
          </a:extLst>
        </xdr:cNvPr>
        <xdr:cNvSpPr txBox="1"/>
      </xdr:nvSpPr>
      <xdr:spPr>
        <a:xfrm>
          <a:off x="3836044" y="5975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127289</xdr:rowOff>
    </xdr:from>
    <xdr:ext cx="405111" cy="259045"/>
    <xdr:sp macro="" textlink="">
      <xdr:nvSpPr>
        <xdr:cNvPr id="104" name="n_2aveValue有形固定資産減価償却率">
          <a:extLst>
            <a:ext uri="{FF2B5EF4-FFF2-40B4-BE49-F238E27FC236}">
              <a16:creationId xmlns:a16="http://schemas.microsoft.com/office/drawing/2014/main" id="{9F17D083-5345-470B-99C8-BA409FC13B92}"/>
            </a:ext>
          </a:extLst>
        </xdr:cNvPr>
        <xdr:cNvSpPr txBox="1"/>
      </xdr:nvSpPr>
      <xdr:spPr>
        <a:xfrm>
          <a:off x="3086744" y="5870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99530</xdr:rowOff>
    </xdr:from>
    <xdr:ext cx="405111" cy="259045"/>
    <xdr:sp macro="" textlink="">
      <xdr:nvSpPr>
        <xdr:cNvPr id="105" name="n_3aveValue有形固定資産減価償却率">
          <a:extLst>
            <a:ext uri="{FF2B5EF4-FFF2-40B4-BE49-F238E27FC236}">
              <a16:creationId xmlns:a16="http://schemas.microsoft.com/office/drawing/2014/main" id="{2C76166D-3ABE-4FB9-8B94-446C1CA039B0}"/>
            </a:ext>
          </a:extLst>
        </xdr:cNvPr>
        <xdr:cNvSpPr txBox="1"/>
      </xdr:nvSpPr>
      <xdr:spPr>
        <a:xfrm>
          <a:off x="2324744" y="5843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169199</xdr:rowOff>
    </xdr:from>
    <xdr:ext cx="405111" cy="259045"/>
    <xdr:sp macro="" textlink="">
      <xdr:nvSpPr>
        <xdr:cNvPr id="106" name="n_4aveValue有形固定資産減価償却率">
          <a:extLst>
            <a:ext uri="{FF2B5EF4-FFF2-40B4-BE49-F238E27FC236}">
              <a16:creationId xmlns:a16="http://schemas.microsoft.com/office/drawing/2014/main" id="{DA3A3420-2998-4508-9405-AA23270D69E5}"/>
            </a:ext>
          </a:extLst>
        </xdr:cNvPr>
        <xdr:cNvSpPr txBox="1"/>
      </xdr:nvSpPr>
      <xdr:spPr>
        <a:xfrm>
          <a:off x="1562744" y="5741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29862</xdr:rowOff>
    </xdr:from>
    <xdr:ext cx="405111" cy="259045"/>
    <xdr:sp macro="" textlink="">
      <xdr:nvSpPr>
        <xdr:cNvPr id="107" name="n_1mainValue有形固定資産減価償却率">
          <a:extLst>
            <a:ext uri="{FF2B5EF4-FFF2-40B4-BE49-F238E27FC236}">
              <a16:creationId xmlns:a16="http://schemas.microsoft.com/office/drawing/2014/main" id="{B189D500-B17E-4D75-A664-1E744AA7D674}"/>
            </a:ext>
          </a:extLst>
        </xdr:cNvPr>
        <xdr:cNvSpPr txBox="1"/>
      </xdr:nvSpPr>
      <xdr:spPr>
        <a:xfrm>
          <a:off x="3836044" y="5087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24</xdr:row>
      <xdr:rowOff>114952</xdr:rowOff>
    </xdr:from>
    <xdr:ext cx="405111" cy="259045"/>
    <xdr:sp macro="" textlink="">
      <xdr:nvSpPr>
        <xdr:cNvPr id="108" name="n_2mainValue有形固定資産減価償却率">
          <a:extLst>
            <a:ext uri="{FF2B5EF4-FFF2-40B4-BE49-F238E27FC236}">
              <a16:creationId xmlns:a16="http://schemas.microsoft.com/office/drawing/2014/main" id="{5652C2CB-6CD9-4F53-B1B9-FF9302800A7C}"/>
            </a:ext>
          </a:extLst>
        </xdr:cNvPr>
        <xdr:cNvSpPr txBox="1"/>
      </xdr:nvSpPr>
      <xdr:spPr>
        <a:xfrm>
          <a:off x="3086744" y="5001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97716</xdr:rowOff>
    </xdr:from>
    <xdr:ext cx="405111" cy="259045"/>
    <xdr:sp macro="" textlink="">
      <xdr:nvSpPr>
        <xdr:cNvPr id="109" name="n_3mainValue有形固定資産減価償却率">
          <a:extLst>
            <a:ext uri="{FF2B5EF4-FFF2-40B4-BE49-F238E27FC236}">
              <a16:creationId xmlns:a16="http://schemas.microsoft.com/office/drawing/2014/main" id="{DB147125-87CE-463D-9F11-F2089F0F6F33}"/>
            </a:ext>
          </a:extLst>
        </xdr:cNvPr>
        <xdr:cNvSpPr txBox="1"/>
      </xdr:nvSpPr>
      <xdr:spPr>
        <a:xfrm>
          <a:off x="2324744" y="5155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85379</xdr:rowOff>
    </xdr:from>
    <xdr:ext cx="405111" cy="259045"/>
    <xdr:sp macro="" textlink="">
      <xdr:nvSpPr>
        <xdr:cNvPr id="110" name="n_4mainValue有形固定資産減価償却率">
          <a:extLst>
            <a:ext uri="{FF2B5EF4-FFF2-40B4-BE49-F238E27FC236}">
              <a16:creationId xmlns:a16="http://schemas.microsoft.com/office/drawing/2014/main" id="{07740DB0-39D8-4098-B603-559BEE3FAC52}"/>
            </a:ext>
          </a:extLst>
        </xdr:cNvPr>
        <xdr:cNvSpPr txBox="1"/>
      </xdr:nvSpPr>
      <xdr:spPr>
        <a:xfrm>
          <a:off x="1562744" y="5143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FB6025AA-0B27-41B9-9329-37DB5E5A8017}"/>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22C0CB0A-CD5B-4B9D-A250-2C57B2E04883}"/>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FEE2FCFD-3FE0-4A54-96B1-508B9CF5EBA5}"/>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F8B506E3-8569-40DD-9B6D-A7FF9F0192A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B40A493-81A4-4402-8187-C90DBEEFF25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4C1E2920-F32C-4013-8D4D-D6A0020F184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4AEB010-C9F0-4F40-945A-17110090CD3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F62CF779-EDB1-4A50-B478-0FA49ED090FF}"/>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D7AD4883-3D80-4E29-A19E-7BC68EB12A6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11D0AD39-A9A3-4332-A724-6638B254586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2B1B5060-EBCA-487E-9A17-9E1C9FEA3C7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F8528556-B5A9-4F07-9A02-A03E7F30D421}"/>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BA97C792-6F8D-4927-8B8E-481DEF02D6F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16.4%</a:t>
          </a:r>
          <a:r>
            <a:rPr kumimoji="1" lang="ja-JP" altLang="en-US" sz="1100">
              <a:latin typeface="ＭＳ Ｐゴシック" panose="020B0600070205080204" pitchFamily="50" charset="-128"/>
              <a:ea typeface="ＭＳ Ｐゴシック" panose="020B0600070205080204" pitchFamily="50" charset="-128"/>
            </a:rPr>
            <a:t>減の</a:t>
          </a:r>
          <a:r>
            <a:rPr kumimoji="1" lang="en-US" altLang="ja-JP" sz="1100">
              <a:latin typeface="ＭＳ Ｐゴシック" panose="020B0600070205080204" pitchFamily="50" charset="-128"/>
              <a:ea typeface="ＭＳ Ｐゴシック" panose="020B0600070205080204" pitchFamily="50" charset="-128"/>
            </a:rPr>
            <a:t>522.2%</a:t>
          </a:r>
          <a:r>
            <a:rPr kumimoji="1" lang="ja-JP" altLang="en-US" sz="1100">
              <a:latin typeface="ＭＳ Ｐゴシック" panose="020B0600070205080204" pitchFamily="50" charset="-128"/>
              <a:ea typeface="ＭＳ Ｐゴシック" panose="020B0600070205080204" pitchFamily="50" charset="-128"/>
            </a:rPr>
            <a:t>となったが、依然として類似団体と比較すると、債務償還比率の差は</a:t>
          </a:r>
          <a:r>
            <a:rPr kumimoji="1" lang="en-US" altLang="ja-JP" sz="1100">
              <a:latin typeface="ＭＳ Ｐゴシック" panose="020B0600070205080204" pitchFamily="50" charset="-128"/>
              <a:ea typeface="ＭＳ Ｐゴシック" panose="020B0600070205080204" pitchFamily="50" charset="-128"/>
            </a:rPr>
            <a:t>246.7%</a:t>
          </a:r>
          <a:r>
            <a:rPr kumimoji="1" lang="ja-JP" altLang="en-US" sz="1100">
              <a:latin typeface="ＭＳ Ｐゴシック" panose="020B0600070205080204" pitchFamily="50" charset="-128"/>
              <a:ea typeface="ＭＳ Ｐゴシック" panose="020B0600070205080204" pitchFamily="50" charset="-128"/>
            </a:rPr>
            <a:t>と高い数値となっている。　前年度より減となった要因は、一括交付金事業である「観光振興整備事業」及び循環型社会形成推進事業である「渡名喜村リサイクルセンター建設工事」が完了したことに伴う、既発債の発行が終了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他方、令和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一括交付金の特別枠事業である「渡名喜村旅客ターミナル整備事業」等新規事業に係る地方債の新規発行による、債務償還比率の増加も今後考えられるため、引き続き公債費の適正な発行・抑制に取組く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2DDE968A-0B66-4D46-B6A6-821D9380AFCD}"/>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242F3A30-6284-4965-95DA-2ECFD73DBF7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E10790BD-5A9D-4902-B6F8-C25B16241586}"/>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9AA52959-F104-4F06-95A5-ED24AD174069}"/>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a:extLst>
            <a:ext uri="{FF2B5EF4-FFF2-40B4-BE49-F238E27FC236}">
              <a16:creationId xmlns:a16="http://schemas.microsoft.com/office/drawing/2014/main" id="{F751BEC2-7DBF-45E6-988E-EF6FF7EC1327}"/>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9192E2E0-98F5-4A18-8363-4D75963C4133}"/>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474288BB-1FED-449C-9A42-B8F427A937B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8BCDC850-39F0-43FA-B9CE-CC86DA8238D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7E6A8CC7-DAB2-45BF-825A-7BE0096655D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52DB18F7-705D-4E6E-A69D-49A4F938373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D4E9B3E8-C963-4296-A781-71148D66EB9C}"/>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B281AAC3-81BD-4A30-B57B-54C463FC8AC1}"/>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C5FC3DFF-8652-440A-8F6B-302A1BF7D7E6}"/>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974C4AF7-120F-4686-9DD8-16C4D800772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44037971-0076-4A10-9AD4-4C4514A7EEE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36565</xdr:rowOff>
    </xdr:to>
    <xdr:cxnSp macro="">
      <xdr:nvCxnSpPr>
        <xdr:cNvPr id="139" name="直線コネクタ 138">
          <a:extLst>
            <a:ext uri="{FF2B5EF4-FFF2-40B4-BE49-F238E27FC236}">
              <a16:creationId xmlns:a16="http://schemas.microsoft.com/office/drawing/2014/main" id="{6DB98EA0-0444-4536-9DA5-3C4218F6C76C}"/>
            </a:ext>
          </a:extLst>
        </xdr:cNvPr>
        <xdr:cNvCxnSpPr/>
      </xdr:nvCxnSpPr>
      <xdr:spPr>
        <a:xfrm flipV="1">
          <a:off x="14793595" y="5312833"/>
          <a:ext cx="1269" cy="149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40392</xdr:rowOff>
    </xdr:from>
    <xdr:ext cx="469744" cy="259045"/>
    <xdr:sp macro="" textlink="">
      <xdr:nvSpPr>
        <xdr:cNvPr id="140" name="債務償還比率最小値テキスト">
          <a:extLst>
            <a:ext uri="{FF2B5EF4-FFF2-40B4-BE49-F238E27FC236}">
              <a16:creationId xmlns:a16="http://schemas.microsoft.com/office/drawing/2014/main" id="{B8695FC1-C13F-40A0-83CD-240A78D4A02A}"/>
            </a:ext>
          </a:extLst>
        </xdr:cNvPr>
        <xdr:cNvSpPr txBox="1"/>
      </xdr:nvSpPr>
      <xdr:spPr>
        <a:xfrm>
          <a:off x="14846300" y="6812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36565</xdr:rowOff>
    </xdr:from>
    <xdr:to>
      <xdr:col>76</xdr:col>
      <xdr:colOff>111125</xdr:colOff>
      <xdr:row>35</xdr:row>
      <xdr:rowOff>36565</xdr:rowOff>
    </xdr:to>
    <xdr:cxnSp macro="">
      <xdr:nvCxnSpPr>
        <xdr:cNvPr id="141" name="直線コネクタ 140">
          <a:extLst>
            <a:ext uri="{FF2B5EF4-FFF2-40B4-BE49-F238E27FC236}">
              <a16:creationId xmlns:a16="http://schemas.microsoft.com/office/drawing/2014/main" id="{01D41EAF-BC73-4018-92B8-0CA994E7BD65}"/>
            </a:ext>
          </a:extLst>
        </xdr:cNvPr>
        <xdr:cNvCxnSpPr/>
      </xdr:nvCxnSpPr>
      <xdr:spPr>
        <a:xfrm>
          <a:off x="14706600" y="680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54BF4A16-8AD4-43E7-AEE7-D7F2E4FD3979}"/>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94C86728-9414-45D0-8D7B-0646512A687E}"/>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37006</xdr:rowOff>
    </xdr:from>
    <xdr:ext cx="469744" cy="259045"/>
    <xdr:sp macro="" textlink="">
      <xdr:nvSpPr>
        <xdr:cNvPr id="144" name="債務償還比率平均値テキスト">
          <a:extLst>
            <a:ext uri="{FF2B5EF4-FFF2-40B4-BE49-F238E27FC236}">
              <a16:creationId xmlns:a16="http://schemas.microsoft.com/office/drawing/2014/main" id="{4C4688CE-D895-4BED-B2D7-6354E343280E}"/>
            </a:ext>
          </a:extLst>
        </xdr:cNvPr>
        <xdr:cNvSpPr txBox="1"/>
      </xdr:nvSpPr>
      <xdr:spPr>
        <a:xfrm>
          <a:off x="14846300" y="5609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14129</xdr:rowOff>
    </xdr:from>
    <xdr:to>
      <xdr:col>76</xdr:col>
      <xdr:colOff>73025</xdr:colOff>
      <xdr:row>29</xdr:row>
      <xdr:rowOff>115729</xdr:rowOff>
    </xdr:to>
    <xdr:sp macro="" textlink="">
      <xdr:nvSpPr>
        <xdr:cNvPr id="145" name="フローチャート: 判断 144">
          <a:extLst>
            <a:ext uri="{FF2B5EF4-FFF2-40B4-BE49-F238E27FC236}">
              <a16:creationId xmlns:a16="http://schemas.microsoft.com/office/drawing/2014/main" id="{E1BBD660-505D-4F51-8A75-BF6F4A1AD18F}"/>
            </a:ext>
          </a:extLst>
        </xdr:cNvPr>
        <xdr:cNvSpPr/>
      </xdr:nvSpPr>
      <xdr:spPr>
        <a:xfrm>
          <a:off x="147447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109474</xdr:rowOff>
    </xdr:from>
    <xdr:to>
      <xdr:col>72</xdr:col>
      <xdr:colOff>123825</xdr:colOff>
      <xdr:row>29</xdr:row>
      <xdr:rowOff>39624</xdr:rowOff>
    </xdr:to>
    <xdr:sp macro="" textlink="">
      <xdr:nvSpPr>
        <xdr:cNvPr id="146" name="フローチャート: 判断 145">
          <a:extLst>
            <a:ext uri="{FF2B5EF4-FFF2-40B4-BE49-F238E27FC236}">
              <a16:creationId xmlns:a16="http://schemas.microsoft.com/office/drawing/2014/main" id="{9ADEB635-E5E9-4238-92FE-27651FE5C186}"/>
            </a:ext>
          </a:extLst>
        </xdr:cNvPr>
        <xdr:cNvSpPr/>
      </xdr:nvSpPr>
      <xdr:spPr>
        <a:xfrm>
          <a:off x="14033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144918</xdr:rowOff>
    </xdr:from>
    <xdr:to>
      <xdr:col>68</xdr:col>
      <xdr:colOff>123825</xdr:colOff>
      <xdr:row>29</xdr:row>
      <xdr:rowOff>75068</xdr:rowOff>
    </xdr:to>
    <xdr:sp macro="" textlink="">
      <xdr:nvSpPr>
        <xdr:cNvPr id="147" name="フローチャート: 判断 146">
          <a:extLst>
            <a:ext uri="{FF2B5EF4-FFF2-40B4-BE49-F238E27FC236}">
              <a16:creationId xmlns:a16="http://schemas.microsoft.com/office/drawing/2014/main" id="{0E9DF45E-65C3-461B-AD13-954624F7AB56}"/>
            </a:ext>
          </a:extLst>
        </xdr:cNvPr>
        <xdr:cNvSpPr/>
      </xdr:nvSpPr>
      <xdr:spPr>
        <a:xfrm>
          <a:off x="13271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21146</xdr:rowOff>
    </xdr:from>
    <xdr:to>
      <xdr:col>64</xdr:col>
      <xdr:colOff>123825</xdr:colOff>
      <xdr:row>29</xdr:row>
      <xdr:rowOff>122746</xdr:rowOff>
    </xdr:to>
    <xdr:sp macro="" textlink="">
      <xdr:nvSpPr>
        <xdr:cNvPr id="148" name="フローチャート: 判断 147">
          <a:extLst>
            <a:ext uri="{FF2B5EF4-FFF2-40B4-BE49-F238E27FC236}">
              <a16:creationId xmlns:a16="http://schemas.microsoft.com/office/drawing/2014/main" id="{E5333CE7-2CAC-4443-9A5C-78BAAFFFA303}"/>
            </a:ext>
          </a:extLst>
        </xdr:cNvPr>
        <xdr:cNvSpPr/>
      </xdr:nvSpPr>
      <xdr:spPr>
        <a:xfrm>
          <a:off x="12509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122788</xdr:rowOff>
    </xdr:from>
    <xdr:to>
      <xdr:col>60</xdr:col>
      <xdr:colOff>123825</xdr:colOff>
      <xdr:row>29</xdr:row>
      <xdr:rowOff>52938</xdr:rowOff>
    </xdr:to>
    <xdr:sp macro="" textlink="">
      <xdr:nvSpPr>
        <xdr:cNvPr id="149" name="フローチャート: 判断 148">
          <a:extLst>
            <a:ext uri="{FF2B5EF4-FFF2-40B4-BE49-F238E27FC236}">
              <a16:creationId xmlns:a16="http://schemas.microsoft.com/office/drawing/2014/main" id="{625B8C94-6563-4A34-B088-438327ECFE5C}"/>
            </a:ext>
          </a:extLst>
        </xdr:cNvPr>
        <xdr:cNvSpPr/>
      </xdr:nvSpPr>
      <xdr:spPr>
        <a:xfrm>
          <a:off x="11747500" y="569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AC5FC851-E3CA-4D2C-893D-B22DA8940733}"/>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178B701D-CB5F-49E7-8EE7-D58A73DBCC7D}"/>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613B6BDB-5929-4849-96F2-3C516A22C04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2042CB2D-8A8D-4FE5-8B99-4AA180D116D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2D975B8A-FEAC-4D6B-BBEE-120278E51577}"/>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115083</xdr:rowOff>
    </xdr:from>
    <xdr:to>
      <xdr:col>76</xdr:col>
      <xdr:colOff>73025</xdr:colOff>
      <xdr:row>32</xdr:row>
      <xdr:rowOff>45233</xdr:rowOff>
    </xdr:to>
    <xdr:sp macro="" textlink="">
      <xdr:nvSpPr>
        <xdr:cNvPr id="155" name="楕円 154">
          <a:extLst>
            <a:ext uri="{FF2B5EF4-FFF2-40B4-BE49-F238E27FC236}">
              <a16:creationId xmlns:a16="http://schemas.microsoft.com/office/drawing/2014/main" id="{CB8762E9-537D-4B57-BB39-2B66EF584A13}"/>
            </a:ext>
          </a:extLst>
        </xdr:cNvPr>
        <xdr:cNvSpPr/>
      </xdr:nvSpPr>
      <xdr:spPr>
        <a:xfrm>
          <a:off x="14744700" y="62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93510</xdr:rowOff>
    </xdr:from>
    <xdr:ext cx="469744" cy="259045"/>
    <xdr:sp macro="" textlink="">
      <xdr:nvSpPr>
        <xdr:cNvPr id="156" name="債務償還比率該当値テキスト">
          <a:extLst>
            <a:ext uri="{FF2B5EF4-FFF2-40B4-BE49-F238E27FC236}">
              <a16:creationId xmlns:a16="http://schemas.microsoft.com/office/drawing/2014/main" id="{ED386CD6-ECB4-4FFC-932B-00A24CE53526}"/>
            </a:ext>
          </a:extLst>
        </xdr:cNvPr>
        <xdr:cNvSpPr txBox="1"/>
      </xdr:nvSpPr>
      <xdr:spPr>
        <a:xfrm>
          <a:off x="14846300" y="6179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144590</xdr:rowOff>
    </xdr:from>
    <xdr:to>
      <xdr:col>72</xdr:col>
      <xdr:colOff>123825</xdr:colOff>
      <xdr:row>32</xdr:row>
      <xdr:rowOff>74740</xdr:rowOff>
    </xdr:to>
    <xdr:sp macro="" textlink="">
      <xdr:nvSpPr>
        <xdr:cNvPr id="157" name="楕円 156">
          <a:extLst>
            <a:ext uri="{FF2B5EF4-FFF2-40B4-BE49-F238E27FC236}">
              <a16:creationId xmlns:a16="http://schemas.microsoft.com/office/drawing/2014/main" id="{706B47ED-F1B6-4D6A-9779-C6364DB53F43}"/>
            </a:ext>
          </a:extLst>
        </xdr:cNvPr>
        <xdr:cNvSpPr/>
      </xdr:nvSpPr>
      <xdr:spPr>
        <a:xfrm>
          <a:off x="14033500" y="623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165883</xdr:rowOff>
    </xdr:from>
    <xdr:to>
      <xdr:col>76</xdr:col>
      <xdr:colOff>22225</xdr:colOff>
      <xdr:row>32</xdr:row>
      <xdr:rowOff>23940</xdr:rowOff>
    </xdr:to>
    <xdr:cxnSp macro="">
      <xdr:nvCxnSpPr>
        <xdr:cNvPr id="158" name="直線コネクタ 157">
          <a:extLst>
            <a:ext uri="{FF2B5EF4-FFF2-40B4-BE49-F238E27FC236}">
              <a16:creationId xmlns:a16="http://schemas.microsoft.com/office/drawing/2014/main" id="{E6C987C1-B24D-4E72-8B3A-EEAEB1E746E8}"/>
            </a:ext>
          </a:extLst>
        </xdr:cNvPr>
        <xdr:cNvCxnSpPr/>
      </xdr:nvCxnSpPr>
      <xdr:spPr>
        <a:xfrm flipV="1">
          <a:off x="14084300" y="6252358"/>
          <a:ext cx="711200" cy="2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163640</xdr:rowOff>
    </xdr:from>
    <xdr:to>
      <xdr:col>68</xdr:col>
      <xdr:colOff>123825</xdr:colOff>
      <xdr:row>30</xdr:row>
      <xdr:rowOff>93790</xdr:rowOff>
    </xdr:to>
    <xdr:sp macro="" textlink="">
      <xdr:nvSpPr>
        <xdr:cNvPr id="159" name="楕円 158">
          <a:extLst>
            <a:ext uri="{FF2B5EF4-FFF2-40B4-BE49-F238E27FC236}">
              <a16:creationId xmlns:a16="http://schemas.microsoft.com/office/drawing/2014/main" id="{55776C6D-F7F7-43DF-AD4B-927640427E73}"/>
            </a:ext>
          </a:extLst>
        </xdr:cNvPr>
        <xdr:cNvSpPr/>
      </xdr:nvSpPr>
      <xdr:spPr>
        <a:xfrm>
          <a:off x="13271500" y="590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42990</xdr:rowOff>
    </xdr:from>
    <xdr:to>
      <xdr:col>72</xdr:col>
      <xdr:colOff>73025</xdr:colOff>
      <xdr:row>32</xdr:row>
      <xdr:rowOff>23940</xdr:rowOff>
    </xdr:to>
    <xdr:cxnSp macro="">
      <xdr:nvCxnSpPr>
        <xdr:cNvPr id="160" name="直線コネクタ 159">
          <a:extLst>
            <a:ext uri="{FF2B5EF4-FFF2-40B4-BE49-F238E27FC236}">
              <a16:creationId xmlns:a16="http://schemas.microsoft.com/office/drawing/2014/main" id="{DBD342BB-10A1-422F-9D53-8885B38FD4BA}"/>
            </a:ext>
          </a:extLst>
        </xdr:cNvPr>
        <xdr:cNvCxnSpPr/>
      </xdr:nvCxnSpPr>
      <xdr:spPr>
        <a:xfrm>
          <a:off x="13322300" y="5958015"/>
          <a:ext cx="762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138642</xdr:rowOff>
    </xdr:from>
    <xdr:to>
      <xdr:col>64</xdr:col>
      <xdr:colOff>123825</xdr:colOff>
      <xdr:row>31</xdr:row>
      <xdr:rowOff>68792</xdr:rowOff>
    </xdr:to>
    <xdr:sp macro="" textlink="">
      <xdr:nvSpPr>
        <xdr:cNvPr id="161" name="楕円 160">
          <a:extLst>
            <a:ext uri="{FF2B5EF4-FFF2-40B4-BE49-F238E27FC236}">
              <a16:creationId xmlns:a16="http://schemas.microsoft.com/office/drawing/2014/main" id="{9D154AEE-1531-4A87-AE98-C78372C45EC6}"/>
            </a:ext>
          </a:extLst>
        </xdr:cNvPr>
        <xdr:cNvSpPr/>
      </xdr:nvSpPr>
      <xdr:spPr>
        <a:xfrm>
          <a:off x="12509500" y="60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42990</xdr:rowOff>
    </xdr:from>
    <xdr:to>
      <xdr:col>68</xdr:col>
      <xdr:colOff>73025</xdr:colOff>
      <xdr:row>31</xdr:row>
      <xdr:rowOff>17992</xdr:rowOff>
    </xdr:to>
    <xdr:cxnSp macro="">
      <xdr:nvCxnSpPr>
        <xdr:cNvPr id="162" name="直線コネクタ 161">
          <a:extLst>
            <a:ext uri="{FF2B5EF4-FFF2-40B4-BE49-F238E27FC236}">
              <a16:creationId xmlns:a16="http://schemas.microsoft.com/office/drawing/2014/main" id="{A554719C-5830-479B-A357-7CCFDC4C0DF5}"/>
            </a:ext>
          </a:extLst>
        </xdr:cNvPr>
        <xdr:cNvCxnSpPr/>
      </xdr:nvCxnSpPr>
      <xdr:spPr>
        <a:xfrm flipV="1">
          <a:off x="12560300" y="5958015"/>
          <a:ext cx="762000" cy="14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2815</xdr:rowOff>
    </xdr:from>
    <xdr:to>
      <xdr:col>60</xdr:col>
      <xdr:colOff>123825</xdr:colOff>
      <xdr:row>31</xdr:row>
      <xdr:rowOff>104415</xdr:rowOff>
    </xdr:to>
    <xdr:sp macro="" textlink="">
      <xdr:nvSpPr>
        <xdr:cNvPr id="163" name="楕円 162">
          <a:extLst>
            <a:ext uri="{FF2B5EF4-FFF2-40B4-BE49-F238E27FC236}">
              <a16:creationId xmlns:a16="http://schemas.microsoft.com/office/drawing/2014/main" id="{84CE0895-724E-49C5-B2F8-407DBAE781F5}"/>
            </a:ext>
          </a:extLst>
        </xdr:cNvPr>
        <xdr:cNvSpPr/>
      </xdr:nvSpPr>
      <xdr:spPr>
        <a:xfrm>
          <a:off x="11747500" y="608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17992</xdr:rowOff>
    </xdr:from>
    <xdr:to>
      <xdr:col>64</xdr:col>
      <xdr:colOff>73025</xdr:colOff>
      <xdr:row>31</xdr:row>
      <xdr:rowOff>53615</xdr:rowOff>
    </xdr:to>
    <xdr:cxnSp macro="">
      <xdr:nvCxnSpPr>
        <xdr:cNvPr id="164" name="直線コネクタ 163">
          <a:extLst>
            <a:ext uri="{FF2B5EF4-FFF2-40B4-BE49-F238E27FC236}">
              <a16:creationId xmlns:a16="http://schemas.microsoft.com/office/drawing/2014/main" id="{5E581C24-4B2A-4462-A0A1-067371D47FBD}"/>
            </a:ext>
          </a:extLst>
        </xdr:cNvPr>
        <xdr:cNvCxnSpPr/>
      </xdr:nvCxnSpPr>
      <xdr:spPr>
        <a:xfrm flipV="1">
          <a:off x="11798300" y="6104467"/>
          <a:ext cx="762000" cy="3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56151</xdr:rowOff>
    </xdr:from>
    <xdr:ext cx="469744" cy="259045"/>
    <xdr:sp macro="" textlink="">
      <xdr:nvSpPr>
        <xdr:cNvPr id="165" name="n_1aveValue債務償還比率">
          <a:extLst>
            <a:ext uri="{FF2B5EF4-FFF2-40B4-BE49-F238E27FC236}">
              <a16:creationId xmlns:a16="http://schemas.microsoft.com/office/drawing/2014/main" id="{FD95D2B4-30C9-46F5-A301-BA590BFBFAD3}"/>
            </a:ext>
          </a:extLst>
        </xdr:cNvPr>
        <xdr:cNvSpPr txBox="1"/>
      </xdr:nvSpPr>
      <xdr:spPr>
        <a:xfrm>
          <a:off x="138367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91595</xdr:rowOff>
    </xdr:from>
    <xdr:ext cx="469744" cy="259045"/>
    <xdr:sp macro="" textlink="">
      <xdr:nvSpPr>
        <xdr:cNvPr id="166" name="n_2aveValue債務償還比率">
          <a:extLst>
            <a:ext uri="{FF2B5EF4-FFF2-40B4-BE49-F238E27FC236}">
              <a16:creationId xmlns:a16="http://schemas.microsoft.com/office/drawing/2014/main" id="{4A5B99B4-C6CD-482B-BC0C-07210562F939}"/>
            </a:ext>
          </a:extLst>
        </xdr:cNvPr>
        <xdr:cNvSpPr txBox="1"/>
      </xdr:nvSpPr>
      <xdr:spPr>
        <a:xfrm>
          <a:off x="13087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139273</xdr:rowOff>
    </xdr:from>
    <xdr:ext cx="469744" cy="259045"/>
    <xdr:sp macro="" textlink="">
      <xdr:nvSpPr>
        <xdr:cNvPr id="167" name="n_3aveValue債務償還比率">
          <a:extLst>
            <a:ext uri="{FF2B5EF4-FFF2-40B4-BE49-F238E27FC236}">
              <a16:creationId xmlns:a16="http://schemas.microsoft.com/office/drawing/2014/main" id="{1E64993D-E3CF-4AD1-A9FF-535DFE576E54}"/>
            </a:ext>
          </a:extLst>
        </xdr:cNvPr>
        <xdr:cNvSpPr txBox="1"/>
      </xdr:nvSpPr>
      <xdr:spPr>
        <a:xfrm>
          <a:off x="12325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69465</xdr:rowOff>
    </xdr:from>
    <xdr:ext cx="469744" cy="259045"/>
    <xdr:sp macro="" textlink="">
      <xdr:nvSpPr>
        <xdr:cNvPr id="168" name="n_4aveValue債務償還比率">
          <a:extLst>
            <a:ext uri="{FF2B5EF4-FFF2-40B4-BE49-F238E27FC236}">
              <a16:creationId xmlns:a16="http://schemas.microsoft.com/office/drawing/2014/main" id="{0FDFCA39-B461-41B3-BA7F-5B97A0DD6B56}"/>
            </a:ext>
          </a:extLst>
        </xdr:cNvPr>
        <xdr:cNvSpPr txBox="1"/>
      </xdr:nvSpPr>
      <xdr:spPr>
        <a:xfrm>
          <a:off x="11563427" y="547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65867</xdr:rowOff>
    </xdr:from>
    <xdr:ext cx="469744" cy="259045"/>
    <xdr:sp macro="" textlink="">
      <xdr:nvSpPr>
        <xdr:cNvPr id="169" name="n_1mainValue債務償還比率">
          <a:extLst>
            <a:ext uri="{FF2B5EF4-FFF2-40B4-BE49-F238E27FC236}">
              <a16:creationId xmlns:a16="http://schemas.microsoft.com/office/drawing/2014/main" id="{E7225F31-F532-440B-ABF4-456F2B578DEE}"/>
            </a:ext>
          </a:extLst>
        </xdr:cNvPr>
        <xdr:cNvSpPr txBox="1"/>
      </xdr:nvSpPr>
      <xdr:spPr>
        <a:xfrm>
          <a:off x="13836727" y="632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84917</xdr:rowOff>
    </xdr:from>
    <xdr:ext cx="469744" cy="259045"/>
    <xdr:sp macro="" textlink="">
      <xdr:nvSpPr>
        <xdr:cNvPr id="170" name="n_2mainValue債務償還比率">
          <a:extLst>
            <a:ext uri="{FF2B5EF4-FFF2-40B4-BE49-F238E27FC236}">
              <a16:creationId xmlns:a16="http://schemas.microsoft.com/office/drawing/2014/main" id="{DD250BF2-9CF3-41E8-921E-1E8BF63ACA95}"/>
            </a:ext>
          </a:extLst>
        </xdr:cNvPr>
        <xdr:cNvSpPr txBox="1"/>
      </xdr:nvSpPr>
      <xdr:spPr>
        <a:xfrm>
          <a:off x="13087427" y="5999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59919</xdr:rowOff>
    </xdr:from>
    <xdr:ext cx="469744" cy="259045"/>
    <xdr:sp macro="" textlink="">
      <xdr:nvSpPr>
        <xdr:cNvPr id="171" name="n_3mainValue債務償還比率">
          <a:extLst>
            <a:ext uri="{FF2B5EF4-FFF2-40B4-BE49-F238E27FC236}">
              <a16:creationId xmlns:a16="http://schemas.microsoft.com/office/drawing/2014/main" id="{817048D2-269E-40E5-9A3F-BA13ED96311D}"/>
            </a:ext>
          </a:extLst>
        </xdr:cNvPr>
        <xdr:cNvSpPr txBox="1"/>
      </xdr:nvSpPr>
      <xdr:spPr>
        <a:xfrm>
          <a:off x="12325427" y="614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95542</xdr:rowOff>
    </xdr:from>
    <xdr:ext cx="469744" cy="259045"/>
    <xdr:sp macro="" textlink="">
      <xdr:nvSpPr>
        <xdr:cNvPr id="172" name="n_4mainValue債務償還比率">
          <a:extLst>
            <a:ext uri="{FF2B5EF4-FFF2-40B4-BE49-F238E27FC236}">
              <a16:creationId xmlns:a16="http://schemas.microsoft.com/office/drawing/2014/main" id="{BC22CB5E-A9E2-4F7E-9E62-5DD1FEFFC491}"/>
            </a:ext>
          </a:extLst>
        </xdr:cNvPr>
        <xdr:cNvSpPr txBox="1"/>
      </xdr:nvSpPr>
      <xdr:spPr>
        <a:xfrm>
          <a:off x="11563427" y="6182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3260137E-D07A-49D4-8A0C-A4F1CAC0BF3E}"/>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9F687461-E14A-41CA-9596-2047D2FFB40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D3A2A514-26B5-4786-986C-A5CFF85EBC3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FC34A1FF-C743-4540-B7E6-C54220B2713A}"/>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BF01C2B9-4947-4D55-B645-154AF7696A2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408A0631-C073-4E4E-86C6-6A884210D65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B19A0D5-AF8F-4014-8BF5-8D8746985E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7B6EFF-0275-4E15-BB3E-997CBBCA380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10F5EC0-8BB0-4CC7-9599-5F44456D961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230F18-7248-4B62-9A9E-B935373278A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C7721DB-9A89-4D76-89FF-FD1D1D2EC7EC}"/>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16EDEF-07AD-4BAA-8B5B-B270719053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4C30D80-94BB-48D2-B855-ABF8359BC47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65AA455-8011-4CE3-8BF9-3FE63E3766B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B140A79-2DA1-444A-B672-39764B70FF4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639AEA8-AB21-4439-874F-772213F2F3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
354
3.87
1,387,935
1,304,752
51,891
397,966
878,762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ADFB333-C148-42BA-B368-5733E23A1538}"/>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156EB06-DC71-47CE-9F27-81CF459EB46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858D5427-433A-49B8-AC16-F3D3AFD7800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757B9F2-87FC-4BB5-959C-A66BF8989B5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B0B0812-A893-4390-A62B-9A9ED848354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E87881D-0595-4BBE-AFC9-618F431B14F3}"/>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0423640-5C0C-426E-A12B-D742C3DAD4A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0A4A85C-CA1D-4845-833C-F12AAB70F02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3BD8F7B-6B50-4A98-979F-FF5AC06154BE}"/>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C851956-1DC8-4680-A42A-051997593AC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3F0748FC-8C88-4167-8CD4-058720C308E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12EA39D-90D6-4C91-88FC-3DD241C4532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10A24A4-B1DB-4B98-8387-32196CB51F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290077F-3556-423A-A211-1D217AEBA12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E77CC51-8DAB-436B-9B51-27F832264DF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4D5A13E-9B9E-4D9C-B435-41AA03A702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090E2D3-95AE-4D6D-A1D2-B8842AD66A5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D9341F7-B887-492A-AB09-A1052592185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7C6F1BB7-268F-4DF5-858C-4265B81221F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16F8EF45-3545-455F-917D-31EB5C04A89F}"/>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E792BED-E510-4F5D-8FDF-45F7A960829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7E5F70E-4B26-4D11-9464-7E1A48AEA13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215946F-66BB-4A5F-9254-BDE8F3388254}"/>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E51989E-242B-4D16-BCFB-133D20CC4BB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D4869E6-E8B7-493E-B2F1-9C7B620026E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35240E6-5CA1-4638-8650-1F8AD96D7E8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B04845CC-F850-418D-AE4B-CA31B4FF5F9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2F03B1A-0068-4477-AA19-5CA5F7636DC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85C56C3-5051-4FCA-A924-CEB4A3C9265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4420BAA9-8608-4B19-B58C-88FAD222C754}"/>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9FA05E59-29AB-4697-A7C3-716641A5DA0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56546CE1-C40B-4820-BFCF-B858DC36782D}"/>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1559CE8C-E868-482B-8BAE-341CDC50F40D}"/>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4F5D0950-D26F-4D65-BB3F-AD22681D7C7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A0CAF2A3-6B55-4CC9-9148-9A6FE76A1E5C}"/>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163CB85B-4069-4D15-9B7A-D68D6668A04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51AE2C33-FEED-4116-AC7B-B1FF4685ECE7}"/>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4C84CAB-AC61-4579-8C93-C1876D60B8F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120242D8-0C90-4020-BF4C-9EAF1B6152B8}"/>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8A6902B7-7214-497C-8EDD-7EA5BB8CFE9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71F4F98-9C77-48DA-9852-CC632116064D}"/>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3555606B-8D96-47EF-AA2C-BCCA5F71F9CF}"/>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22BB7ED-83DC-4751-9001-CCA7B2C993B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44D212F1-EDD5-4B93-AE80-B539D31915DD}"/>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4B1DF02-21DA-45D9-951F-A31584A15C32}"/>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xdr:rowOff>
    </xdr:from>
    <xdr:to>
      <xdr:col>24</xdr:col>
      <xdr:colOff>62865</xdr:colOff>
      <xdr:row>41</xdr:row>
      <xdr:rowOff>91440</xdr:rowOff>
    </xdr:to>
    <xdr:cxnSp macro="">
      <xdr:nvCxnSpPr>
        <xdr:cNvPr id="57" name="直線コネクタ 56">
          <a:extLst>
            <a:ext uri="{FF2B5EF4-FFF2-40B4-BE49-F238E27FC236}">
              <a16:creationId xmlns:a16="http://schemas.microsoft.com/office/drawing/2014/main" id="{9F2EA60B-E7D4-4FB6-8516-BB70CD893C4A}"/>
            </a:ext>
          </a:extLst>
        </xdr:cNvPr>
        <xdr:cNvCxnSpPr/>
      </xdr:nvCxnSpPr>
      <xdr:spPr>
        <a:xfrm flipV="1">
          <a:off x="4634865" y="5838825"/>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95267</xdr:rowOff>
    </xdr:from>
    <xdr:ext cx="405111" cy="259045"/>
    <xdr:sp macro="" textlink="">
      <xdr:nvSpPr>
        <xdr:cNvPr id="58" name="【道路】&#10;有形固定資産減価償却率最小値テキスト">
          <a:extLst>
            <a:ext uri="{FF2B5EF4-FFF2-40B4-BE49-F238E27FC236}">
              <a16:creationId xmlns:a16="http://schemas.microsoft.com/office/drawing/2014/main" id="{6A064E45-3C94-4E9E-8759-9C77DB7AA135}"/>
            </a:ext>
          </a:extLst>
        </xdr:cNvPr>
        <xdr:cNvSpPr txBox="1"/>
      </xdr:nvSpPr>
      <xdr:spPr>
        <a:xfrm>
          <a:off x="4673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91440</xdr:rowOff>
    </xdr:from>
    <xdr:to>
      <xdr:col>24</xdr:col>
      <xdr:colOff>152400</xdr:colOff>
      <xdr:row>41</xdr:row>
      <xdr:rowOff>91440</xdr:rowOff>
    </xdr:to>
    <xdr:cxnSp macro="">
      <xdr:nvCxnSpPr>
        <xdr:cNvPr id="59" name="直線コネクタ 58">
          <a:extLst>
            <a:ext uri="{FF2B5EF4-FFF2-40B4-BE49-F238E27FC236}">
              <a16:creationId xmlns:a16="http://schemas.microsoft.com/office/drawing/2014/main" id="{23E382D1-3F36-4A7D-A274-9CC022E79B05}"/>
            </a:ext>
          </a:extLst>
        </xdr:cNvPr>
        <xdr:cNvCxnSpPr/>
      </xdr:nvCxnSpPr>
      <xdr:spPr>
        <a:xfrm>
          <a:off x="4546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3765AFD5-235E-4F4C-88C4-4586B549EEAB}"/>
            </a:ext>
          </a:extLst>
        </xdr:cNvPr>
        <xdr:cNvSpPr txBox="1"/>
      </xdr:nvSpPr>
      <xdr:spPr>
        <a:xfrm>
          <a:off x="46736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xdr:rowOff>
    </xdr:from>
    <xdr:to>
      <xdr:col>24</xdr:col>
      <xdr:colOff>152400</xdr:colOff>
      <xdr:row>34</xdr:row>
      <xdr:rowOff>9525</xdr:rowOff>
    </xdr:to>
    <xdr:cxnSp macro="">
      <xdr:nvCxnSpPr>
        <xdr:cNvPr id="61" name="直線コネクタ 60">
          <a:extLst>
            <a:ext uri="{FF2B5EF4-FFF2-40B4-BE49-F238E27FC236}">
              <a16:creationId xmlns:a16="http://schemas.microsoft.com/office/drawing/2014/main" id="{0705B786-30F3-4608-AFBA-EA202B5EB090}"/>
            </a:ext>
          </a:extLst>
        </xdr:cNvPr>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93362</xdr:rowOff>
    </xdr:from>
    <xdr:ext cx="405111" cy="259045"/>
    <xdr:sp macro="" textlink="">
      <xdr:nvSpPr>
        <xdr:cNvPr id="62" name="【道路】&#10;有形固定資産減価償却率平均値テキスト">
          <a:extLst>
            <a:ext uri="{FF2B5EF4-FFF2-40B4-BE49-F238E27FC236}">
              <a16:creationId xmlns:a16="http://schemas.microsoft.com/office/drawing/2014/main" id="{4FFD77AA-25BD-4FB3-876E-2BCA0EFB9686}"/>
            </a:ext>
          </a:extLst>
        </xdr:cNvPr>
        <xdr:cNvSpPr txBox="1"/>
      </xdr:nvSpPr>
      <xdr:spPr>
        <a:xfrm>
          <a:off x="4673600" y="64370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114935</xdr:rowOff>
    </xdr:from>
    <xdr:to>
      <xdr:col>24</xdr:col>
      <xdr:colOff>114300</xdr:colOff>
      <xdr:row>38</xdr:row>
      <xdr:rowOff>45085</xdr:rowOff>
    </xdr:to>
    <xdr:sp macro="" textlink="">
      <xdr:nvSpPr>
        <xdr:cNvPr id="63" name="フローチャート: 判断 62">
          <a:extLst>
            <a:ext uri="{FF2B5EF4-FFF2-40B4-BE49-F238E27FC236}">
              <a16:creationId xmlns:a16="http://schemas.microsoft.com/office/drawing/2014/main" id="{AAA43F0F-C198-4DCF-A93F-551F159BC1A0}"/>
            </a:ext>
          </a:extLst>
        </xdr:cNvPr>
        <xdr:cNvSpPr/>
      </xdr:nvSpPr>
      <xdr:spPr>
        <a:xfrm>
          <a:off x="45847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4" name="フローチャート: 判断 63">
          <a:extLst>
            <a:ext uri="{FF2B5EF4-FFF2-40B4-BE49-F238E27FC236}">
              <a16:creationId xmlns:a16="http://schemas.microsoft.com/office/drawing/2014/main" id="{DE0E23C3-262C-4429-8790-8328F9C4DC6D}"/>
            </a:ext>
          </a:extLst>
        </xdr:cNvPr>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61595</xdr:rowOff>
    </xdr:from>
    <xdr:to>
      <xdr:col>15</xdr:col>
      <xdr:colOff>101600</xdr:colOff>
      <xdr:row>37</xdr:row>
      <xdr:rowOff>163195</xdr:rowOff>
    </xdr:to>
    <xdr:sp macro="" textlink="">
      <xdr:nvSpPr>
        <xdr:cNvPr id="65" name="フローチャート: 判断 64">
          <a:extLst>
            <a:ext uri="{FF2B5EF4-FFF2-40B4-BE49-F238E27FC236}">
              <a16:creationId xmlns:a16="http://schemas.microsoft.com/office/drawing/2014/main" id="{8CE73FB8-6771-4F6E-ADC1-B0B59CEB0FB1}"/>
            </a:ext>
          </a:extLst>
        </xdr:cNvPr>
        <xdr:cNvSpPr/>
      </xdr:nvSpPr>
      <xdr:spPr>
        <a:xfrm>
          <a:off x="2857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8255</xdr:rowOff>
    </xdr:from>
    <xdr:to>
      <xdr:col>10</xdr:col>
      <xdr:colOff>165100</xdr:colOff>
      <xdr:row>37</xdr:row>
      <xdr:rowOff>109855</xdr:rowOff>
    </xdr:to>
    <xdr:sp macro="" textlink="">
      <xdr:nvSpPr>
        <xdr:cNvPr id="66" name="フローチャート: 判断 65">
          <a:extLst>
            <a:ext uri="{FF2B5EF4-FFF2-40B4-BE49-F238E27FC236}">
              <a16:creationId xmlns:a16="http://schemas.microsoft.com/office/drawing/2014/main" id="{FD860884-21B2-4ED3-A06A-FD16685CF18D}"/>
            </a:ext>
          </a:extLst>
        </xdr:cNvPr>
        <xdr:cNvSpPr/>
      </xdr:nvSpPr>
      <xdr:spPr>
        <a:xfrm>
          <a:off x="1968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164465</xdr:rowOff>
    </xdr:from>
    <xdr:to>
      <xdr:col>6</xdr:col>
      <xdr:colOff>38100</xdr:colOff>
      <xdr:row>37</xdr:row>
      <xdr:rowOff>94615</xdr:rowOff>
    </xdr:to>
    <xdr:sp macro="" textlink="">
      <xdr:nvSpPr>
        <xdr:cNvPr id="67" name="フローチャート: 判断 66">
          <a:extLst>
            <a:ext uri="{FF2B5EF4-FFF2-40B4-BE49-F238E27FC236}">
              <a16:creationId xmlns:a16="http://schemas.microsoft.com/office/drawing/2014/main" id="{1D548742-DA0B-44E2-9F3F-277DC72E9731}"/>
            </a:ext>
          </a:extLst>
        </xdr:cNvPr>
        <xdr:cNvSpPr/>
      </xdr:nvSpPr>
      <xdr:spPr>
        <a:xfrm>
          <a:off x="1079500" y="633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A45B231-3772-4D7B-9BE6-90FF460830F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567BC48-93C1-4F2F-AAB8-76FC16F3954F}"/>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43DD875-71CB-405F-BEEC-2611083F7A2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92442DFC-949B-4158-92D0-EFB5DEC9A88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D7315AB-30CB-437A-862D-D505DF43E34B}"/>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86360</xdr:rowOff>
    </xdr:from>
    <xdr:to>
      <xdr:col>24</xdr:col>
      <xdr:colOff>114300</xdr:colOff>
      <xdr:row>37</xdr:row>
      <xdr:rowOff>16510</xdr:rowOff>
    </xdr:to>
    <xdr:sp macro="" textlink="">
      <xdr:nvSpPr>
        <xdr:cNvPr id="73" name="楕円 72">
          <a:extLst>
            <a:ext uri="{FF2B5EF4-FFF2-40B4-BE49-F238E27FC236}">
              <a16:creationId xmlns:a16="http://schemas.microsoft.com/office/drawing/2014/main" id="{468C6AA3-7F2F-4EFB-B79F-2F17A82546F3}"/>
            </a:ext>
          </a:extLst>
        </xdr:cNvPr>
        <xdr:cNvSpPr/>
      </xdr:nvSpPr>
      <xdr:spPr>
        <a:xfrm>
          <a:off x="4584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109237</xdr:rowOff>
    </xdr:from>
    <xdr:ext cx="405111" cy="259045"/>
    <xdr:sp macro="" textlink="">
      <xdr:nvSpPr>
        <xdr:cNvPr id="74" name="【道路】&#10;有形固定資産減価償却率該当値テキスト">
          <a:extLst>
            <a:ext uri="{FF2B5EF4-FFF2-40B4-BE49-F238E27FC236}">
              <a16:creationId xmlns:a16="http://schemas.microsoft.com/office/drawing/2014/main" id="{D668311D-4A4A-4E9A-B66E-0482BE0C7FD2}"/>
            </a:ext>
          </a:extLst>
        </xdr:cNvPr>
        <xdr:cNvSpPr txBox="1"/>
      </xdr:nvSpPr>
      <xdr:spPr>
        <a:xfrm>
          <a:off x="46736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48260</xdr:rowOff>
    </xdr:from>
    <xdr:to>
      <xdr:col>20</xdr:col>
      <xdr:colOff>38100</xdr:colOff>
      <xdr:row>36</xdr:row>
      <xdr:rowOff>149860</xdr:rowOff>
    </xdr:to>
    <xdr:sp macro="" textlink="">
      <xdr:nvSpPr>
        <xdr:cNvPr id="75" name="楕円 74">
          <a:extLst>
            <a:ext uri="{FF2B5EF4-FFF2-40B4-BE49-F238E27FC236}">
              <a16:creationId xmlns:a16="http://schemas.microsoft.com/office/drawing/2014/main" id="{F7379075-4A1E-4947-9421-8EA1A71BFEB4}"/>
            </a:ext>
          </a:extLst>
        </xdr:cNvPr>
        <xdr:cNvSpPr/>
      </xdr:nvSpPr>
      <xdr:spPr>
        <a:xfrm>
          <a:off x="3746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99060</xdr:rowOff>
    </xdr:from>
    <xdr:to>
      <xdr:col>24</xdr:col>
      <xdr:colOff>63500</xdr:colOff>
      <xdr:row>36</xdr:row>
      <xdr:rowOff>137160</xdr:rowOff>
    </xdr:to>
    <xdr:cxnSp macro="">
      <xdr:nvCxnSpPr>
        <xdr:cNvPr id="76" name="直線コネクタ 75">
          <a:extLst>
            <a:ext uri="{FF2B5EF4-FFF2-40B4-BE49-F238E27FC236}">
              <a16:creationId xmlns:a16="http://schemas.microsoft.com/office/drawing/2014/main" id="{DE8486B3-F7C9-4CBC-84DD-3DF2E9C933BE}"/>
            </a:ext>
          </a:extLst>
        </xdr:cNvPr>
        <xdr:cNvCxnSpPr/>
      </xdr:nvCxnSpPr>
      <xdr:spPr>
        <a:xfrm>
          <a:off x="3797300" y="62712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xdr:rowOff>
    </xdr:from>
    <xdr:to>
      <xdr:col>15</xdr:col>
      <xdr:colOff>101600</xdr:colOff>
      <xdr:row>36</xdr:row>
      <xdr:rowOff>109855</xdr:rowOff>
    </xdr:to>
    <xdr:sp macro="" textlink="">
      <xdr:nvSpPr>
        <xdr:cNvPr id="77" name="楕円 76">
          <a:extLst>
            <a:ext uri="{FF2B5EF4-FFF2-40B4-BE49-F238E27FC236}">
              <a16:creationId xmlns:a16="http://schemas.microsoft.com/office/drawing/2014/main" id="{94197D08-E9EA-492D-A373-821EA2DB4ED7}"/>
            </a:ext>
          </a:extLst>
        </xdr:cNvPr>
        <xdr:cNvSpPr/>
      </xdr:nvSpPr>
      <xdr:spPr>
        <a:xfrm>
          <a:off x="2857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59055</xdr:rowOff>
    </xdr:from>
    <xdr:to>
      <xdr:col>19</xdr:col>
      <xdr:colOff>177800</xdr:colOff>
      <xdr:row>36</xdr:row>
      <xdr:rowOff>99060</xdr:rowOff>
    </xdr:to>
    <xdr:cxnSp macro="">
      <xdr:nvCxnSpPr>
        <xdr:cNvPr id="78" name="直線コネクタ 77">
          <a:extLst>
            <a:ext uri="{FF2B5EF4-FFF2-40B4-BE49-F238E27FC236}">
              <a16:creationId xmlns:a16="http://schemas.microsoft.com/office/drawing/2014/main" id="{A4BA1BDC-F8B8-4267-ACA9-7DE28FA36DC4}"/>
            </a:ext>
          </a:extLst>
        </xdr:cNvPr>
        <xdr:cNvCxnSpPr/>
      </xdr:nvCxnSpPr>
      <xdr:spPr>
        <a:xfrm>
          <a:off x="2908300" y="623125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71120</xdr:rowOff>
    </xdr:from>
    <xdr:to>
      <xdr:col>10</xdr:col>
      <xdr:colOff>165100</xdr:colOff>
      <xdr:row>36</xdr:row>
      <xdr:rowOff>1270</xdr:rowOff>
    </xdr:to>
    <xdr:sp macro="" textlink="">
      <xdr:nvSpPr>
        <xdr:cNvPr id="79" name="楕円 78">
          <a:extLst>
            <a:ext uri="{FF2B5EF4-FFF2-40B4-BE49-F238E27FC236}">
              <a16:creationId xmlns:a16="http://schemas.microsoft.com/office/drawing/2014/main" id="{1900EEDC-1CDD-48CF-82E8-676C6AA3E92F}"/>
            </a:ext>
          </a:extLst>
        </xdr:cNvPr>
        <xdr:cNvSpPr/>
      </xdr:nvSpPr>
      <xdr:spPr>
        <a:xfrm>
          <a:off x="1968500" y="60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121920</xdr:rowOff>
    </xdr:from>
    <xdr:to>
      <xdr:col>15</xdr:col>
      <xdr:colOff>50800</xdr:colOff>
      <xdr:row>36</xdr:row>
      <xdr:rowOff>59055</xdr:rowOff>
    </xdr:to>
    <xdr:cxnSp macro="">
      <xdr:nvCxnSpPr>
        <xdr:cNvPr id="80" name="直線コネクタ 79">
          <a:extLst>
            <a:ext uri="{FF2B5EF4-FFF2-40B4-BE49-F238E27FC236}">
              <a16:creationId xmlns:a16="http://schemas.microsoft.com/office/drawing/2014/main" id="{2CF686C5-3C92-4052-9D07-6987BCB116BE}"/>
            </a:ext>
          </a:extLst>
        </xdr:cNvPr>
        <xdr:cNvCxnSpPr/>
      </xdr:nvCxnSpPr>
      <xdr:spPr>
        <a:xfrm>
          <a:off x="2019300" y="612267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31115</xdr:rowOff>
    </xdr:from>
    <xdr:to>
      <xdr:col>6</xdr:col>
      <xdr:colOff>38100</xdr:colOff>
      <xdr:row>35</xdr:row>
      <xdr:rowOff>132715</xdr:rowOff>
    </xdr:to>
    <xdr:sp macro="" textlink="">
      <xdr:nvSpPr>
        <xdr:cNvPr id="81" name="楕円 80">
          <a:extLst>
            <a:ext uri="{FF2B5EF4-FFF2-40B4-BE49-F238E27FC236}">
              <a16:creationId xmlns:a16="http://schemas.microsoft.com/office/drawing/2014/main" id="{F8A9BB80-58C3-42EF-8137-5F5905C445EB}"/>
            </a:ext>
          </a:extLst>
        </xdr:cNvPr>
        <xdr:cNvSpPr/>
      </xdr:nvSpPr>
      <xdr:spPr>
        <a:xfrm>
          <a:off x="1079500" y="603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81915</xdr:rowOff>
    </xdr:from>
    <xdr:to>
      <xdr:col>10</xdr:col>
      <xdr:colOff>114300</xdr:colOff>
      <xdr:row>35</xdr:row>
      <xdr:rowOff>121920</xdr:rowOff>
    </xdr:to>
    <xdr:cxnSp macro="">
      <xdr:nvCxnSpPr>
        <xdr:cNvPr id="82" name="直線コネクタ 81">
          <a:extLst>
            <a:ext uri="{FF2B5EF4-FFF2-40B4-BE49-F238E27FC236}">
              <a16:creationId xmlns:a16="http://schemas.microsoft.com/office/drawing/2014/main" id="{4FCEAB3C-5A69-456A-A9B8-BC311743ECE3}"/>
            </a:ext>
          </a:extLst>
        </xdr:cNvPr>
        <xdr:cNvCxnSpPr/>
      </xdr:nvCxnSpPr>
      <xdr:spPr>
        <a:xfrm>
          <a:off x="1130300" y="608266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51452</xdr:rowOff>
    </xdr:from>
    <xdr:ext cx="405111" cy="259045"/>
    <xdr:sp macro="" textlink="">
      <xdr:nvSpPr>
        <xdr:cNvPr id="83" name="n_1aveValue【道路】&#10;有形固定資産減価償却率">
          <a:extLst>
            <a:ext uri="{FF2B5EF4-FFF2-40B4-BE49-F238E27FC236}">
              <a16:creationId xmlns:a16="http://schemas.microsoft.com/office/drawing/2014/main" id="{25A4CE28-E7EB-4DA0-9931-676068A9FD90}"/>
            </a:ext>
          </a:extLst>
        </xdr:cNvPr>
        <xdr:cNvSpPr txBox="1"/>
      </xdr:nvSpPr>
      <xdr:spPr>
        <a:xfrm>
          <a:off x="35820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154322</xdr:rowOff>
    </xdr:from>
    <xdr:ext cx="405111" cy="259045"/>
    <xdr:sp macro="" textlink="">
      <xdr:nvSpPr>
        <xdr:cNvPr id="84" name="n_2aveValue【道路】&#10;有形固定資産減価償却率">
          <a:extLst>
            <a:ext uri="{FF2B5EF4-FFF2-40B4-BE49-F238E27FC236}">
              <a16:creationId xmlns:a16="http://schemas.microsoft.com/office/drawing/2014/main" id="{139A2BC5-715B-4DF5-BE8C-12F08B3B9171}"/>
            </a:ext>
          </a:extLst>
        </xdr:cNvPr>
        <xdr:cNvSpPr txBox="1"/>
      </xdr:nvSpPr>
      <xdr:spPr>
        <a:xfrm>
          <a:off x="2705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100982</xdr:rowOff>
    </xdr:from>
    <xdr:ext cx="405111" cy="259045"/>
    <xdr:sp macro="" textlink="">
      <xdr:nvSpPr>
        <xdr:cNvPr id="85" name="n_3aveValue【道路】&#10;有形固定資産減価償却率">
          <a:extLst>
            <a:ext uri="{FF2B5EF4-FFF2-40B4-BE49-F238E27FC236}">
              <a16:creationId xmlns:a16="http://schemas.microsoft.com/office/drawing/2014/main" id="{55C2A2E6-304A-4789-A5BF-DC3255C9433B}"/>
            </a:ext>
          </a:extLst>
        </xdr:cNvPr>
        <xdr:cNvSpPr txBox="1"/>
      </xdr:nvSpPr>
      <xdr:spPr>
        <a:xfrm>
          <a:off x="1816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85742</xdr:rowOff>
    </xdr:from>
    <xdr:ext cx="405111" cy="259045"/>
    <xdr:sp macro="" textlink="">
      <xdr:nvSpPr>
        <xdr:cNvPr id="86" name="n_4aveValue【道路】&#10;有形固定資産減価償却率">
          <a:extLst>
            <a:ext uri="{FF2B5EF4-FFF2-40B4-BE49-F238E27FC236}">
              <a16:creationId xmlns:a16="http://schemas.microsoft.com/office/drawing/2014/main" id="{5C763AFF-3B94-4190-A4D0-95993BF63064}"/>
            </a:ext>
          </a:extLst>
        </xdr:cNvPr>
        <xdr:cNvSpPr txBox="1"/>
      </xdr:nvSpPr>
      <xdr:spPr>
        <a:xfrm>
          <a:off x="927744" y="642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166387</xdr:rowOff>
    </xdr:from>
    <xdr:ext cx="405111" cy="259045"/>
    <xdr:sp macro="" textlink="">
      <xdr:nvSpPr>
        <xdr:cNvPr id="87" name="n_1mainValue【道路】&#10;有形固定資産減価償却率">
          <a:extLst>
            <a:ext uri="{FF2B5EF4-FFF2-40B4-BE49-F238E27FC236}">
              <a16:creationId xmlns:a16="http://schemas.microsoft.com/office/drawing/2014/main" id="{3891505B-6F46-497F-9EEA-CF2CE80CA0D1}"/>
            </a:ext>
          </a:extLst>
        </xdr:cNvPr>
        <xdr:cNvSpPr txBox="1"/>
      </xdr:nvSpPr>
      <xdr:spPr>
        <a:xfrm>
          <a:off x="35820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126382</xdr:rowOff>
    </xdr:from>
    <xdr:ext cx="405111" cy="259045"/>
    <xdr:sp macro="" textlink="">
      <xdr:nvSpPr>
        <xdr:cNvPr id="88" name="n_2mainValue【道路】&#10;有形固定資産減価償却率">
          <a:extLst>
            <a:ext uri="{FF2B5EF4-FFF2-40B4-BE49-F238E27FC236}">
              <a16:creationId xmlns:a16="http://schemas.microsoft.com/office/drawing/2014/main" id="{A1AE4490-E146-474F-8075-DADD60986F20}"/>
            </a:ext>
          </a:extLst>
        </xdr:cNvPr>
        <xdr:cNvSpPr txBox="1"/>
      </xdr:nvSpPr>
      <xdr:spPr>
        <a:xfrm>
          <a:off x="2705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17797</xdr:rowOff>
    </xdr:from>
    <xdr:ext cx="405111" cy="259045"/>
    <xdr:sp macro="" textlink="">
      <xdr:nvSpPr>
        <xdr:cNvPr id="89" name="n_3mainValue【道路】&#10;有形固定資産減価償却率">
          <a:extLst>
            <a:ext uri="{FF2B5EF4-FFF2-40B4-BE49-F238E27FC236}">
              <a16:creationId xmlns:a16="http://schemas.microsoft.com/office/drawing/2014/main" id="{9D9B40D2-8822-4E9A-B67F-790824EBF27A}"/>
            </a:ext>
          </a:extLst>
        </xdr:cNvPr>
        <xdr:cNvSpPr txBox="1"/>
      </xdr:nvSpPr>
      <xdr:spPr>
        <a:xfrm>
          <a:off x="1816744" y="58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149242</xdr:rowOff>
    </xdr:from>
    <xdr:ext cx="405111" cy="259045"/>
    <xdr:sp macro="" textlink="">
      <xdr:nvSpPr>
        <xdr:cNvPr id="90" name="n_4mainValue【道路】&#10;有形固定資産減価償却率">
          <a:extLst>
            <a:ext uri="{FF2B5EF4-FFF2-40B4-BE49-F238E27FC236}">
              <a16:creationId xmlns:a16="http://schemas.microsoft.com/office/drawing/2014/main" id="{D363FE41-DC60-4DA5-9312-625C215CA1B2}"/>
            </a:ext>
          </a:extLst>
        </xdr:cNvPr>
        <xdr:cNvSpPr txBox="1"/>
      </xdr:nvSpPr>
      <xdr:spPr>
        <a:xfrm>
          <a:off x="927744" y="580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DDDB8566-0704-4DE0-82FD-4294115AADC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CDFF3352-8596-4C43-B066-413EC4319B0C}"/>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F50D109-CB72-4D8A-8DA3-FBD7CF16AE1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5A3542CF-9097-43D8-8D0A-5FA4D4C5082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942CE5E-0C17-40CC-8A57-D16A1744655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75AAC187-E116-48B6-B706-B19A1FF1558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78B2B453-CB3D-45E5-AD50-2030CDD1467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94E39F9-B735-416C-9B57-280169D251B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80C93DFD-6009-4FF4-992F-482AA7B1284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7A7B4F5B-9B65-48A6-AAE5-BA97CEF9A11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D29A891B-0E3B-467F-BC10-BE11F362214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24E0A4FE-8A62-4F7A-BA1C-0E09680264D7}"/>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3BA99D33-90A4-4102-AF17-8AE4408C0AB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D0C7C81-1516-48A6-B430-873EA2134EC4}"/>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136A9FE5-0CC5-4F13-AEDA-568465CF3A1F}"/>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78A8003D-B61D-4DD9-9CBC-37203F017F4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F3AC7EA-F63D-464B-8112-AEA5D037A9F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6BB6FA6D-02F4-44E9-85ED-E95F5EF863AA}"/>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660369F9-0038-47C2-A553-00EA880BFA4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944E359D-8670-42DB-903C-EFF992567964}"/>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BCDF2187-46FE-4967-8D16-1EED0C404794}"/>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633FE49-1F60-431A-A82A-FF2414A9AAD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2D69FC3-FC31-46B7-AEF0-91D4D42AD9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57775</xdr:rowOff>
    </xdr:from>
    <xdr:to>
      <xdr:col>54</xdr:col>
      <xdr:colOff>189865</xdr:colOff>
      <xdr:row>41</xdr:row>
      <xdr:rowOff>148057</xdr:rowOff>
    </xdr:to>
    <xdr:cxnSp macro="">
      <xdr:nvCxnSpPr>
        <xdr:cNvPr id="114" name="直線コネクタ 113">
          <a:extLst>
            <a:ext uri="{FF2B5EF4-FFF2-40B4-BE49-F238E27FC236}">
              <a16:creationId xmlns:a16="http://schemas.microsoft.com/office/drawing/2014/main" id="{1FF94510-DE8C-422F-85FF-A44FBDCAE60B}"/>
            </a:ext>
          </a:extLst>
        </xdr:cNvPr>
        <xdr:cNvCxnSpPr/>
      </xdr:nvCxnSpPr>
      <xdr:spPr>
        <a:xfrm flipV="1">
          <a:off x="10476865" y="5715625"/>
          <a:ext cx="0" cy="146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151884</xdr:rowOff>
    </xdr:from>
    <xdr:ext cx="469744" cy="259045"/>
    <xdr:sp macro="" textlink="">
      <xdr:nvSpPr>
        <xdr:cNvPr id="115" name="【道路】&#10;一人当たり延長最小値テキスト">
          <a:extLst>
            <a:ext uri="{FF2B5EF4-FFF2-40B4-BE49-F238E27FC236}">
              <a16:creationId xmlns:a16="http://schemas.microsoft.com/office/drawing/2014/main" id="{E5F9D9A9-25DF-4826-B7F5-1CCF8A0DB011}"/>
            </a:ext>
          </a:extLst>
        </xdr:cNvPr>
        <xdr:cNvSpPr txBox="1"/>
      </xdr:nvSpPr>
      <xdr:spPr>
        <a:xfrm>
          <a:off x="10515600" y="7181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148057</xdr:rowOff>
    </xdr:from>
    <xdr:to>
      <xdr:col>55</xdr:col>
      <xdr:colOff>88900</xdr:colOff>
      <xdr:row>41</xdr:row>
      <xdr:rowOff>148057</xdr:rowOff>
    </xdr:to>
    <xdr:cxnSp macro="">
      <xdr:nvCxnSpPr>
        <xdr:cNvPr id="116" name="直線コネクタ 115">
          <a:extLst>
            <a:ext uri="{FF2B5EF4-FFF2-40B4-BE49-F238E27FC236}">
              <a16:creationId xmlns:a16="http://schemas.microsoft.com/office/drawing/2014/main" id="{886A3340-8D8B-490F-85A1-3EA7FC82FB99}"/>
            </a:ext>
          </a:extLst>
        </xdr:cNvPr>
        <xdr:cNvCxnSpPr/>
      </xdr:nvCxnSpPr>
      <xdr:spPr>
        <a:xfrm>
          <a:off x="10388600" y="7177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4452</xdr:rowOff>
    </xdr:from>
    <xdr:ext cx="599010" cy="259045"/>
    <xdr:sp macro="" textlink="">
      <xdr:nvSpPr>
        <xdr:cNvPr id="117" name="【道路】&#10;一人当たり延長最大値テキスト">
          <a:extLst>
            <a:ext uri="{FF2B5EF4-FFF2-40B4-BE49-F238E27FC236}">
              <a16:creationId xmlns:a16="http://schemas.microsoft.com/office/drawing/2014/main" id="{A42E00F4-4065-4A39-9DD7-9BE0DCCD9A26}"/>
            </a:ext>
          </a:extLst>
        </xdr:cNvPr>
        <xdr:cNvSpPr txBox="1"/>
      </xdr:nvSpPr>
      <xdr:spPr>
        <a:xfrm>
          <a:off x="10515600" y="549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57775</xdr:rowOff>
    </xdr:from>
    <xdr:to>
      <xdr:col>55</xdr:col>
      <xdr:colOff>88900</xdr:colOff>
      <xdr:row>33</xdr:row>
      <xdr:rowOff>57775</xdr:rowOff>
    </xdr:to>
    <xdr:cxnSp macro="">
      <xdr:nvCxnSpPr>
        <xdr:cNvPr id="118" name="直線コネクタ 117">
          <a:extLst>
            <a:ext uri="{FF2B5EF4-FFF2-40B4-BE49-F238E27FC236}">
              <a16:creationId xmlns:a16="http://schemas.microsoft.com/office/drawing/2014/main" id="{8979EDD8-965C-43AF-8D57-6CDB3D95B755}"/>
            </a:ext>
          </a:extLst>
        </xdr:cNvPr>
        <xdr:cNvCxnSpPr/>
      </xdr:nvCxnSpPr>
      <xdr:spPr>
        <a:xfrm>
          <a:off x="10388600" y="5715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84774</xdr:rowOff>
    </xdr:from>
    <xdr:ext cx="534377" cy="259045"/>
    <xdr:sp macro="" textlink="">
      <xdr:nvSpPr>
        <xdr:cNvPr id="119" name="【道路】&#10;一人当たり延長平均値テキスト">
          <a:extLst>
            <a:ext uri="{FF2B5EF4-FFF2-40B4-BE49-F238E27FC236}">
              <a16:creationId xmlns:a16="http://schemas.microsoft.com/office/drawing/2014/main" id="{291853F1-1F1C-446C-8E0A-F4D3B5D1B1DA}"/>
            </a:ext>
          </a:extLst>
        </xdr:cNvPr>
        <xdr:cNvSpPr txBox="1"/>
      </xdr:nvSpPr>
      <xdr:spPr>
        <a:xfrm>
          <a:off x="10515600" y="6771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106347</xdr:rowOff>
    </xdr:from>
    <xdr:to>
      <xdr:col>55</xdr:col>
      <xdr:colOff>50800</xdr:colOff>
      <xdr:row>40</xdr:row>
      <xdr:rowOff>36497</xdr:rowOff>
    </xdr:to>
    <xdr:sp macro="" textlink="">
      <xdr:nvSpPr>
        <xdr:cNvPr id="120" name="フローチャート: 判断 119">
          <a:extLst>
            <a:ext uri="{FF2B5EF4-FFF2-40B4-BE49-F238E27FC236}">
              <a16:creationId xmlns:a16="http://schemas.microsoft.com/office/drawing/2014/main" id="{D91267E8-4CFB-4003-84E3-F424133C36F0}"/>
            </a:ext>
          </a:extLst>
        </xdr:cNvPr>
        <xdr:cNvSpPr/>
      </xdr:nvSpPr>
      <xdr:spPr>
        <a:xfrm>
          <a:off x="10426700" y="6792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99016</xdr:rowOff>
    </xdr:from>
    <xdr:to>
      <xdr:col>50</xdr:col>
      <xdr:colOff>165100</xdr:colOff>
      <xdr:row>40</xdr:row>
      <xdr:rowOff>29166</xdr:rowOff>
    </xdr:to>
    <xdr:sp macro="" textlink="">
      <xdr:nvSpPr>
        <xdr:cNvPr id="121" name="フローチャート: 判断 120">
          <a:extLst>
            <a:ext uri="{FF2B5EF4-FFF2-40B4-BE49-F238E27FC236}">
              <a16:creationId xmlns:a16="http://schemas.microsoft.com/office/drawing/2014/main" id="{890988A6-0462-4D06-921F-34201269EB27}"/>
            </a:ext>
          </a:extLst>
        </xdr:cNvPr>
        <xdr:cNvSpPr/>
      </xdr:nvSpPr>
      <xdr:spPr>
        <a:xfrm>
          <a:off x="9588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94186</xdr:rowOff>
    </xdr:from>
    <xdr:to>
      <xdr:col>46</xdr:col>
      <xdr:colOff>38100</xdr:colOff>
      <xdr:row>40</xdr:row>
      <xdr:rowOff>24336</xdr:rowOff>
    </xdr:to>
    <xdr:sp macro="" textlink="">
      <xdr:nvSpPr>
        <xdr:cNvPr id="122" name="フローチャート: 判断 121">
          <a:extLst>
            <a:ext uri="{FF2B5EF4-FFF2-40B4-BE49-F238E27FC236}">
              <a16:creationId xmlns:a16="http://schemas.microsoft.com/office/drawing/2014/main" id="{7AF39240-4336-450B-978E-E5F015BB743B}"/>
            </a:ext>
          </a:extLst>
        </xdr:cNvPr>
        <xdr:cNvSpPr/>
      </xdr:nvSpPr>
      <xdr:spPr>
        <a:xfrm>
          <a:off x="8699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89408</xdr:rowOff>
    </xdr:from>
    <xdr:to>
      <xdr:col>41</xdr:col>
      <xdr:colOff>101600</xdr:colOff>
      <xdr:row>40</xdr:row>
      <xdr:rowOff>19558</xdr:rowOff>
    </xdr:to>
    <xdr:sp macro="" textlink="">
      <xdr:nvSpPr>
        <xdr:cNvPr id="123" name="フローチャート: 判断 122">
          <a:extLst>
            <a:ext uri="{FF2B5EF4-FFF2-40B4-BE49-F238E27FC236}">
              <a16:creationId xmlns:a16="http://schemas.microsoft.com/office/drawing/2014/main" id="{C14784E4-7B00-4B56-8191-C48393AAA3B1}"/>
            </a:ext>
          </a:extLst>
        </xdr:cNvPr>
        <xdr:cNvSpPr/>
      </xdr:nvSpPr>
      <xdr:spPr>
        <a:xfrm>
          <a:off x="7810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80195</xdr:rowOff>
    </xdr:from>
    <xdr:to>
      <xdr:col>36</xdr:col>
      <xdr:colOff>165100</xdr:colOff>
      <xdr:row>39</xdr:row>
      <xdr:rowOff>10345</xdr:rowOff>
    </xdr:to>
    <xdr:sp macro="" textlink="">
      <xdr:nvSpPr>
        <xdr:cNvPr id="124" name="フローチャート: 判断 123">
          <a:extLst>
            <a:ext uri="{FF2B5EF4-FFF2-40B4-BE49-F238E27FC236}">
              <a16:creationId xmlns:a16="http://schemas.microsoft.com/office/drawing/2014/main" id="{C13735AE-5FC3-41EE-9617-F28D4E982AE4}"/>
            </a:ext>
          </a:extLst>
        </xdr:cNvPr>
        <xdr:cNvSpPr/>
      </xdr:nvSpPr>
      <xdr:spPr>
        <a:xfrm>
          <a:off x="6921500" y="659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1B7A0C8A-89F7-438E-AEE1-3FF32FC58EF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0CBC2EA-814C-4476-B70A-78430D13D5B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79BDC63-025E-4F8D-8386-E8ACF1C6A15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BCF9A46-67A8-403F-A4A6-D5E37FCD8D85}"/>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D69E405-7DB0-4CC0-8430-E9F3680DE39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92738</xdr:rowOff>
    </xdr:from>
    <xdr:to>
      <xdr:col>55</xdr:col>
      <xdr:colOff>50800</xdr:colOff>
      <xdr:row>40</xdr:row>
      <xdr:rowOff>22888</xdr:rowOff>
    </xdr:to>
    <xdr:sp macro="" textlink="">
      <xdr:nvSpPr>
        <xdr:cNvPr id="130" name="楕円 129">
          <a:extLst>
            <a:ext uri="{FF2B5EF4-FFF2-40B4-BE49-F238E27FC236}">
              <a16:creationId xmlns:a16="http://schemas.microsoft.com/office/drawing/2014/main" id="{615686B6-3A7F-447B-BDC1-6CE3F02195FB}"/>
            </a:ext>
          </a:extLst>
        </xdr:cNvPr>
        <xdr:cNvSpPr/>
      </xdr:nvSpPr>
      <xdr:spPr>
        <a:xfrm>
          <a:off x="10426700" y="677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115615</xdr:rowOff>
    </xdr:from>
    <xdr:ext cx="534377" cy="259045"/>
    <xdr:sp macro="" textlink="">
      <xdr:nvSpPr>
        <xdr:cNvPr id="131" name="【道路】&#10;一人当たり延長該当値テキスト">
          <a:extLst>
            <a:ext uri="{FF2B5EF4-FFF2-40B4-BE49-F238E27FC236}">
              <a16:creationId xmlns:a16="http://schemas.microsoft.com/office/drawing/2014/main" id="{D36A184B-CF2B-4DDA-8504-E4E8799E01D7}"/>
            </a:ext>
          </a:extLst>
        </xdr:cNvPr>
        <xdr:cNvSpPr txBox="1"/>
      </xdr:nvSpPr>
      <xdr:spPr>
        <a:xfrm>
          <a:off x="10515600" y="663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116536</xdr:rowOff>
    </xdr:from>
    <xdr:to>
      <xdr:col>50</xdr:col>
      <xdr:colOff>165100</xdr:colOff>
      <xdr:row>40</xdr:row>
      <xdr:rowOff>46686</xdr:rowOff>
    </xdr:to>
    <xdr:sp macro="" textlink="">
      <xdr:nvSpPr>
        <xdr:cNvPr id="132" name="楕円 131">
          <a:extLst>
            <a:ext uri="{FF2B5EF4-FFF2-40B4-BE49-F238E27FC236}">
              <a16:creationId xmlns:a16="http://schemas.microsoft.com/office/drawing/2014/main" id="{65E97341-AE8D-4C56-9882-114C79888303}"/>
            </a:ext>
          </a:extLst>
        </xdr:cNvPr>
        <xdr:cNvSpPr/>
      </xdr:nvSpPr>
      <xdr:spPr>
        <a:xfrm>
          <a:off x="9588500" y="68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143538</xdr:rowOff>
    </xdr:from>
    <xdr:to>
      <xdr:col>55</xdr:col>
      <xdr:colOff>0</xdr:colOff>
      <xdr:row>39</xdr:row>
      <xdr:rowOff>167336</xdr:rowOff>
    </xdr:to>
    <xdr:cxnSp macro="">
      <xdr:nvCxnSpPr>
        <xdr:cNvPr id="133" name="直線コネクタ 132">
          <a:extLst>
            <a:ext uri="{FF2B5EF4-FFF2-40B4-BE49-F238E27FC236}">
              <a16:creationId xmlns:a16="http://schemas.microsoft.com/office/drawing/2014/main" id="{25DA919D-130D-431B-B516-6655C72F78C7}"/>
            </a:ext>
          </a:extLst>
        </xdr:cNvPr>
        <xdr:cNvCxnSpPr/>
      </xdr:nvCxnSpPr>
      <xdr:spPr>
        <a:xfrm flipV="1">
          <a:off x="9639300" y="6830088"/>
          <a:ext cx="838200" cy="2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116536</xdr:rowOff>
    </xdr:from>
    <xdr:to>
      <xdr:col>46</xdr:col>
      <xdr:colOff>38100</xdr:colOff>
      <xdr:row>40</xdr:row>
      <xdr:rowOff>46686</xdr:rowOff>
    </xdr:to>
    <xdr:sp macro="" textlink="">
      <xdr:nvSpPr>
        <xdr:cNvPr id="134" name="楕円 133">
          <a:extLst>
            <a:ext uri="{FF2B5EF4-FFF2-40B4-BE49-F238E27FC236}">
              <a16:creationId xmlns:a16="http://schemas.microsoft.com/office/drawing/2014/main" id="{3EB59C86-1374-419C-A275-8C0CF881E936}"/>
            </a:ext>
          </a:extLst>
        </xdr:cNvPr>
        <xdr:cNvSpPr/>
      </xdr:nvSpPr>
      <xdr:spPr>
        <a:xfrm>
          <a:off x="8699500" y="680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167336</xdr:rowOff>
    </xdr:from>
    <xdr:to>
      <xdr:col>50</xdr:col>
      <xdr:colOff>114300</xdr:colOff>
      <xdr:row>39</xdr:row>
      <xdr:rowOff>167336</xdr:rowOff>
    </xdr:to>
    <xdr:cxnSp macro="">
      <xdr:nvCxnSpPr>
        <xdr:cNvPr id="135" name="直線コネクタ 134">
          <a:extLst>
            <a:ext uri="{FF2B5EF4-FFF2-40B4-BE49-F238E27FC236}">
              <a16:creationId xmlns:a16="http://schemas.microsoft.com/office/drawing/2014/main" id="{ECE1026B-77DB-4092-82F6-555E99C8B32D}"/>
            </a:ext>
          </a:extLst>
        </xdr:cNvPr>
        <xdr:cNvCxnSpPr/>
      </xdr:nvCxnSpPr>
      <xdr:spPr>
        <a:xfrm>
          <a:off x="8750300" y="6853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123538</xdr:rowOff>
    </xdr:from>
    <xdr:to>
      <xdr:col>41</xdr:col>
      <xdr:colOff>101600</xdr:colOff>
      <xdr:row>40</xdr:row>
      <xdr:rowOff>53688</xdr:rowOff>
    </xdr:to>
    <xdr:sp macro="" textlink="">
      <xdr:nvSpPr>
        <xdr:cNvPr id="136" name="楕円 135">
          <a:extLst>
            <a:ext uri="{FF2B5EF4-FFF2-40B4-BE49-F238E27FC236}">
              <a16:creationId xmlns:a16="http://schemas.microsoft.com/office/drawing/2014/main" id="{8CAC3D95-18D8-4C8E-AF76-4A8C6A60042E}"/>
            </a:ext>
          </a:extLst>
        </xdr:cNvPr>
        <xdr:cNvSpPr/>
      </xdr:nvSpPr>
      <xdr:spPr>
        <a:xfrm>
          <a:off x="7810500" y="681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167336</xdr:rowOff>
    </xdr:from>
    <xdr:to>
      <xdr:col>45</xdr:col>
      <xdr:colOff>177800</xdr:colOff>
      <xdr:row>40</xdr:row>
      <xdr:rowOff>2888</xdr:rowOff>
    </xdr:to>
    <xdr:cxnSp macro="">
      <xdr:nvCxnSpPr>
        <xdr:cNvPr id="137" name="直線コネクタ 136">
          <a:extLst>
            <a:ext uri="{FF2B5EF4-FFF2-40B4-BE49-F238E27FC236}">
              <a16:creationId xmlns:a16="http://schemas.microsoft.com/office/drawing/2014/main" id="{9020BEEB-0D46-43B9-9565-42D946E857A7}"/>
            </a:ext>
          </a:extLst>
        </xdr:cNvPr>
        <xdr:cNvCxnSpPr/>
      </xdr:nvCxnSpPr>
      <xdr:spPr>
        <a:xfrm flipV="1">
          <a:off x="7861300" y="6853886"/>
          <a:ext cx="889000" cy="7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118768</xdr:rowOff>
    </xdr:from>
    <xdr:to>
      <xdr:col>36</xdr:col>
      <xdr:colOff>165100</xdr:colOff>
      <xdr:row>40</xdr:row>
      <xdr:rowOff>48918</xdr:rowOff>
    </xdr:to>
    <xdr:sp macro="" textlink="">
      <xdr:nvSpPr>
        <xdr:cNvPr id="138" name="楕円 137">
          <a:extLst>
            <a:ext uri="{FF2B5EF4-FFF2-40B4-BE49-F238E27FC236}">
              <a16:creationId xmlns:a16="http://schemas.microsoft.com/office/drawing/2014/main" id="{4713F164-43FF-444C-A6C1-2C03A6480F7A}"/>
            </a:ext>
          </a:extLst>
        </xdr:cNvPr>
        <xdr:cNvSpPr/>
      </xdr:nvSpPr>
      <xdr:spPr>
        <a:xfrm>
          <a:off x="6921500" y="680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169568</xdr:rowOff>
    </xdr:from>
    <xdr:to>
      <xdr:col>41</xdr:col>
      <xdr:colOff>50800</xdr:colOff>
      <xdr:row>40</xdr:row>
      <xdr:rowOff>2888</xdr:rowOff>
    </xdr:to>
    <xdr:cxnSp macro="">
      <xdr:nvCxnSpPr>
        <xdr:cNvPr id="139" name="直線コネクタ 138">
          <a:extLst>
            <a:ext uri="{FF2B5EF4-FFF2-40B4-BE49-F238E27FC236}">
              <a16:creationId xmlns:a16="http://schemas.microsoft.com/office/drawing/2014/main" id="{7DED1349-73CD-4729-A296-8175D2A0D414}"/>
            </a:ext>
          </a:extLst>
        </xdr:cNvPr>
        <xdr:cNvCxnSpPr/>
      </xdr:nvCxnSpPr>
      <xdr:spPr>
        <a:xfrm>
          <a:off x="6972300" y="6856118"/>
          <a:ext cx="889000" cy="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45693</xdr:rowOff>
    </xdr:from>
    <xdr:ext cx="534377" cy="259045"/>
    <xdr:sp macro="" textlink="">
      <xdr:nvSpPr>
        <xdr:cNvPr id="140" name="n_1aveValue【道路】&#10;一人当たり延長">
          <a:extLst>
            <a:ext uri="{FF2B5EF4-FFF2-40B4-BE49-F238E27FC236}">
              <a16:creationId xmlns:a16="http://schemas.microsoft.com/office/drawing/2014/main" id="{02378199-8517-4801-B40C-5592CC593E00}"/>
            </a:ext>
          </a:extLst>
        </xdr:cNvPr>
        <xdr:cNvSpPr txBox="1"/>
      </xdr:nvSpPr>
      <xdr:spPr>
        <a:xfrm>
          <a:off x="93594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40863</xdr:rowOff>
    </xdr:from>
    <xdr:ext cx="534377" cy="259045"/>
    <xdr:sp macro="" textlink="">
      <xdr:nvSpPr>
        <xdr:cNvPr id="141" name="n_2aveValue【道路】&#10;一人当たり延長">
          <a:extLst>
            <a:ext uri="{FF2B5EF4-FFF2-40B4-BE49-F238E27FC236}">
              <a16:creationId xmlns:a16="http://schemas.microsoft.com/office/drawing/2014/main" id="{B5BD5EE0-88F8-4699-896B-F4A57F37789A}"/>
            </a:ext>
          </a:extLst>
        </xdr:cNvPr>
        <xdr:cNvSpPr txBox="1"/>
      </xdr:nvSpPr>
      <xdr:spPr>
        <a:xfrm>
          <a:off x="8483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36085</xdr:rowOff>
    </xdr:from>
    <xdr:ext cx="534377" cy="259045"/>
    <xdr:sp macro="" textlink="">
      <xdr:nvSpPr>
        <xdr:cNvPr id="142" name="n_3aveValue【道路】&#10;一人当たり延長">
          <a:extLst>
            <a:ext uri="{FF2B5EF4-FFF2-40B4-BE49-F238E27FC236}">
              <a16:creationId xmlns:a16="http://schemas.microsoft.com/office/drawing/2014/main" id="{AC0C8E06-124B-4F45-834F-5CF941772C6F}"/>
            </a:ext>
          </a:extLst>
        </xdr:cNvPr>
        <xdr:cNvSpPr txBox="1"/>
      </xdr:nvSpPr>
      <xdr:spPr>
        <a:xfrm>
          <a:off x="7594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26872</xdr:rowOff>
    </xdr:from>
    <xdr:ext cx="534377" cy="259045"/>
    <xdr:sp macro="" textlink="">
      <xdr:nvSpPr>
        <xdr:cNvPr id="143" name="n_4aveValue【道路】&#10;一人当たり延長">
          <a:extLst>
            <a:ext uri="{FF2B5EF4-FFF2-40B4-BE49-F238E27FC236}">
              <a16:creationId xmlns:a16="http://schemas.microsoft.com/office/drawing/2014/main" id="{A77DB9D2-267B-436B-92EB-ED61391C0A24}"/>
            </a:ext>
          </a:extLst>
        </xdr:cNvPr>
        <xdr:cNvSpPr txBox="1"/>
      </xdr:nvSpPr>
      <xdr:spPr>
        <a:xfrm>
          <a:off x="6705111" y="637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37813</xdr:rowOff>
    </xdr:from>
    <xdr:ext cx="534377" cy="259045"/>
    <xdr:sp macro="" textlink="">
      <xdr:nvSpPr>
        <xdr:cNvPr id="144" name="n_1mainValue【道路】&#10;一人当たり延長">
          <a:extLst>
            <a:ext uri="{FF2B5EF4-FFF2-40B4-BE49-F238E27FC236}">
              <a16:creationId xmlns:a16="http://schemas.microsoft.com/office/drawing/2014/main" id="{78CF3552-0295-4317-95A0-7927D1DA67F2}"/>
            </a:ext>
          </a:extLst>
        </xdr:cNvPr>
        <xdr:cNvSpPr txBox="1"/>
      </xdr:nvSpPr>
      <xdr:spPr>
        <a:xfrm>
          <a:off x="9359411" y="68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37813</xdr:rowOff>
    </xdr:from>
    <xdr:ext cx="534377" cy="259045"/>
    <xdr:sp macro="" textlink="">
      <xdr:nvSpPr>
        <xdr:cNvPr id="145" name="n_2mainValue【道路】&#10;一人当たり延長">
          <a:extLst>
            <a:ext uri="{FF2B5EF4-FFF2-40B4-BE49-F238E27FC236}">
              <a16:creationId xmlns:a16="http://schemas.microsoft.com/office/drawing/2014/main" id="{A1DBA351-A7B8-4528-8B13-A33B5973BE1D}"/>
            </a:ext>
          </a:extLst>
        </xdr:cNvPr>
        <xdr:cNvSpPr txBox="1"/>
      </xdr:nvSpPr>
      <xdr:spPr>
        <a:xfrm>
          <a:off x="8483111" y="689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44815</xdr:rowOff>
    </xdr:from>
    <xdr:ext cx="534377" cy="259045"/>
    <xdr:sp macro="" textlink="">
      <xdr:nvSpPr>
        <xdr:cNvPr id="146" name="n_3mainValue【道路】&#10;一人当たり延長">
          <a:extLst>
            <a:ext uri="{FF2B5EF4-FFF2-40B4-BE49-F238E27FC236}">
              <a16:creationId xmlns:a16="http://schemas.microsoft.com/office/drawing/2014/main" id="{6C1FF342-DE9A-4D5B-ACE8-1A9053FD6757}"/>
            </a:ext>
          </a:extLst>
        </xdr:cNvPr>
        <xdr:cNvSpPr txBox="1"/>
      </xdr:nvSpPr>
      <xdr:spPr>
        <a:xfrm>
          <a:off x="7594111" y="690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40045</xdr:rowOff>
    </xdr:from>
    <xdr:ext cx="534377" cy="259045"/>
    <xdr:sp macro="" textlink="">
      <xdr:nvSpPr>
        <xdr:cNvPr id="147" name="n_4mainValue【道路】&#10;一人当たり延長">
          <a:extLst>
            <a:ext uri="{FF2B5EF4-FFF2-40B4-BE49-F238E27FC236}">
              <a16:creationId xmlns:a16="http://schemas.microsoft.com/office/drawing/2014/main" id="{AF345F55-E7CE-4177-8F19-FB8BF607AAC0}"/>
            </a:ext>
          </a:extLst>
        </xdr:cNvPr>
        <xdr:cNvSpPr txBox="1"/>
      </xdr:nvSpPr>
      <xdr:spPr>
        <a:xfrm>
          <a:off x="6705111" y="689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1485C2A9-4703-458B-B98E-055AAA0794C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4109A645-F311-4F6D-B917-F722682049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5809052B-C3F2-4BB7-A13F-A413BAAD7BE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B324A89B-9B2D-4AC7-B031-701F547E7D5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73C2169-F81C-4055-8F1F-FB8C9CC6C52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467873C-7E83-438B-9AA7-7B5E8F224137}"/>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B17F7B02-25A8-439E-A0CD-04CEEF126A0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8288C8DD-7B4E-42B9-81CE-4A05B99B5EDC}"/>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id="{2AB1039C-4E8B-41E3-BF1B-D465062A0F0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id="{E345C49C-9078-42CC-A2C7-5D7F54248D3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id="{84B23ABE-2496-4966-BC45-3AFD66D4F96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id="{C2DA5DC6-EB28-4440-904E-9F4895483EC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id="{B9B2B1CB-D099-471C-B5EB-C19BC241EFD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id="{3725C476-4A76-4233-A0EF-F255369C7F5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id="{B3F3099B-6273-4C15-BE4F-1E1952588F2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id="{605EB712-5E7F-4293-9289-AA1C17F6E487}"/>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4" name="正方形/長方形 163">
          <a:extLst>
            <a:ext uri="{FF2B5EF4-FFF2-40B4-BE49-F238E27FC236}">
              <a16:creationId xmlns:a16="http://schemas.microsoft.com/office/drawing/2014/main" id="{78A83780-389A-4382-B68D-ECEF4E52CB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5" name="正方形/長方形 164">
          <a:extLst>
            <a:ext uri="{FF2B5EF4-FFF2-40B4-BE49-F238E27FC236}">
              <a16:creationId xmlns:a16="http://schemas.microsoft.com/office/drawing/2014/main" id="{48E331D3-F9C0-4115-80A0-47EE79CCD0E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6" name="正方形/長方形 165">
          <a:extLst>
            <a:ext uri="{FF2B5EF4-FFF2-40B4-BE49-F238E27FC236}">
              <a16:creationId xmlns:a16="http://schemas.microsoft.com/office/drawing/2014/main" id="{7EA2AD69-EFD9-4D5E-9391-6F6782B66C9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7" name="正方形/長方形 166">
          <a:extLst>
            <a:ext uri="{FF2B5EF4-FFF2-40B4-BE49-F238E27FC236}">
              <a16:creationId xmlns:a16="http://schemas.microsoft.com/office/drawing/2014/main" id="{027DEB42-8754-489B-8C48-2788DE527C9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8" name="正方形/長方形 167">
          <a:extLst>
            <a:ext uri="{FF2B5EF4-FFF2-40B4-BE49-F238E27FC236}">
              <a16:creationId xmlns:a16="http://schemas.microsoft.com/office/drawing/2014/main" id="{4DA0426A-8CBB-4749-8D8C-88B034A392BD}"/>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9" name="正方形/長方形 168">
          <a:extLst>
            <a:ext uri="{FF2B5EF4-FFF2-40B4-BE49-F238E27FC236}">
              <a16:creationId xmlns:a16="http://schemas.microsoft.com/office/drawing/2014/main" id="{C7AD6474-7400-4CC6-8DDE-C788724A5E8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0" name="正方形/長方形 169">
          <a:extLst>
            <a:ext uri="{FF2B5EF4-FFF2-40B4-BE49-F238E27FC236}">
              <a16:creationId xmlns:a16="http://schemas.microsoft.com/office/drawing/2014/main" id="{75D0ABEC-2ACD-4D38-817F-AAC729FFDDA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1" name="正方形/長方形 170">
          <a:extLst>
            <a:ext uri="{FF2B5EF4-FFF2-40B4-BE49-F238E27FC236}">
              <a16:creationId xmlns:a16="http://schemas.microsoft.com/office/drawing/2014/main" id="{D4C7ACFC-6F46-4767-9515-74DB0F1D76C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2" name="テキスト ボックス 171">
          <a:extLst>
            <a:ext uri="{FF2B5EF4-FFF2-40B4-BE49-F238E27FC236}">
              <a16:creationId xmlns:a16="http://schemas.microsoft.com/office/drawing/2014/main" id="{087BDDD5-38C9-445F-8BDB-3C03BF60DE7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3" name="直線コネクタ 172">
          <a:extLst>
            <a:ext uri="{FF2B5EF4-FFF2-40B4-BE49-F238E27FC236}">
              <a16:creationId xmlns:a16="http://schemas.microsoft.com/office/drawing/2014/main" id="{043FEB3D-9C49-44CB-9567-5DE0310CEDA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4" name="テキスト ボックス 173">
          <a:extLst>
            <a:ext uri="{FF2B5EF4-FFF2-40B4-BE49-F238E27FC236}">
              <a16:creationId xmlns:a16="http://schemas.microsoft.com/office/drawing/2014/main" id="{E5B611A0-592C-486B-839E-55568B45AE11}"/>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5" name="直線コネクタ 174">
          <a:extLst>
            <a:ext uri="{FF2B5EF4-FFF2-40B4-BE49-F238E27FC236}">
              <a16:creationId xmlns:a16="http://schemas.microsoft.com/office/drawing/2014/main" id="{D7CB96E9-4E5B-4F3A-AAF3-0D871ADDF522}"/>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6" name="テキスト ボックス 175">
          <a:extLst>
            <a:ext uri="{FF2B5EF4-FFF2-40B4-BE49-F238E27FC236}">
              <a16:creationId xmlns:a16="http://schemas.microsoft.com/office/drawing/2014/main" id="{2CFACB2E-AB2B-4405-A205-170CE3D970F1}"/>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7" name="直線コネクタ 176">
          <a:extLst>
            <a:ext uri="{FF2B5EF4-FFF2-40B4-BE49-F238E27FC236}">
              <a16:creationId xmlns:a16="http://schemas.microsoft.com/office/drawing/2014/main" id="{4D058766-14FE-4C0D-A7A2-C5190A7137E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8" name="テキスト ボックス 177">
          <a:extLst>
            <a:ext uri="{FF2B5EF4-FFF2-40B4-BE49-F238E27FC236}">
              <a16:creationId xmlns:a16="http://schemas.microsoft.com/office/drawing/2014/main" id="{B028BA78-F3E8-4191-B124-44E6CA3EEE0E}"/>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79" name="直線コネクタ 178">
          <a:extLst>
            <a:ext uri="{FF2B5EF4-FFF2-40B4-BE49-F238E27FC236}">
              <a16:creationId xmlns:a16="http://schemas.microsoft.com/office/drawing/2014/main" id="{FF38E9AD-F548-4C9A-8977-6D8C42593967}"/>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0" name="テキスト ボックス 179">
          <a:extLst>
            <a:ext uri="{FF2B5EF4-FFF2-40B4-BE49-F238E27FC236}">
              <a16:creationId xmlns:a16="http://schemas.microsoft.com/office/drawing/2014/main" id="{9EEA3423-2EF0-4617-9CA3-DA5F92FB726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1" name="直線コネクタ 180">
          <a:extLst>
            <a:ext uri="{FF2B5EF4-FFF2-40B4-BE49-F238E27FC236}">
              <a16:creationId xmlns:a16="http://schemas.microsoft.com/office/drawing/2014/main" id="{E8170EF6-7319-44F0-8B47-D3625F1D13F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2" name="テキスト ボックス 181">
          <a:extLst>
            <a:ext uri="{FF2B5EF4-FFF2-40B4-BE49-F238E27FC236}">
              <a16:creationId xmlns:a16="http://schemas.microsoft.com/office/drawing/2014/main" id="{0A6EED33-E7CF-4331-9577-3CEACC3B9E6A}"/>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3" name="直線コネクタ 182">
          <a:extLst>
            <a:ext uri="{FF2B5EF4-FFF2-40B4-BE49-F238E27FC236}">
              <a16:creationId xmlns:a16="http://schemas.microsoft.com/office/drawing/2014/main" id="{B908E5FD-23D7-424C-8733-1FCF69DF14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4" name="テキスト ボックス 183">
          <a:extLst>
            <a:ext uri="{FF2B5EF4-FFF2-40B4-BE49-F238E27FC236}">
              <a16:creationId xmlns:a16="http://schemas.microsoft.com/office/drawing/2014/main" id="{31F59C29-C2BD-4BC4-82A5-16BB9B5D1CE5}"/>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5" name="直線コネクタ 184">
          <a:extLst>
            <a:ext uri="{FF2B5EF4-FFF2-40B4-BE49-F238E27FC236}">
              <a16:creationId xmlns:a16="http://schemas.microsoft.com/office/drawing/2014/main" id="{366D39E0-A646-48CE-A9AB-03DC039E709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6" name="テキスト ボックス 185">
          <a:extLst>
            <a:ext uri="{FF2B5EF4-FFF2-40B4-BE49-F238E27FC236}">
              <a16:creationId xmlns:a16="http://schemas.microsoft.com/office/drawing/2014/main" id="{1D51EF88-1171-4F0F-8365-926B1D389456}"/>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a:extLst>
            <a:ext uri="{FF2B5EF4-FFF2-40B4-BE49-F238E27FC236}">
              <a16:creationId xmlns:a16="http://schemas.microsoft.com/office/drawing/2014/main" id="{CD6FEA3C-E634-41AE-A247-3A7C8F1EE23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8" name="【公営住宅】&#10;有形固定資産減価償却率グラフ枠">
          <a:extLst>
            <a:ext uri="{FF2B5EF4-FFF2-40B4-BE49-F238E27FC236}">
              <a16:creationId xmlns:a16="http://schemas.microsoft.com/office/drawing/2014/main" id="{DC5EB750-BF2D-46BF-9BDE-B61000A1D8C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88719</xdr:rowOff>
    </xdr:from>
    <xdr:to>
      <xdr:col>24</xdr:col>
      <xdr:colOff>62865</xdr:colOff>
      <xdr:row>86</xdr:row>
      <xdr:rowOff>96882</xdr:rowOff>
    </xdr:to>
    <xdr:cxnSp macro="">
      <xdr:nvCxnSpPr>
        <xdr:cNvPr id="189" name="直線コネクタ 188">
          <a:extLst>
            <a:ext uri="{FF2B5EF4-FFF2-40B4-BE49-F238E27FC236}">
              <a16:creationId xmlns:a16="http://schemas.microsoft.com/office/drawing/2014/main" id="{B0C61FAC-DA77-441C-8B93-86C832D0F36E}"/>
            </a:ext>
          </a:extLst>
        </xdr:cNvPr>
        <xdr:cNvCxnSpPr/>
      </xdr:nvCxnSpPr>
      <xdr:spPr>
        <a:xfrm flipV="1">
          <a:off x="4634865" y="13633269"/>
          <a:ext cx="0" cy="1208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100709</xdr:rowOff>
    </xdr:from>
    <xdr:ext cx="405111" cy="259045"/>
    <xdr:sp macro="" textlink="">
      <xdr:nvSpPr>
        <xdr:cNvPr id="190" name="【公営住宅】&#10;有形固定資産減価償却率最小値テキスト">
          <a:extLst>
            <a:ext uri="{FF2B5EF4-FFF2-40B4-BE49-F238E27FC236}">
              <a16:creationId xmlns:a16="http://schemas.microsoft.com/office/drawing/2014/main" id="{37201AE2-728C-472A-9C02-1D9A3546E9AF}"/>
            </a:ext>
          </a:extLst>
        </xdr:cNvPr>
        <xdr:cNvSpPr txBox="1"/>
      </xdr:nvSpPr>
      <xdr:spPr>
        <a:xfrm>
          <a:off x="4673600" y="14845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96882</xdr:rowOff>
    </xdr:from>
    <xdr:to>
      <xdr:col>24</xdr:col>
      <xdr:colOff>152400</xdr:colOff>
      <xdr:row>86</xdr:row>
      <xdr:rowOff>96882</xdr:rowOff>
    </xdr:to>
    <xdr:cxnSp macro="">
      <xdr:nvCxnSpPr>
        <xdr:cNvPr id="191" name="直線コネクタ 190">
          <a:extLst>
            <a:ext uri="{FF2B5EF4-FFF2-40B4-BE49-F238E27FC236}">
              <a16:creationId xmlns:a16="http://schemas.microsoft.com/office/drawing/2014/main" id="{D157FC15-9EA0-40CF-9486-318B5B0AEC72}"/>
            </a:ext>
          </a:extLst>
        </xdr:cNvPr>
        <xdr:cNvCxnSpPr/>
      </xdr:nvCxnSpPr>
      <xdr:spPr>
        <a:xfrm>
          <a:off x="4546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35396</xdr:rowOff>
    </xdr:from>
    <xdr:ext cx="405111" cy="259045"/>
    <xdr:sp macro="" textlink="">
      <xdr:nvSpPr>
        <xdr:cNvPr id="192" name="【公営住宅】&#10;有形固定資産減価償却率最大値テキスト">
          <a:extLst>
            <a:ext uri="{FF2B5EF4-FFF2-40B4-BE49-F238E27FC236}">
              <a16:creationId xmlns:a16="http://schemas.microsoft.com/office/drawing/2014/main" id="{38501261-CADD-45C1-B3FD-8DD274CC5B42}"/>
            </a:ext>
          </a:extLst>
        </xdr:cNvPr>
        <xdr:cNvSpPr txBox="1"/>
      </xdr:nvSpPr>
      <xdr:spPr>
        <a:xfrm>
          <a:off x="4673600" y="13408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88719</xdr:rowOff>
    </xdr:from>
    <xdr:to>
      <xdr:col>24</xdr:col>
      <xdr:colOff>152400</xdr:colOff>
      <xdr:row>79</xdr:row>
      <xdr:rowOff>88719</xdr:rowOff>
    </xdr:to>
    <xdr:cxnSp macro="">
      <xdr:nvCxnSpPr>
        <xdr:cNvPr id="193" name="直線コネクタ 192">
          <a:extLst>
            <a:ext uri="{FF2B5EF4-FFF2-40B4-BE49-F238E27FC236}">
              <a16:creationId xmlns:a16="http://schemas.microsoft.com/office/drawing/2014/main" id="{1BAC34ED-98F7-4BCD-A58E-4CA4E2AAA8F1}"/>
            </a:ext>
          </a:extLst>
        </xdr:cNvPr>
        <xdr:cNvCxnSpPr/>
      </xdr:nvCxnSpPr>
      <xdr:spPr>
        <a:xfrm>
          <a:off x="4546600" y="13633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44104</xdr:rowOff>
    </xdr:from>
    <xdr:ext cx="405111" cy="259045"/>
    <xdr:sp macro="" textlink="">
      <xdr:nvSpPr>
        <xdr:cNvPr id="194" name="【公営住宅】&#10;有形固定資産減価償却率平均値テキスト">
          <a:extLst>
            <a:ext uri="{FF2B5EF4-FFF2-40B4-BE49-F238E27FC236}">
              <a16:creationId xmlns:a16="http://schemas.microsoft.com/office/drawing/2014/main" id="{81135C5F-C616-4D59-936E-839D4B3237B6}"/>
            </a:ext>
          </a:extLst>
        </xdr:cNvPr>
        <xdr:cNvSpPr txBox="1"/>
      </xdr:nvSpPr>
      <xdr:spPr>
        <a:xfrm>
          <a:off x="4673600" y="14274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65677</xdr:rowOff>
    </xdr:from>
    <xdr:to>
      <xdr:col>24</xdr:col>
      <xdr:colOff>114300</xdr:colOff>
      <xdr:row>83</xdr:row>
      <xdr:rowOff>167277</xdr:rowOff>
    </xdr:to>
    <xdr:sp macro="" textlink="">
      <xdr:nvSpPr>
        <xdr:cNvPr id="195" name="フローチャート: 判断 194">
          <a:extLst>
            <a:ext uri="{FF2B5EF4-FFF2-40B4-BE49-F238E27FC236}">
              <a16:creationId xmlns:a16="http://schemas.microsoft.com/office/drawing/2014/main" id="{F61E6813-82EA-49DE-B70A-9114F39938B7}"/>
            </a:ext>
          </a:extLst>
        </xdr:cNvPr>
        <xdr:cNvSpPr/>
      </xdr:nvSpPr>
      <xdr:spPr>
        <a:xfrm>
          <a:off x="4584700" y="14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78739</xdr:rowOff>
    </xdr:from>
    <xdr:to>
      <xdr:col>20</xdr:col>
      <xdr:colOff>38100</xdr:colOff>
      <xdr:row>84</xdr:row>
      <xdr:rowOff>8889</xdr:rowOff>
    </xdr:to>
    <xdr:sp macro="" textlink="">
      <xdr:nvSpPr>
        <xdr:cNvPr id="196" name="フローチャート: 判断 195">
          <a:extLst>
            <a:ext uri="{FF2B5EF4-FFF2-40B4-BE49-F238E27FC236}">
              <a16:creationId xmlns:a16="http://schemas.microsoft.com/office/drawing/2014/main" id="{1919A4B3-87D0-4A20-A6B7-C27728EC335A}"/>
            </a:ext>
          </a:extLst>
        </xdr:cNvPr>
        <xdr:cNvSpPr/>
      </xdr:nvSpPr>
      <xdr:spPr>
        <a:xfrm>
          <a:off x="3746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165281</xdr:rowOff>
    </xdr:from>
    <xdr:to>
      <xdr:col>15</xdr:col>
      <xdr:colOff>101600</xdr:colOff>
      <xdr:row>83</xdr:row>
      <xdr:rowOff>95431</xdr:rowOff>
    </xdr:to>
    <xdr:sp macro="" textlink="">
      <xdr:nvSpPr>
        <xdr:cNvPr id="197" name="フローチャート: 判断 196">
          <a:extLst>
            <a:ext uri="{FF2B5EF4-FFF2-40B4-BE49-F238E27FC236}">
              <a16:creationId xmlns:a16="http://schemas.microsoft.com/office/drawing/2014/main" id="{61F82B98-605C-4A6D-8D72-C6A36D3C53C7}"/>
            </a:ext>
          </a:extLst>
        </xdr:cNvPr>
        <xdr:cNvSpPr/>
      </xdr:nvSpPr>
      <xdr:spPr>
        <a:xfrm>
          <a:off x="2857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198" name="フローチャート: 判断 197">
          <a:extLst>
            <a:ext uri="{FF2B5EF4-FFF2-40B4-BE49-F238E27FC236}">
              <a16:creationId xmlns:a16="http://schemas.microsoft.com/office/drawing/2014/main" id="{D4D88EA5-DDDA-42B2-9DF5-539A732FD914}"/>
            </a:ext>
          </a:extLst>
        </xdr:cNvPr>
        <xdr:cNvSpPr/>
      </xdr:nvSpPr>
      <xdr:spPr>
        <a:xfrm>
          <a:off x="1968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77107</xdr:rowOff>
    </xdr:from>
    <xdr:to>
      <xdr:col>6</xdr:col>
      <xdr:colOff>38100</xdr:colOff>
      <xdr:row>83</xdr:row>
      <xdr:rowOff>7257</xdr:rowOff>
    </xdr:to>
    <xdr:sp macro="" textlink="">
      <xdr:nvSpPr>
        <xdr:cNvPr id="199" name="フローチャート: 判断 198">
          <a:extLst>
            <a:ext uri="{FF2B5EF4-FFF2-40B4-BE49-F238E27FC236}">
              <a16:creationId xmlns:a16="http://schemas.microsoft.com/office/drawing/2014/main" id="{A2119C5D-1F3E-49A9-9368-EFBFFF0EEB24}"/>
            </a:ext>
          </a:extLst>
        </xdr:cNvPr>
        <xdr:cNvSpPr/>
      </xdr:nvSpPr>
      <xdr:spPr>
        <a:xfrm>
          <a:off x="10795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1DA3A846-719C-4F19-AEED-C6B3B200989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D1AE4F3B-D3F8-42B3-859E-91E020C08E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28CBB441-5DAE-4CFB-9D33-61942264E2F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7AEB92BD-0F7D-41C4-907F-5D384993167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181ECE14-5E22-4CFD-B31C-29BE633E6647}"/>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62412</xdr:rowOff>
    </xdr:from>
    <xdr:to>
      <xdr:col>6</xdr:col>
      <xdr:colOff>38100</xdr:colOff>
      <xdr:row>77</xdr:row>
      <xdr:rowOff>164012</xdr:rowOff>
    </xdr:to>
    <xdr:sp macro="" textlink="">
      <xdr:nvSpPr>
        <xdr:cNvPr id="205" name="楕円 204">
          <a:extLst>
            <a:ext uri="{FF2B5EF4-FFF2-40B4-BE49-F238E27FC236}">
              <a16:creationId xmlns:a16="http://schemas.microsoft.com/office/drawing/2014/main" id="{596605DD-C246-42CC-88AA-4004D5FD537F}"/>
            </a:ext>
          </a:extLst>
        </xdr:cNvPr>
        <xdr:cNvSpPr/>
      </xdr:nvSpPr>
      <xdr:spPr>
        <a:xfrm>
          <a:off x="1079500" y="132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25416</xdr:rowOff>
    </xdr:from>
    <xdr:ext cx="405111" cy="259045"/>
    <xdr:sp macro="" textlink="">
      <xdr:nvSpPr>
        <xdr:cNvPr id="206" name="n_1aveValue【公営住宅】&#10;有形固定資産減価償却率">
          <a:extLst>
            <a:ext uri="{FF2B5EF4-FFF2-40B4-BE49-F238E27FC236}">
              <a16:creationId xmlns:a16="http://schemas.microsoft.com/office/drawing/2014/main" id="{0AFECEFE-F07B-42E6-8E78-207458F9B7A0}"/>
            </a:ext>
          </a:extLst>
        </xdr:cNvPr>
        <xdr:cNvSpPr txBox="1"/>
      </xdr:nvSpPr>
      <xdr:spPr>
        <a:xfrm>
          <a:off x="3582044" y="14084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111958</xdr:rowOff>
    </xdr:from>
    <xdr:ext cx="405111" cy="259045"/>
    <xdr:sp macro="" textlink="">
      <xdr:nvSpPr>
        <xdr:cNvPr id="207" name="n_2aveValue【公営住宅】&#10;有形固定資産減価償却率">
          <a:extLst>
            <a:ext uri="{FF2B5EF4-FFF2-40B4-BE49-F238E27FC236}">
              <a16:creationId xmlns:a16="http://schemas.microsoft.com/office/drawing/2014/main" id="{182DCCED-3EED-47A0-924D-E8F0A2E18F10}"/>
            </a:ext>
          </a:extLst>
        </xdr:cNvPr>
        <xdr:cNvSpPr txBox="1"/>
      </xdr:nvSpPr>
      <xdr:spPr>
        <a:xfrm>
          <a:off x="2705744" y="1399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160945</xdr:rowOff>
    </xdr:from>
    <xdr:ext cx="405111" cy="259045"/>
    <xdr:sp macro="" textlink="">
      <xdr:nvSpPr>
        <xdr:cNvPr id="208" name="n_3aveValue【公営住宅】&#10;有形固定資産減価償却率">
          <a:extLst>
            <a:ext uri="{FF2B5EF4-FFF2-40B4-BE49-F238E27FC236}">
              <a16:creationId xmlns:a16="http://schemas.microsoft.com/office/drawing/2014/main" id="{6797E71F-5877-4D14-B92F-08A0956F278D}"/>
            </a:ext>
          </a:extLst>
        </xdr:cNvPr>
        <xdr:cNvSpPr txBox="1"/>
      </xdr:nvSpPr>
      <xdr:spPr>
        <a:xfrm>
          <a:off x="1816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169834</xdr:rowOff>
    </xdr:from>
    <xdr:ext cx="405111" cy="259045"/>
    <xdr:sp macro="" textlink="">
      <xdr:nvSpPr>
        <xdr:cNvPr id="209" name="n_4aveValue【公営住宅】&#10;有形固定資産減価償却率">
          <a:extLst>
            <a:ext uri="{FF2B5EF4-FFF2-40B4-BE49-F238E27FC236}">
              <a16:creationId xmlns:a16="http://schemas.microsoft.com/office/drawing/2014/main" id="{2F29484A-AD1F-40C4-B8C9-C5F14152A052}"/>
            </a:ext>
          </a:extLst>
        </xdr:cNvPr>
        <xdr:cNvSpPr txBox="1"/>
      </xdr:nvSpPr>
      <xdr:spPr>
        <a:xfrm>
          <a:off x="927744" y="1422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9089</xdr:rowOff>
    </xdr:from>
    <xdr:ext cx="340478" cy="259045"/>
    <xdr:sp macro="" textlink="">
      <xdr:nvSpPr>
        <xdr:cNvPr id="210" name="n_4mainValue【公営住宅】&#10;有形固定資産減価償却率">
          <a:extLst>
            <a:ext uri="{FF2B5EF4-FFF2-40B4-BE49-F238E27FC236}">
              <a16:creationId xmlns:a16="http://schemas.microsoft.com/office/drawing/2014/main" id="{C11695AB-8574-4891-926C-A45AFD243520}"/>
            </a:ext>
          </a:extLst>
        </xdr:cNvPr>
        <xdr:cNvSpPr txBox="1"/>
      </xdr:nvSpPr>
      <xdr:spPr>
        <a:xfrm>
          <a:off x="960061" y="130392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1" name="正方形/長方形 210">
          <a:extLst>
            <a:ext uri="{FF2B5EF4-FFF2-40B4-BE49-F238E27FC236}">
              <a16:creationId xmlns:a16="http://schemas.microsoft.com/office/drawing/2014/main" id="{A016E6F9-C5B0-4CB7-873C-CD914CE67BB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2" name="正方形/長方形 211">
          <a:extLst>
            <a:ext uri="{FF2B5EF4-FFF2-40B4-BE49-F238E27FC236}">
              <a16:creationId xmlns:a16="http://schemas.microsoft.com/office/drawing/2014/main" id="{380C9EAD-FF8A-427A-B7DD-F822889652E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3" name="正方形/長方形 212">
          <a:extLst>
            <a:ext uri="{FF2B5EF4-FFF2-40B4-BE49-F238E27FC236}">
              <a16:creationId xmlns:a16="http://schemas.microsoft.com/office/drawing/2014/main" id="{AE44C53F-54B8-4323-AA74-E0CE85EC9FD4}"/>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4" name="正方形/長方形 213">
          <a:extLst>
            <a:ext uri="{FF2B5EF4-FFF2-40B4-BE49-F238E27FC236}">
              <a16:creationId xmlns:a16="http://schemas.microsoft.com/office/drawing/2014/main" id="{5E4366DD-B294-4618-B729-2581BF938A9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5" name="正方形/長方形 214">
          <a:extLst>
            <a:ext uri="{FF2B5EF4-FFF2-40B4-BE49-F238E27FC236}">
              <a16:creationId xmlns:a16="http://schemas.microsoft.com/office/drawing/2014/main" id="{996AA3A5-8F95-4B91-946D-EAF9638F424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6" name="正方形/長方形 215">
          <a:extLst>
            <a:ext uri="{FF2B5EF4-FFF2-40B4-BE49-F238E27FC236}">
              <a16:creationId xmlns:a16="http://schemas.microsoft.com/office/drawing/2014/main" id="{A8E906FF-6E68-498C-96AD-6F44E15792D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17" name="正方形/長方形 216">
          <a:extLst>
            <a:ext uri="{FF2B5EF4-FFF2-40B4-BE49-F238E27FC236}">
              <a16:creationId xmlns:a16="http://schemas.microsoft.com/office/drawing/2014/main" id="{217F3360-21AF-43EB-BC72-3E6FA01B9DC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8" name="正方形/長方形 217">
          <a:extLst>
            <a:ext uri="{FF2B5EF4-FFF2-40B4-BE49-F238E27FC236}">
              <a16:creationId xmlns:a16="http://schemas.microsoft.com/office/drawing/2014/main" id="{DEE4D583-5B53-4173-8588-63E9DC231E1B}"/>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9" name="テキスト ボックス 218">
          <a:extLst>
            <a:ext uri="{FF2B5EF4-FFF2-40B4-BE49-F238E27FC236}">
              <a16:creationId xmlns:a16="http://schemas.microsoft.com/office/drawing/2014/main" id="{B1AFEBFE-E062-44F2-9B7D-834B752176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0" name="直線コネクタ 219">
          <a:extLst>
            <a:ext uri="{FF2B5EF4-FFF2-40B4-BE49-F238E27FC236}">
              <a16:creationId xmlns:a16="http://schemas.microsoft.com/office/drawing/2014/main" id="{7B53FCC3-2839-41D5-BEDD-6A039F4FC52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21" name="直線コネクタ 220">
          <a:extLst>
            <a:ext uri="{FF2B5EF4-FFF2-40B4-BE49-F238E27FC236}">
              <a16:creationId xmlns:a16="http://schemas.microsoft.com/office/drawing/2014/main" id="{FBF0E20F-BA05-4AA0-967F-F6088BFF6E48}"/>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22" name="テキスト ボックス 221">
          <a:extLst>
            <a:ext uri="{FF2B5EF4-FFF2-40B4-BE49-F238E27FC236}">
              <a16:creationId xmlns:a16="http://schemas.microsoft.com/office/drawing/2014/main" id="{977EDF66-EFFE-40CF-BBF3-4FBD1B1852E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23" name="直線コネクタ 222">
          <a:extLst>
            <a:ext uri="{FF2B5EF4-FFF2-40B4-BE49-F238E27FC236}">
              <a16:creationId xmlns:a16="http://schemas.microsoft.com/office/drawing/2014/main" id="{7F770E2B-5D14-44DE-BB33-82FB64F5E7B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24" name="テキスト ボックス 223">
          <a:extLst>
            <a:ext uri="{FF2B5EF4-FFF2-40B4-BE49-F238E27FC236}">
              <a16:creationId xmlns:a16="http://schemas.microsoft.com/office/drawing/2014/main" id="{681BADB2-0F6B-49C3-8C61-3D763107415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25" name="直線コネクタ 224">
          <a:extLst>
            <a:ext uri="{FF2B5EF4-FFF2-40B4-BE49-F238E27FC236}">
              <a16:creationId xmlns:a16="http://schemas.microsoft.com/office/drawing/2014/main" id="{534BD5C8-379D-4EAB-B1C9-1BD3FB7240E6}"/>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26" name="テキスト ボックス 225">
          <a:extLst>
            <a:ext uri="{FF2B5EF4-FFF2-40B4-BE49-F238E27FC236}">
              <a16:creationId xmlns:a16="http://schemas.microsoft.com/office/drawing/2014/main" id="{0C5D0351-CDDC-467E-B144-212E1F70561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27" name="直線コネクタ 226">
          <a:extLst>
            <a:ext uri="{FF2B5EF4-FFF2-40B4-BE49-F238E27FC236}">
              <a16:creationId xmlns:a16="http://schemas.microsoft.com/office/drawing/2014/main" id="{5B1CA849-FA77-472C-92FF-F1B30F9672A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28" name="テキスト ボックス 227">
          <a:extLst>
            <a:ext uri="{FF2B5EF4-FFF2-40B4-BE49-F238E27FC236}">
              <a16:creationId xmlns:a16="http://schemas.microsoft.com/office/drawing/2014/main" id="{D5555128-0CB7-40FF-9E10-185671B9E074}"/>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29" name="直線コネクタ 228">
          <a:extLst>
            <a:ext uri="{FF2B5EF4-FFF2-40B4-BE49-F238E27FC236}">
              <a16:creationId xmlns:a16="http://schemas.microsoft.com/office/drawing/2014/main" id="{6C9EA060-5F79-4B3E-85AF-D5A1C312637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30" name="テキスト ボックス 229">
          <a:extLst>
            <a:ext uri="{FF2B5EF4-FFF2-40B4-BE49-F238E27FC236}">
              <a16:creationId xmlns:a16="http://schemas.microsoft.com/office/drawing/2014/main" id="{1D3F3114-B592-4E7D-B155-716C783351A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1" name="直線コネクタ 230">
          <a:extLst>
            <a:ext uri="{FF2B5EF4-FFF2-40B4-BE49-F238E27FC236}">
              <a16:creationId xmlns:a16="http://schemas.microsoft.com/office/drawing/2014/main" id="{E1C868C4-7AC3-44F3-9915-AD94E90881B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32" name="テキスト ボックス 231">
          <a:extLst>
            <a:ext uri="{FF2B5EF4-FFF2-40B4-BE49-F238E27FC236}">
              <a16:creationId xmlns:a16="http://schemas.microsoft.com/office/drawing/2014/main" id="{BF686890-0E9A-4622-A5A6-A935E9DF281B}"/>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3" name="【公営住宅】&#10;一人当たり面積グラフ枠">
          <a:extLst>
            <a:ext uri="{FF2B5EF4-FFF2-40B4-BE49-F238E27FC236}">
              <a16:creationId xmlns:a16="http://schemas.microsoft.com/office/drawing/2014/main" id="{6BA1FE21-BBAC-4207-BC69-1EAB1C23484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60452</xdr:rowOff>
    </xdr:from>
    <xdr:to>
      <xdr:col>54</xdr:col>
      <xdr:colOff>189865</xdr:colOff>
      <xdr:row>85</xdr:row>
      <xdr:rowOff>166370</xdr:rowOff>
    </xdr:to>
    <xdr:cxnSp macro="">
      <xdr:nvCxnSpPr>
        <xdr:cNvPr id="234" name="直線コネクタ 233">
          <a:extLst>
            <a:ext uri="{FF2B5EF4-FFF2-40B4-BE49-F238E27FC236}">
              <a16:creationId xmlns:a16="http://schemas.microsoft.com/office/drawing/2014/main" id="{929EB7D2-3C81-4F73-BE10-0C74A96A02FF}"/>
            </a:ext>
          </a:extLst>
        </xdr:cNvPr>
        <xdr:cNvCxnSpPr/>
      </xdr:nvCxnSpPr>
      <xdr:spPr>
        <a:xfrm flipV="1">
          <a:off x="10476865" y="13262102"/>
          <a:ext cx="0" cy="1477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170197</xdr:rowOff>
    </xdr:from>
    <xdr:ext cx="469744" cy="259045"/>
    <xdr:sp macro="" textlink="">
      <xdr:nvSpPr>
        <xdr:cNvPr id="235" name="【公営住宅】&#10;一人当たり面積最小値テキスト">
          <a:extLst>
            <a:ext uri="{FF2B5EF4-FFF2-40B4-BE49-F238E27FC236}">
              <a16:creationId xmlns:a16="http://schemas.microsoft.com/office/drawing/2014/main" id="{719C0DC7-05F5-441B-87C5-29753B9D36D2}"/>
            </a:ext>
          </a:extLst>
        </xdr:cNvPr>
        <xdr:cNvSpPr txBox="1"/>
      </xdr:nvSpPr>
      <xdr:spPr>
        <a:xfrm>
          <a:off x="10515600" y="1474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166370</xdr:rowOff>
    </xdr:from>
    <xdr:to>
      <xdr:col>55</xdr:col>
      <xdr:colOff>88900</xdr:colOff>
      <xdr:row>85</xdr:row>
      <xdr:rowOff>166370</xdr:rowOff>
    </xdr:to>
    <xdr:cxnSp macro="">
      <xdr:nvCxnSpPr>
        <xdr:cNvPr id="236" name="直線コネクタ 235">
          <a:extLst>
            <a:ext uri="{FF2B5EF4-FFF2-40B4-BE49-F238E27FC236}">
              <a16:creationId xmlns:a16="http://schemas.microsoft.com/office/drawing/2014/main" id="{A960D34A-A068-4E29-9E59-C592F9754959}"/>
            </a:ext>
          </a:extLst>
        </xdr:cNvPr>
        <xdr:cNvCxnSpPr/>
      </xdr:nvCxnSpPr>
      <xdr:spPr>
        <a:xfrm>
          <a:off x="10388600" y="1473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7129</xdr:rowOff>
    </xdr:from>
    <xdr:ext cx="534377" cy="259045"/>
    <xdr:sp macro="" textlink="">
      <xdr:nvSpPr>
        <xdr:cNvPr id="237" name="【公営住宅】&#10;一人当たり面積最大値テキスト">
          <a:extLst>
            <a:ext uri="{FF2B5EF4-FFF2-40B4-BE49-F238E27FC236}">
              <a16:creationId xmlns:a16="http://schemas.microsoft.com/office/drawing/2014/main" id="{61825C31-A604-4215-A1FA-AB43B828E0E9}"/>
            </a:ext>
          </a:extLst>
        </xdr:cNvPr>
        <xdr:cNvSpPr txBox="1"/>
      </xdr:nvSpPr>
      <xdr:spPr>
        <a:xfrm>
          <a:off x="10515600" y="1303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60452</xdr:rowOff>
    </xdr:from>
    <xdr:to>
      <xdr:col>55</xdr:col>
      <xdr:colOff>88900</xdr:colOff>
      <xdr:row>77</xdr:row>
      <xdr:rowOff>60452</xdr:rowOff>
    </xdr:to>
    <xdr:cxnSp macro="">
      <xdr:nvCxnSpPr>
        <xdr:cNvPr id="238" name="直線コネクタ 237">
          <a:extLst>
            <a:ext uri="{FF2B5EF4-FFF2-40B4-BE49-F238E27FC236}">
              <a16:creationId xmlns:a16="http://schemas.microsoft.com/office/drawing/2014/main" id="{86227A4B-B968-41AA-910C-34F319CF1C71}"/>
            </a:ext>
          </a:extLst>
        </xdr:cNvPr>
        <xdr:cNvCxnSpPr/>
      </xdr:nvCxnSpPr>
      <xdr:spPr>
        <a:xfrm>
          <a:off x="10388600" y="13262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39515</xdr:rowOff>
    </xdr:from>
    <xdr:ext cx="469744" cy="259045"/>
    <xdr:sp macro="" textlink="">
      <xdr:nvSpPr>
        <xdr:cNvPr id="239" name="【公営住宅】&#10;一人当たり面積平均値テキスト">
          <a:extLst>
            <a:ext uri="{FF2B5EF4-FFF2-40B4-BE49-F238E27FC236}">
              <a16:creationId xmlns:a16="http://schemas.microsoft.com/office/drawing/2014/main" id="{A63B7DD4-8F1D-47C7-B2AB-551769794734}"/>
            </a:ext>
          </a:extLst>
        </xdr:cNvPr>
        <xdr:cNvSpPr txBox="1"/>
      </xdr:nvSpPr>
      <xdr:spPr>
        <a:xfrm>
          <a:off x="10515600" y="144413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61088</xdr:rowOff>
    </xdr:from>
    <xdr:to>
      <xdr:col>55</xdr:col>
      <xdr:colOff>50800</xdr:colOff>
      <xdr:row>84</xdr:row>
      <xdr:rowOff>162688</xdr:rowOff>
    </xdr:to>
    <xdr:sp macro="" textlink="">
      <xdr:nvSpPr>
        <xdr:cNvPr id="240" name="フローチャート: 判断 239">
          <a:extLst>
            <a:ext uri="{FF2B5EF4-FFF2-40B4-BE49-F238E27FC236}">
              <a16:creationId xmlns:a16="http://schemas.microsoft.com/office/drawing/2014/main" id="{620850B6-5468-4768-8F2A-344F5C804F00}"/>
            </a:ext>
          </a:extLst>
        </xdr:cNvPr>
        <xdr:cNvSpPr/>
      </xdr:nvSpPr>
      <xdr:spPr>
        <a:xfrm>
          <a:off x="10426700" y="14462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43435</xdr:rowOff>
    </xdr:from>
    <xdr:to>
      <xdr:col>50</xdr:col>
      <xdr:colOff>165100</xdr:colOff>
      <xdr:row>84</xdr:row>
      <xdr:rowOff>145035</xdr:rowOff>
    </xdr:to>
    <xdr:sp macro="" textlink="">
      <xdr:nvSpPr>
        <xdr:cNvPr id="241" name="フローチャート: 判断 240">
          <a:extLst>
            <a:ext uri="{FF2B5EF4-FFF2-40B4-BE49-F238E27FC236}">
              <a16:creationId xmlns:a16="http://schemas.microsoft.com/office/drawing/2014/main" id="{0589F95C-FD8E-4948-893E-C3F1D5D71CD6}"/>
            </a:ext>
          </a:extLst>
        </xdr:cNvPr>
        <xdr:cNvSpPr/>
      </xdr:nvSpPr>
      <xdr:spPr>
        <a:xfrm>
          <a:off x="9588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84328</xdr:rowOff>
    </xdr:from>
    <xdr:to>
      <xdr:col>46</xdr:col>
      <xdr:colOff>38100</xdr:colOff>
      <xdr:row>85</xdr:row>
      <xdr:rowOff>14478</xdr:rowOff>
    </xdr:to>
    <xdr:sp macro="" textlink="">
      <xdr:nvSpPr>
        <xdr:cNvPr id="242" name="フローチャート: 判断 241">
          <a:extLst>
            <a:ext uri="{FF2B5EF4-FFF2-40B4-BE49-F238E27FC236}">
              <a16:creationId xmlns:a16="http://schemas.microsoft.com/office/drawing/2014/main" id="{E71A59DD-C77B-4373-A7F9-909DD48612ED}"/>
            </a:ext>
          </a:extLst>
        </xdr:cNvPr>
        <xdr:cNvSpPr/>
      </xdr:nvSpPr>
      <xdr:spPr>
        <a:xfrm>
          <a:off x="8699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102997</xdr:rowOff>
    </xdr:from>
    <xdr:to>
      <xdr:col>41</xdr:col>
      <xdr:colOff>101600</xdr:colOff>
      <xdr:row>85</xdr:row>
      <xdr:rowOff>33147</xdr:rowOff>
    </xdr:to>
    <xdr:sp macro="" textlink="">
      <xdr:nvSpPr>
        <xdr:cNvPr id="243" name="フローチャート: 判断 242">
          <a:extLst>
            <a:ext uri="{FF2B5EF4-FFF2-40B4-BE49-F238E27FC236}">
              <a16:creationId xmlns:a16="http://schemas.microsoft.com/office/drawing/2014/main" id="{ED7F64E9-0B4C-4515-A65B-CBD3556C0E28}"/>
            </a:ext>
          </a:extLst>
        </xdr:cNvPr>
        <xdr:cNvSpPr/>
      </xdr:nvSpPr>
      <xdr:spPr>
        <a:xfrm>
          <a:off x="7810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118111</xdr:rowOff>
    </xdr:from>
    <xdr:to>
      <xdr:col>36</xdr:col>
      <xdr:colOff>165100</xdr:colOff>
      <xdr:row>84</xdr:row>
      <xdr:rowOff>48261</xdr:rowOff>
    </xdr:to>
    <xdr:sp macro="" textlink="">
      <xdr:nvSpPr>
        <xdr:cNvPr id="244" name="フローチャート: 判断 243">
          <a:extLst>
            <a:ext uri="{FF2B5EF4-FFF2-40B4-BE49-F238E27FC236}">
              <a16:creationId xmlns:a16="http://schemas.microsoft.com/office/drawing/2014/main" id="{106DBECD-1A71-401F-80C9-CF222799DB5F}"/>
            </a:ext>
          </a:extLst>
        </xdr:cNvPr>
        <xdr:cNvSpPr/>
      </xdr:nvSpPr>
      <xdr:spPr>
        <a:xfrm>
          <a:off x="6921500" y="1434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72C6079E-9192-472E-A5B9-7A7237D2D5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4EB79DE9-9B9F-4DD6-8A7D-A5F57EE7214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86C5E573-2138-4ED2-9DC2-9BD23219DFE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ACDABD90-2D06-4BA4-A216-9CA38E63882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552FAF06-FAF7-4670-8E61-2DBB502A022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83</xdr:row>
      <xdr:rowOff>122682</xdr:rowOff>
    </xdr:from>
    <xdr:to>
      <xdr:col>36</xdr:col>
      <xdr:colOff>165100</xdr:colOff>
      <xdr:row>84</xdr:row>
      <xdr:rowOff>52832</xdr:rowOff>
    </xdr:to>
    <xdr:sp macro="" textlink="">
      <xdr:nvSpPr>
        <xdr:cNvPr id="250" name="楕円 249">
          <a:extLst>
            <a:ext uri="{FF2B5EF4-FFF2-40B4-BE49-F238E27FC236}">
              <a16:creationId xmlns:a16="http://schemas.microsoft.com/office/drawing/2014/main" id="{EF68974E-FF24-4C0C-AE7E-7C4DA6D120A7}"/>
            </a:ext>
          </a:extLst>
        </xdr:cNvPr>
        <xdr:cNvSpPr/>
      </xdr:nvSpPr>
      <xdr:spPr>
        <a:xfrm>
          <a:off x="6921500" y="1435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161562</xdr:rowOff>
    </xdr:from>
    <xdr:ext cx="469744" cy="259045"/>
    <xdr:sp macro="" textlink="">
      <xdr:nvSpPr>
        <xdr:cNvPr id="251" name="n_1aveValue【公営住宅】&#10;一人当たり面積">
          <a:extLst>
            <a:ext uri="{FF2B5EF4-FFF2-40B4-BE49-F238E27FC236}">
              <a16:creationId xmlns:a16="http://schemas.microsoft.com/office/drawing/2014/main" id="{4DB4A388-96E6-450A-844C-3028E5205A47}"/>
            </a:ext>
          </a:extLst>
        </xdr:cNvPr>
        <xdr:cNvSpPr txBox="1"/>
      </xdr:nvSpPr>
      <xdr:spPr>
        <a:xfrm>
          <a:off x="93917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31005</xdr:rowOff>
    </xdr:from>
    <xdr:ext cx="469744" cy="259045"/>
    <xdr:sp macro="" textlink="">
      <xdr:nvSpPr>
        <xdr:cNvPr id="252" name="n_2aveValue【公営住宅】&#10;一人当たり面積">
          <a:extLst>
            <a:ext uri="{FF2B5EF4-FFF2-40B4-BE49-F238E27FC236}">
              <a16:creationId xmlns:a16="http://schemas.microsoft.com/office/drawing/2014/main" id="{5CAE0D08-FD1F-491A-B811-A4AF09D397AD}"/>
            </a:ext>
          </a:extLst>
        </xdr:cNvPr>
        <xdr:cNvSpPr txBox="1"/>
      </xdr:nvSpPr>
      <xdr:spPr>
        <a:xfrm>
          <a:off x="8515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49674</xdr:rowOff>
    </xdr:from>
    <xdr:ext cx="469744" cy="259045"/>
    <xdr:sp macro="" textlink="">
      <xdr:nvSpPr>
        <xdr:cNvPr id="253" name="n_3aveValue【公営住宅】&#10;一人当たり面積">
          <a:extLst>
            <a:ext uri="{FF2B5EF4-FFF2-40B4-BE49-F238E27FC236}">
              <a16:creationId xmlns:a16="http://schemas.microsoft.com/office/drawing/2014/main" id="{9CA3FD1F-BEFA-41E9-8BAD-470905CE13C1}"/>
            </a:ext>
          </a:extLst>
        </xdr:cNvPr>
        <xdr:cNvSpPr txBox="1"/>
      </xdr:nvSpPr>
      <xdr:spPr>
        <a:xfrm>
          <a:off x="7626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64788</xdr:rowOff>
    </xdr:from>
    <xdr:ext cx="469744" cy="259045"/>
    <xdr:sp macro="" textlink="">
      <xdr:nvSpPr>
        <xdr:cNvPr id="254" name="n_4aveValue【公営住宅】&#10;一人当たり面積">
          <a:extLst>
            <a:ext uri="{FF2B5EF4-FFF2-40B4-BE49-F238E27FC236}">
              <a16:creationId xmlns:a16="http://schemas.microsoft.com/office/drawing/2014/main" id="{9A180570-E372-4B28-959E-6EAEAD940788}"/>
            </a:ext>
          </a:extLst>
        </xdr:cNvPr>
        <xdr:cNvSpPr txBox="1"/>
      </xdr:nvSpPr>
      <xdr:spPr>
        <a:xfrm>
          <a:off x="6737427" y="141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43959</xdr:rowOff>
    </xdr:from>
    <xdr:ext cx="469744" cy="259045"/>
    <xdr:sp macro="" textlink="">
      <xdr:nvSpPr>
        <xdr:cNvPr id="255" name="n_4mainValue【公営住宅】&#10;一人当たり面積">
          <a:extLst>
            <a:ext uri="{FF2B5EF4-FFF2-40B4-BE49-F238E27FC236}">
              <a16:creationId xmlns:a16="http://schemas.microsoft.com/office/drawing/2014/main" id="{A6E1F023-D8FA-4AFB-B16D-9D52F27A47EB}"/>
            </a:ext>
          </a:extLst>
        </xdr:cNvPr>
        <xdr:cNvSpPr txBox="1"/>
      </xdr:nvSpPr>
      <xdr:spPr>
        <a:xfrm>
          <a:off x="6737427"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6" name="正方形/長方形 255">
          <a:extLst>
            <a:ext uri="{FF2B5EF4-FFF2-40B4-BE49-F238E27FC236}">
              <a16:creationId xmlns:a16="http://schemas.microsoft.com/office/drawing/2014/main" id="{9E6BA6E3-E2A8-42B4-9D91-1C6FB7B7311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7" name="正方形/長方形 256">
          <a:extLst>
            <a:ext uri="{FF2B5EF4-FFF2-40B4-BE49-F238E27FC236}">
              <a16:creationId xmlns:a16="http://schemas.microsoft.com/office/drawing/2014/main" id="{2728DA92-E617-42A9-8CA9-79559177C4C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8" name="正方形/長方形 257">
          <a:extLst>
            <a:ext uri="{FF2B5EF4-FFF2-40B4-BE49-F238E27FC236}">
              <a16:creationId xmlns:a16="http://schemas.microsoft.com/office/drawing/2014/main" id="{9F3E26A8-B4E2-4ED4-A690-A15CB451403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9" name="正方形/長方形 258">
          <a:extLst>
            <a:ext uri="{FF2B5EF4-FFF2-40B4-BE49-F238E27FC236}">
              <a16:creationId xmlns:a16="http://schemas.microsoft.com/office/drawing/2014/main" id="{FE5B7FFE-1EDD-46FB-82D3-D3054CDA10A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0" name="正方形/長方形 259">
          <a:extLst>
            <a:ext uri="{FF2B5EF4-FFF2-40B4-BE49-F238E27FC236}">
              <a16:creationId xmlns:a16="http://schemas.microsoft.com/office/drawing/2014/main" id="{5714EA14-E645-4F28-9C53-8AEDCC67D5F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1" name="正方形/長方形 260">
          <a:extLst>
            <a:ext uri="{FF2B5EF4-FFF2-40B4-BE49-F238E27FC236}">
              <a16:creationId xmlns:a16="http://schemas.microsoft.com/office/drawing/2014/main" id="{CEE27481-328F-4560-8406-325A014AF2F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2" name="正方形/長方形 261">
          <a:extLst>
            <a:ext uri="{FF2B5EF4-FFF2-40B4-BE49-F238E27FC236}">
              <a16:creationId xmlns:a16="http://schemas.microsoft.com/office/drawing/2014/main" id="{1D320615-5647-4CA5-9E79-7BB42CB8690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3" name="正方形/長方形 262">
          <a:extLst>
            <a:ext uri="{FF2B5EF4-FFF2-40B4-BE49-F238E27FC236}">
              <a16:creationId xmlns:a16="http://schemas.microsoft.com/office/drawing/2014/main" id="{1C570247-0B1B-4DED-AE2B-68B9B2016F0E}"/>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4" name="テキスト ボックス 263">
          <a:extLst>
            <a:ext uri="{FF2B5EF4-FFF2-40B4-BE49-F238E27FC236}">
              <a16:creationId xmlns:a16="http://schemas.microsoft.com/office/drawing/2014/main" id="{85DF5265-A5E3-42C9-B983-9CBF2F9CE3A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5" name="直線コネクタ 264">
          <a:extLst>
            <a:ext uri="{FF2B5EF4-FFF2-40B4-BE49-F238E27FC236}">
              <a16:creationId xmlns:a16="http://schemas.microsoft.com/office/drawing/2014/main" id="{91EC2161-A553-4FC9-BCB9-A0B0A50429A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66" name="テキスト ボックス 265">
          <a:extLst>
            <a:ext uri="{FF2B5EF4-FFF2-40B4-BE49-F238E27FC236}">
              <a16:creationId xmlns:a16="http://schemas.microsoft.com/office/drawing/2014/main" id="{F742C29F-906D-4E6E-B03E-CC4AAE4BE3F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67" name="直線コネクタ 266">
          <a:extLst>
            <a:ext uri="{FF2B5EF4-FFF2-40B4-BE49-F238E27FC236}">
              <a16:creationId xmlns:a16="http://schemas.microsoft.com/office/drawing/2014/main" id="{02C36E8B-7CE1-47E2-BBCE-2EC8E076A39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68" name="テキスト ボックス 267">
          <a:extLst>
            <a:ext uri="{FF2B5EF4-FFF2-40B4-BE49-F238E27FC236}">
              <a16:creationId xmlns:a16="http://schemas.microsoft.com/office/drawing/2014/main" id="{909C661C-D5A0-47E5-9DF6-5710F96804FE}"/>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69" name="直線コネクタ 268">
          <a:extLst>
            <a:ext uri="{FF2B5EF4-FFF2-40B4-BE49-F238E27FC236}">
              <a16:creationId xmlns:a16="http://schemas.microsoft.com/office/drawing/2014/main" id="{CF01FCDD-555B-440D-8113-2DD43BB92E2D}"/>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0" name="テキスト ボックス 269">
          <a:extLst>
            <a:ext uri="{FF2B5EF4-FFF2-40B4-BE49-F238E27FC236}">
              <a16:creationId xmlns:a16="http://schemas.microsoft.com/office/drawing/2014/main" id="{9A51130C-E553-451D-9862-87886E792C31}"/>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1" name="直線コネクタ 270">
          <a:extLst>
            <a:ext uri="{FF2B5EF4-FFF2-40B4-BE49-F238E27FC236}">
              <a16:creationId xmlns:a16="http://schemas.microsoft.com/office/drawing/2014/main" id="{67A4AF93-B729-4C3D-A3C3-D735B6E7C0FA}"/>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2" name="テキスト ボックス 271">
          <a:extLst>
            <a:ext uri="{FF2B5EF4-FFF2-40B4-BE49-F238E27FC236}">
              <a16:creationId xmlns:a16="http://schemas.microsoft.com/office/drawing/2014/main" id="{05310DF6-2E3C-40C5-92B4-ADCC9C31903D}"/>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3" name="直線コネクタ 272">
          <a:extLst>
            <a:ext uri="{FF2B5EF4-FFF2-40B4-BE49-F238E27FC236}">
              <a16:creationId xmlns:a16="http://schemas.microsoft.com/office/drawing/2014/main" id="{AD3B5C89-5BC5-44CB-94D2-A5D773FD934D}"/>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4" name="テキスト ボックス 273">
          <a:extLst>
            <a:ext uri="{FF2B5EF4-FFF2-40B4-BE49-F238E27FC236}">
              <a16:creationId xmlns:a16="http://schemas.microsoft.com/office/drawing/2014/main" id="{92D35AF1-4B65-46FC-9F8F-75B92CB7767E}"/>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5" name="直線コネクタ 274">
          <a:extLst>
            <a:ext uri="{FF2B5EF4-FFF2-40B4-BE49-F238E27FC236}">
              <a16:creationId xmlns:a16="http://schemas.microsoft.com/office/drawing/2014/main" id="{681A0581-7C7A-477F-85B4-3723B167EF9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76" name="テキスト ボックス 275">
          <a:extLst>
            <a:ext uri="{FF2B5EF4-FFF2-40B4-BE49-F238E27FC236}">
              <a16:creationId xmlns:a16="http://schemas.microsoft.com/office/drawing/2014/main" id="{A4E9A032-19AB-4E0A-B74F-833D94C6CAA4}"/>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77" name="直線コネクタ 276">
          <a:extLst>
            <a:ext uri="{FF2B5EF4-FFF2-40B4-BE49-F238E27FC236}">
              <a16:creationId xmlns:a16="http://schemas.microsoft.com/office/drawing/2014/main" id="{8C334BC0-D4D4-4658-88EF-0A95F834E4FE}"/>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78" name="【港湾・漁港】&#10;有形固定資産減価償却率グラフ枠">
          <a:extLst>
            <a:ext uri="{FF2B5EF4-FFF2-40B4-BE49-F238E27FC236}">
              <a16:creationId xmlns:a16="http://schemas.microsoft.com/office/drawing/2014/main" id="{EAEA3D5B-0E7F-45F7-B99E-FF24A8D08BA5}"/>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99061</xdr:rowOff>
    </xdr:from>
    <xdr:to>
      <xdr:col>24</xdr:col>
      <xdr:colOff>62865</xdr:colOff>
      <xdr:row>107</xdr:row>
      <xdr:rowOff>80011</xdr:rowOff>
    </xdr:to>
    <xdr:cxnSp macro="">
      <xdr:nvCxnSpPr>
        <xdr:cNvPr id="279" name="直線コネクタ 278">
          <a:extLst>
            <a:ext uri="{FF2B5EF4-FFF2-40B4-BE49-F238E27FC236}">
              <a16:creationId xmlns:a16="http://schemas.microsoft.com/office/drawing/2014/main" id="{B403DDE6-D98E-44B7-B394-D05F0CC9CB8C}"/>
            </a:ext>
          </a:extLst>
        </xdr:cNvPr>
        <xdr:cNvCxnSpPr/>
      </xdr:nvCxnSpPr>
      <xdr:spPr>
        <a:xfrm flipV="1">
          <a:off x="4634865" y="17244061"/>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83838</xdr:rowOff>
    </xdr:from>
    <xdr:ext cx="405111" cy="259045"/>
    <xdr:sp macro="" textlink="">
      <xdr:nvSpPr>
        <xdr:cNvPr id="280" name="【港湾・漁港】&#10;有形固定資産減価償却率最小値テキスト">
          <a:extLst>
            <a:ext uri="{FF2B5EF4-FFF2-40B4-BE49-F238E27FC236}">
              <a16:creationId xmlns:a16="http://schemas.microsoft.com/office/drawing/2014/main" id="{B51B9243-9FAF-496E-A762-76A8A5A84777}"/>
            </a:ext>
          </a:extLst>
        </xdr:cNvPr>
        <xdr:cNvSpPr txBox="1"/>
      </xdr:nvSpPr>
      <xdr:spPr>
        <a:xfrm>
          <a:off x="4673600"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80011</xdr:rowOff>
    </xdr:from>
    <xdr:to>
      <xdr:col>24</xdr:col>
      <xdr:colOff>152400</xdr:colOff>
      <xdr:row>107</xdr:row>
      <xdr:rowOff>80011</xdr:rowOff>
    </xdr:to>
    <xdr:cxnSp macro="">
      <xdr:nvCxnSpPr>
        <xdr:cNvPr id="281" name="直線コネクタ 280">
          <a:extLst>
            <a:ext uri="{FF2B5EF4-FFF2-40B4-BE49-F238E27FC236}">
              <a16:creationId xmlns:a16="http://schemas.microsoft.com/office/drawing/2014/main" id="{34A67F73-8678-4B18-97F4-3A3063B5851B}"/>
            </a:ext>
          </a:extLst>
        </xdr:cNvPr>
        <xdr:cNvCxnSpPr/>
      </xdr:nvCxnSpPr>
      <xdr:spPr>
        <a:xfrm>
          <a:off x="4546600" y="18425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45738</xdr:rowOff>
    </xdr:from>
    <xdr:ext cx="340478" cy="259045"/>
    <xdr:sp macro="" textlink="">
      <xdr:nvSpPr>
        <xdr:cNvPr id="282" name="【港湾・漁港】&#10;有形固定資産減価償却率最大値テキスト">
          <a:extLst>
            <a:ext uri="{FF2B5EF4-FFF2-40B4-BE49-F238E27FC236}">
              <a16:creationId xmlns:a16="http://schemas.microsoft.com/office/drawing/2014/main" id="{A8AA7D0A-9782-46C1-B49A-B3E521300D97}"/>
            </a:ext>
          </a:extLst>
        </xdr:cNvPr>
        <xdr:cNvSpPr txBox="1"/>
      </xdr:nvSpPr>
      <xdr:spPr>
        <a:xfrm>
          <a:off x="4673600" y="1701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283" name="直線コネクタ 282">
          <a:extLst>
            <a:ext uri="{FF2B5EF4-FFF2-40B4-BE49-F238E27FC236}">
              <a16:creationId xmlns:a16="http://schemas.microsoft.com/office/drawing/2014/main" id="{A9626B4D-FD54-4DA0-87E1-DF8C2467F149}"/>
            </a:ext>
          </a:extLst>
        </xdr:cNvPr>
        <xdr:cNvCxnSpPr/>
      </xdr:nvCxnSpPr>
      <xdr:spPr>
        <a:xfrm>
          <a:off x="4546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141622</xdr:rowOff>
    </xdr:from>
    <xdr:ext cx="405111" cy="259045"/>
    <xdr:sp macro="" textlink="">
      <xdr:nvSpPr>
        <xdr:cNvPr id="284" name="【港湾・漁港】&#10;有形固定資産減価償却率平均値テキスト">
          <a:extLst>
            <a:ext uri="{FF2B5EF4-FFF2-40B4-BE49-F238E27FC236}">
              <a16:creationId xmlns:a16="http://schemas.microsoft.com/office/drawing/2014/main" id="{68E3D70B-F06F-4247-AC01-AD5B45B0D2C2}"/>
            </a:ext>
          </a:extLst>
        </xdr:cNvPr>
        <xdr:cNvSpPr txBox="1"/>
      </xdr:nvSpPr>
      <xdr:spPr>
        <a:xfrm>
          <a:off x="4673600" y="1780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118745</xdr:rowOff>
    </xdr:from>
    <xdr:to>
      <xdr:col>24</xdr:col>
      <xdr:colOff>114300</xdr:colOff>
      <xdr:row>105</xdr:row>
      <xdr:rowOff>48895</xdr:rowOff>
    </xdr:to>
    <xdr:sp macro="" textlink="">
      <xdr:nvSpPr>
        <xdr:cNvPr id="285" name="フローチャート: 判断 284">
          <a:extLst>
            <a:ext uri="{FF2B5EF4-FFF2-40B4-BE49-F238E27FC236}">
              <a16:creationId xmlns:a16="http://schemas.microsoft.com/office/drawing/2014/main" id="{26576021-BF77-48F6-BDD5-941FD14E34E6}"/>
            </a:ext>
          </a:extLst>
        </xdr:cNvPr>
        <xdr:cNvSpPr/>
      </xdr:nvSpPr>
      <xdr:spPr>
        <a:xfrm>
          <a:off x="4584700" y="1794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158750</xdr:rowOff>
    </xdr:from>
    <xdr:to>
      <xdr:col>20</xdr:col>
      <xdr:colOff>38100</xdr:colOff>
      <xdr:row>106</xdr:row>
      <xdr:rowOff>88900</xdr:rowOff>
    </xdr:to>
    <xdr:sp macro="" textlink="">
      <xdr:nvSpPr>
        <xdr:cNvPr id="286" name="フローチャート: 判断 285">
          <a:extLst>
            <a:ext uri="{FF2B5EF4-FFF2-40B4-BE49-F238E27FC236}">
              <a16:creationId xmlns:a16="http://schemas.microsoft.com/office/drawing/2014/main" id="{39F12302-68A2-4043-A3D4-4916720391C5}"/>
            </a:ext>
          </a:extLst>
        </xdr:cNvPr>
        <xdr:cNvSpPr/>
      </xdr:nvSpPr>
      <xdr:spPr>
        <a:xfrm>
          <a:off x="37465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141605</xdr:rowOff>
    </xdr:from>
    <xdr:to>
      <xdr:col>15</xdr:col>
      <xdr:colOff>101600</xdr:colOff>
      <xdr:row>106</xdr:row>
      <xdr:rowOff>71755</xdr:rowOff>
    </xdr:to>
    <xdr:sp macro="" textlink="">
      <xdr:nvSpPr>
        <xdr:cNvPr id="287" name="フローチャート: 判断 286">
          <a:extLst>
            <a:ext uri="{FF2B5EF4-FFF2-40B4-BE49-F238E27FC236}">
              <a16:creationId xmlns:a16="http://schemas.microsoft.com/office/drawing/2014/main" id="{79473D23-DB5A-4A1A-B7B0-41B238EE1675}"/>
            </a:ext>
          </a:extLst>
        </xdr:cNvPr>
        <xdr:cNvSpPr/>
      </xdr:nvSpPr>
      <xdr:spPr>
        <a:xfrm>
          <a:off x="28575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107314</xdr:rowOff>
    </xdr:from>
    <xdr:to>
      <xdr:col>10</xdr:col>
      <xdr:colOff>165100</xdr:colOff>
      <xdr:row>106</xdr:row>
      <xdr:rowOff>37464</xdr:rowOff>
    </xdr:to>
    <xdr:sp macro="" textlink="">
      <xdr:nvSpPr>
        <xdr:cNvPr id="288" name="フローチャート: 判断 287">
          <a:extLst>
            <a:ext uri="{FF2B5EF4-FFF2-40B4-BE49-F238E27FC236}">
              <a16:creationId xmlns:a16="http://schemas.microsoft.com/office/drawing/2014/main" id="{E6868A81-D306-4691-8B1F-F886936CFF44}"/>
            </a:ext>
          </a:extLst>
        </xdr:cNvPr>
        <xdr:cNvSpPr/>
      </xdr:nvSpPr>
      <xdr:spPr>
        <a:xfrm>
          <a:off x="1968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25400</xdr:rowOff>
    </xdr:from>
    <xdr:to>
      <xdr:col>6</xdr:col>
      <xdr:colOff>38100</xdr:colOff>
      <xdr:row>106</xdr:row>
      <xdr:rowOff>127000</xdr:rowOff>
    </xdr:to>
    <xdr:sp macro="" textlink="">
      <xdr:nvSpPr>
        <xdr:cNvPr id="289" name="フローチャート: 判断 288">
          <a:extLst>
            <a:ext uri="{FF2B5EF4-FFF2-40B4-BE49-F238E27FC236}">
              <a16:creationId xmlns:a16="http://schemas.microsoft.com/office/drawing/2014/main" id="{23F2D332-91AF-436F-9862-F5D9B4217010}"/>
            </a:ext>
          </a:extLst>
        </xdr:cNvPr>
        <xdr:cNvSpPr/>
      </xdr:nvSpPr>
      <xdr:spPr>
        <a:xfrm>
          <a:off x="107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0" name="テキスト ボックス 289">
          <a:extLst>
            <a:ext uri="{FF2B5EF4-FFF2-40B4-BE49-F238E27FC236}">
              <a16:creationId xmlns:a16="http://schemas.microsoft.com/office/drawing/2014/main" id="{FBCA1CC2-18F0-43E8-9569-44A1F63BAB5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C441B989-DE1C-41A4-A8C8-A10C7D019EC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F5280137-5D91-4D29-B873-CA3AE2DC41BA}"/>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5A64A2ED-9D83-41B0-BA2A-AFC56442976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97601BE3-2B5A-4274-A90A-E90B72FB367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29211</xdr:rowOff>
    </xdr:from>
    <xdr:to>
      <xdr:col>24</xdr:col>
      <xdr:colOff>114300</xdr:colOff>
      <xdr:row>107</xdr:row>
      <xdr:rowOff>130811</xdr:rowOff>
    </xdr:to>
    <xdr:sp macro="" textlink="">
      <xdr:nvSpPr>
        <xdr:cNvPr id="295" name="楕円 294">
          <a:extLst>
            <a:ext uri="{FF2B5EF4-FFF2-40B4-BE49-F238E27FC236}">
              <a16:creationId xmlns:a16="http://schemas.microsoft.com/office/drawing/2014/main" id="{297D1EFC-64C2-4132-89E2-437F90E391FD}"/>
            </a:ext>
          </a:extLst>
        </xdr:cNvPr>
        <xdr:cNvSpPr/>
      </xdr:nvSpPr>
      <xdr:spPr>
        <a:xfrm>
          <a:off x="4584700" y="18374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115588</xdr:rowOff>
    </xdr:from>
    <xdr:ext cx="405111" cy="259045"/>
    <xdr:sp macro="" textlink="">
      <xdr:nvSpPr>
        <xdr:cNvPr id="296" name="【港湾・漁港】&#10;有形固定資産減価償却率該当値テキスト">
          <a:extLst>
            <a:ext uri="{FF2B5EF4-FFF2-40B4-BE49-F238E27FC236}">
              <a16:creationId xmlns:a16="http://schemas.microsoft.com/office/drawing/2014/main" id="{D0F399C2-0469-4778-B45E-631540257C95}"/>
            </a:ext>
          </a:extLst>
        </xdr:cNvPr>
        <xdr:cNvSpPr txBox="1"/>
      </xdr:nvSpPr>
      <xdr:spPr>
        <a:xfrm>
          <a:off x="4673600" y="1828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141605</xdr:rowOff>
    </xdr:from>
    <xdr:to>
      <xdr:col>20</xdr:col>
      <xdr:colOff>38100</xdr:colOff>
      <xdr:row>107</xdr:row>
      <xdr:rowOff>71755</xdr:rowOff>
    </xdr:to>
    <xdr:sp macro="" textlink="">
      <xdr:nvSpPr>
        <xdr:cNvPr id="297" name="楕円 296">
          <a:extLst>
            <a:ext uri="{FF2B5EF4-FFF2-40B4-BE49-F238E27FC236}">
              <a16:creationId xmlns:a16="http://schemas.microsoft.com/office/drawing/2014/main" id="{1DECF1BF-46EF-460F-88FB-E747662C1CAA}"/>
            </a:ext>
          </a:extLst>
        </xdr:cNvPr>
        <xdr:cNvSpPr/>
      </xdr:nvSpPr>
      <xdr:spPr>
        <a:xfrm>
          <a:off x="3746500" y="1831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20955</xdr:rowOff>
    </xdr:from>
    <xdr:to>
      <xdr:col>24</xdr:col>
      <xdr:colOff>63500</xdr:colOff>
      <xdr:row>107</xdr:row>
      <xdr:rowOff>80011</xdr:rowOff>
    </xdr:to>
    <xdr:cxnSp macro="">
      <xdr:nvCxnSpPr>
        <xdr:cNvPr id="298" name="直線コネクタ 297">
          <a:extLst>
            <a:ext uri="{FF2B5EF4-FFF2-40B4-BE49-F238E27FC236}">
              <a16:creationId xmlns:a16="http://schemas.microsoft.com/office/drawing/2014/main" id="{011FE4B6-A6DF-4DF7-BFFD-385191B49018}"/>
            </a:ext>
          </a:extLst>
        </xdr:cNvPr>
        <xdr:cNvCxnSpPr/>
      </xdr:nvCxnSpPr>
      <xdr:spPr>
        <a:xfrm>
          <a:off x="3797300" y="18366105"/>
          <a:ext cx="8382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82550</xdr:rowOff>
    </xdr:from>
    <xdr:to>
      <xdr:col>15</xdr:col>
      <xdr:colOff>101600</xdr:colOff>
      <xdr:row>107</xdr:row>
      <xdr:rowOff>12700</xdr:rowOff>
    </xdr:to>
    <xdr:sp macro="" textlink="">
      <xdr:nvSpPr>
        <xdr:cNvPr id="299" name="楕円 298">
          <a:extLst>
            <a:ext uri="{FF2B5EF4-FFF2-40B4-BE49-F238E27FC236}">
              <a16:creationId xmlns:a16="http://schemas.microsoft.com/office/drawing/2014/main" id="{BB251AC2-5EC3-4D7B-9DEE-8DE9DF9FD93B}"/>
            </a:ext>
          </a:extLst>
        </xdr:cNvPr>
        <xdr:cNvSpPr/>
      </xdr:nvSpPr>
      <xdr:spPr>
        <a:xfrm>
          <a:off x="2857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133350</xdr:rowOff>
    </xdr:from>
    <xdr:to>
      <xdr:col>19</xdr:col>
      <xdr:colOff>177800</xdr:colOff>
      <xdr:row>107</xdr:row>
      <xdr:rowOff>20955</xdr:rowOff>
    </xdr:to>
    <xdr:cxnSp macro="">
      <xdr:nvCxnSpPr>
        <xdr:cNvPr id="300" name="直線コネクタ 299">
          <a:extLst>
            <a:ext uri="{FF2B5EF4-FFF2-40B4-BE49-F238E27FC236}">
              <a16:creationId xmlns:a16="http://schemas.microsoft.com/office/drawing/2014/main" id="{1FD0BFC7-83A8-4CAE-865D-695EA8306141}"/>
            </a:ext>
          </a:extLst>
        </xdr:cNvPr>
        <xdr:cNvCxnSpPr/>
      </xdr:nvCxnSpPr>
      <xdr:spPr>
        <a:xfrm>
          <a:off x="2908300" y="183070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23495</xdr:rowOff>
    </xdr:from>
    <xdr:to>
      <xdr:col>10</xdr:col>
      <xdr:colOff>165100</xdr:colOff>
      <xdr:row>106</xdr:row>
      <xdr:rowOff>125095</xdr:rowOff>
    </xdr:to>
    <xdr:sp macro="" textlink="">
      <xdr:nvSpPr>
        <xdr:cNvPr id="301" name="楕円 300">
          <a:extLst>
            <a:ext uri="{FF2B5EF4-FFF2-40B4-BE49-F238E27FC236}">
              <a16:creationId xmlns:a16="http://schemas.microsoft.com/office/drawing/2014/main" id="{678B92E3-A4D0-48F6-9147-599EC0E33FF0}"/>
            </a:ext>
          </a:extLst>
        </xdr:cNvPr>
        <xdr:cNvSpPr/>
      </xdr:nvSpPr>
      <xdr:spPr>
        <a:xfrm>
          <a:off x="1968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74295</xdr:rowOff>
    </xdr:from>
    <xdr:to>
      <xdr:col>15</xdr:col>
      <xdr:colOff>50800</xdr:colOff>
      <xdr:row>106</xdr:row>
      <xdr:rowOff>133350</xdr:rowOff>
    </xdr:to>
    <xdr:cxnSp macro="">
      <xdr:nvCxnSpPr>
        <xdr:cNvPr id="302" name="直線コネクタ 301">
          <a:extLst>
            <a:ext uri="{FF2B5EF4-FFF2-40B4-BE49-F238E27FC236}">
              <a16:creationId xmlns:a16="http://schemas.microsoft.com/office/drawing/2014/main" id="{8CE10C94-9088-42AA-88FD-668FC19C48AD}"/>
            </a:ext>
          </a:extLst>
        </xdr:cNvPr>
        <xdr:cNvCxnSpPr/>
      </xdr:nvCxnSpPr>
      <xdr:spPr>
        <a:xfrm>
          <a:off x="2019300" y="182479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105427</xdr:rowOff>
    </xdr:from>
    <xdr:ext cx="405111" cy="259045"/>
    <xdr:sp macro="" textlink="">
      <xdr:nvSpPr>
        <xdr:cNvPr id="303" name="n_1aveValue【港湾・漁港】&#10;有形固定資産減価償却率">
          <a:extLst>
            <a:ext uri="{FF2B5EF4-FFF2-40B4-BE49-F238E27FC236}">
              <a16:creationId xmlns:a16="http://schemas.microsoft.com/office/drawing/2014/main" id="{30037411-4B4C-438C-8026-99F2D248C111}"/>
            </a:ext>
          </a:extLst>
        </xdr:cNvPr>
        <xdr:cNvSpPr txBox="1"/>
      </xdr:nvSpPr>
      <xdr:spPr>
        <a:xfrm>
          <a:off x="3582044" y="1793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88282</xdr:rowOff>
    </xdr:from>
    <xdr:ext cx="405111" cy="259045"/>
    <xdr:sp macro="" textlink="">
      <xdr:nvSpPr>
        <xdr:cNvPr id="304" name="n_2aveValue【港湾・漁港】&#10;有形固定資産減価償却率">
          <a:extLst>
            <a:ext uri="{FF2B5EF4-FFF2-40B4-BE49-F238E27FC236}">
              <a16:creationId xmlns:a16="http://schemas.microsoft.com/office/drawing/2014/main" id="{7C08B070-68B4-41AD-B006-3E5D9D7B423C}"/>
            </a:ext>
          </a:extLst>
        </xdr:cNvPr>
        <xdr:cNvSpPr txBox="1"/>
      </xdr:nvSpPr>
      <xdr:spPr>
        <a:xfrm>
          <a:off x="2705744" y="1791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53991</xdr:rowOff>
    </xdr:from>
    <xdr:ext cx="405111" cy="259045"/>
    <xdr:sp macro="" textlink="">
      <xdr:nvSpPr>
        <xdr:cNvPr id="305" name="n_3aveValue【港湾・漁港】&#10;有形固定資産減価償却率">
          <a:extLst>
            <a:ext uri="{FF2B5EF4-FFF2-40B4-BE49-F238E27FC236}">
              <a16:creationId xmlns:a16="http://schemas.microsoft.com/office/drawing/2014/main" id="{D9939F27-17DB-4EEC-B14A-DB24BFDDC955}"/>
            </a:ext>
          </a:extLst>
        </xdr:cNvPr>
        <xdr:cNvSpPr txBox="1"/>
      </xdr:nvSpPr>
      <xdr:spPr>
        <a:xfrm>
          <a:off x="18167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143527</xdr:rowOff>
    </xdr:from>
    <xdr:ext cx="405111" cy="259045"/>
    <xdr:sp macro="" textlink="">
      <xdr:nvSpPr>
        <xdr:cNvPr id="306" name="n_4aveValue【港湾・漁港】&#10;有形固定資産減価償却率">
          <a:extLst>
            <a:ext uri="{FF2B5EF4-FFF2-40B4-BE49-F238E27FC236}">
              <a16:creationId xmlns:a16="http://schemas.microsoft.com/office/drawing/2014/main" id="{0B7468F2-B517-4162-800F-6E8E8DEAC884}"/>
            </a:ext>
          </a:extLst>
        </xdr:cNvPr>
        <xdr:cNvSpPr txBox="1"/>
      </xdr:nvSpPr>
      <xdr:spPr>
        <a:xfrm>
          <a:off x="927744" y="17974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62882</xdr:rowOff>
    </xdr:from>
    <xdr:ext cx="405111" cy="259045"/>
    <xdr:sp macro="" textlink="">
      <xdr:nvSpPr>
        <xdr:cNvPr id="307" name="n_1mainValue【港湾・漁港】&#10;有形固定資産減価償却率">
          <a:extLst>
            <a:ext uri="{FF2B5EF4-FFF2-40B4-BE49-F238E27FC236}">
              <a16:creationId xmlns:a16="http://schemas.microsoft.com/office/drawing/2014/main" id="{DC1BF0CF-306B-4F0D-BF3B-1619F2985F3B}"/>
            </a:ext>
          </a:extLst>
        </xdr:cNvPr>
        <xdr:cNvSpPr txBox="1"/>
      </xdr:nvSpPr>
      <xdr:spPr>
        <a:xfrm>
          <a:off x="3582044" y="1840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08" name="n_2mainValue【港湾・漁港】&#10;有形固定資産減価償却率">
          <a:extLst>
            <a:ext uri="{FF2B5EF4-FFF2-40B4-BE49-F238E27FC236}">
              <a16:creationId xmlns:a16="http://schemas.microsoft.com/office/drawing/2014/main" id="{58834581-7981-4243-BF1E-87FE75B9F8DA}"/>
            </a:ext>
          </a:extLst>
        </xdr:cNvPr>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116222</xdr:rowOff>
    </xdr:from>
    <xdr:ext cx="405111" cy="259045"/>
    <xdr:sp macro="" textlink="">
      <xdr:nvSpPr>
        <xdr:cNvPr id="309" name="n_3mainValue【港湾・漁港】&#10;有形固定資産減価償却率">
          <a:extLst>
            <a:ext uri="{FF2B5EF4-FFF2-40B4-BE49-F238E27FC236}">
              <a16:creationId xmlns:a16="http://schemas.microsoft.com/office/drawing/2014/main" id="{1D4CF180-4335-45A6-BD65-68F66C3DA05C}"/>
            </a:ext>
          </a:extLst>
        </xdr:cNvPr>
        <xdr:cNvSpPr txBox="1"/>
      </xdr:nvSpPr>
      <xdr:spPr>
        <a:xfrm>
          <a:off x="1816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a:extLst>
            <a:ext uri="{FF2B5EF4-FFF2-40B4-BE49-F238E27FC236}">
              <a16:creationId xmlns:a16="http://schemas.microsoft.com/office/drawing/2014/main" id="{D638CB27-FF15-402F-8A70-4D57D921C59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a:extLst>
            <a:ext uri="{FF2B5EF4-FFF2-40B4-BE49-F238E27FC236}">
              <a16:creationId xmlns:a16="http://schemas.microsoft.com/office/drawing/2014/main" id="{0F5611A9-B968-4835-8933-796A76FDD65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a:extLst>
            <a:ext uri="{FF2B5EF4-FFF2-40B4-BE49-F238E27FC236}">
              <a16:creationId xmlns:a16="http://schemas.microsoft.com/office/drawing/2014/main" id="{663975A2-F41D-493B-BDAF-3AADA4C9BD4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a:extLst>
            <a:ext uri="{FF2B5EF4-FFF2-40B4-BE49-F238E27FC236}">
              <a16:creationId xmlns:a16="http://schemas.microsoft.com/office/drawing/2014/main" id="{E331AFC3-9E7F-4001-8340-5D1B1460522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a:extLst>
            <a:ext uri="{FF2B5EF4-FFF2-40B4-BE49-F238E27FC236}">
              <a16:creationId xmlns:a16="http://schemas.microsoft.com/office/drawing/2014/main" id="{3982F4B0-7763-4DF0-84D2-AACDA9826D75}"/>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a:extLst>
            <a:ext uri="{FF2B5EF4-FFF2-40B4-BE49-F238E27FC236}">
              <a16:creationId xmlns:a16="http://schemas.microsoft.com/office/drawing/2014/main" id="{26BFA8CE-6DE8-4C6F-9A34-8F8B4FB2D7E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a:extLst>
            <a:ext uri="{FF2B5EF4-FFF2-40B4-BE49-F238E27FC236}">
              <a16:creationId xmlns:a16="http://schemas.microsoft.com/office/drawing/2014/main" id="{1929DD21-D791-488C-954D-BAAC40F1DB7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a:extLst>
            <a:ext uri="{FF2B5EF4-FFF2-40B4-BE49-F238E27FC236}">
              <a16:creationId xmlns:a16="http://schemas.microsoft.com/office/drawing/2014/main" id="{1D3F3EC2-C25A-4ACB-AE96-4C5B0FBC997F}"/>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18" name="テキスト ボックス 317">
          <a:extLst>
            <a:ext uri="{FF2B5EF4-FFF2-40B4-BE49-F238E27FC236}">
              <a16:creationId xmlns:a16="http://schemas.microsoft.com/office/drawing/2014/main" id="{00AE3749-A8DE-468A-9576-797FDDD73EF7}"/>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19" name="直線コネクタ 318">
          <a:extLst>
            <a:ext uri="{FF2B5EF4-FFF2-40B4-BE49-F238E27FC236}">
              <a16:creationId xmlns:a16="http://schemas.microsoft.com/office/drawing/2014/main" id="{D0A4B67B-F1FB-4291-AF43-C3DE1F6BBC9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0" name="直線コネクタ 319">
          <a:extLst>
            <a:ext uri="{FF2B5EF4-FFF2-40B4-BE49-F238E27FC236}">
              <a16:creationId xmlns:a16="http://schemas.microsoft.com/office/drawing/2014/main" id="{7F06A0BA-89A3-47E3-A25B-6BA5F6761AB8}"/>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321" name="テキスト ボックス 320">
          <a:extLst>
            <a:ext uri="{FF2B5EF4-FFF2-40B4-BE49-F238E27FC236}">
              <a16:creationId xmlns:a16="http://schemas.microsoft.com/office/drawing/2014/main" id="{4CC3EBC7-0B8E-46E9-B47A-32265279EA7F}"/>
            </a:ext>
          </a:extLst>
        </xdr:cNvPr>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22" name="直線コネクタ 321">
          <a:extLst>
            <a:ext uri="{FF2B5EF4-FFF2-40B4-BE49-F238E27FC236}">
              <a16:creationId xmlns:a16="http://schemas.microsoft.com/office/drawing/2014/main" id="{90BA067B-221F-4FC7-8F60-397EF83D32FC}"/>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105</xdr:row>
      <xdr:rowOff>143527</xdr:rowOff>
    </xdr:from>
    <xdr:ext cx="685572" cy="259045"/>
    <xdr:sp macro="" textlink="">
      <xdr:nvSpPr>
        <xdr:cNvPr id="323" name="テキスト ボックス 322">
          <a:extLst>
            <a:ext uri="{FF2B5EF4-FFF2-40B4-BE49-F238E27FC236}">
              <a16:creationId xmlns:a16="http://schemas.microsoft.com/office/drawing/2014/main" id="{802A8EB9-F7B4-4523-B9A9-67B83A6F8B04}"/>
            </a:ext>
          </a:extLst>
        </xdr:cNvPr>
        <xdr:cNvSpPr txBox="1"/>
      </xdr:nvSpPr>
      <xdr:spPr>
        <a:xfrm>
          <a:off x="5918428" y="1814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24" name="直線コネクタ 323">
          <a:extLst>
            <a:ext uri="{FF2B5EF4-FFF2-40B4-BE49-F238E27FC236}">
              <a16:creationId xmlns:a16="http://schemas.microsoft.com/office/drawing/2014/main" id="{5BBB9F49-D650-4545-9227-54590585021E}"/>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325" name="テキスト ボックス 324">
          <a:extLst>
            <a:ext uri="{FF2B5EF4-FFF2-40B4-BE49-F238E27FC236}">
              <a16:creationId xmlns:a16="http://schemas.microsoft.com/office/drawing/2014/main" id="{8F62DFE1-B224-44FB-ACC7-02DA24030862}"/>
            </a:ext>
          </a:extLst>
        </xdr:cNvPr>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26" name="直線コネクタ 325">
          <a:extLst>
            <a:ext uri="{FF2B5EF4-FFF2-40B4-BE49-F238E27FC236}">
              <a16:creationId xmlns:a16="http://schemas.microsoft.com/office/drawing/2014/main" id="{3F285CCC-FD93-4C97-8E44-5EB5434B90A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101</xdr:row>
      <xdr:rowOff>67327</xdr:rowOff>
    </xdr:from>
    <xdr:ext cx="685572" cy="259045"/>
    <xdr:sp macro="" textlink="">
      <xdr:nvSpPr>
        <xdr:cNvPr id="327" name="テキスト ボックス 326">
          <a:extLst>
            <a:ext uri="{FF2B5EF4-FFF2-40B4-BE49-F238E27FC236}">
              <a16:creationId xmlns:a16="http://schemas.microsoft.com/office/drawing/2014/main" id="{79328FFD-3F0B-4338-85E5-475AED4F3F31}"/>
            </a:ext>
          </a:extLst>
        </xdr:cNvPr>
        <xdr:cNvSpPr txBox="1"/>
      </xdr:nvSpPr>
      <xdr:spPr>
        <a:xfrm>
          <a:off x="5918428" y="173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28" name="直線コネクタ 327">
          <a:extLst>
            <a:ext uri="{FF2B5EF4-FFF2-40B4-BE49-F238E27FC236}">
              <a16:creationId xmlns:a16="http://schemas.microsoft.com/office/drawing/2014/main" id="{9A26280B-153A-4B9E-AF33-A7BA1075E0B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329" name="テキスト ボックス 328">
          <a:extLst>
            <a:ext uri="{FF2B5EF4-FFF2-40B4-BE49-F238E27FC236}">
              <a16:creationId xmlns:a16="http://schemas.microsoft.com/office/drawing/2014/main" id="{AAEC6C67-68A3-41B2-968B-D49FAB4E01C9}"/>
            </a:ext>
          </a:extLst>
        </xdr:cNvPr>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0" name="直線コネクタ 329">
          <a:extLst>
            <a:ext uri="{FF2B5EF4-FFF2-40B4-BE49-F238E27FC236}">
              <a16:creationId xmlns:a16="http://schemas.microsoft.com/office/drawing/2014/main" id="{7B79EB20-E7DF-42C7-A151-7CB085F56FA5}"/>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31" name="テキスト ボックス 330">
          <a:extLst>
            <a:ext uri="{FF2B5EF4-FFF2-40B4-BE49-F238E27FC236}">
              <a16:creationId xmlns:a16="http://schemas.microsoft.com/office/drawing/2014/main" id="{04AAB1DA-EE6D-438A-BBE9-0AE60A773A87}"/>
            </a:ext>
          </a:extLst>
        </xdr:cNvPr>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2" name="【港湾・漁港】&#10;一人当たり有形固定資産（償却資産）額グラフ枠">
          <a:extLst>
            <a:ext uri="{FF2B5EF4-FFF2-40B4-BE49-F238E27FC236}">
              <a16:creationId xmlns:a16="http://schemas.microsoft.com/office/drawing/2014/main" id="{4F9C6B7E-04CC-448D-B671-7E72C39C603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56739</xdr:rowOff>
    </xdr:from>
    <xdr:to>
      <xdr:col>54</xdr:col>
      <xdr:colOff>189865</xdr:colOff>
      <xdr:row>108</xdr:row>
      <xdr:rowOff>70403</xdr:rowOff>
    </xdr:to>
    <xdr:cxnSp macro="">
      <xdr:nvCxnSpPr>
        <xdr:cNvPr id="333" name="直線コネクタ 332">
          <a:extLst>
            <a:ext uri="{FF2B5EF4-FFF2-40B4-BE49-F238E27FC236}">
              <a16:creationId xmlns:a16="http://schemas.microsoft.com/office/drawing/2014/main" id="{EA743594-7EBC-445A-9673-C1C84D4E33DA}"/>
            </a:ext>
          </a:extLst>
        </xdr:cNvPr>
        <xdr:cNvCxnSpPr/>
      </xdr:nvCxnSpPr>
      <xdr:spPr>
        <a:xfrm flipV="1">
          <a:off x="10476865" y="17201739"/>
          <a:ext cx="0" cy="1385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74230</xdr:rowOff>
    </xdr:from>
    <xdr:ext cx="599010" cy="259045"/>
    <xdr:sp macro="" textlink="">
      <xdr:nvSpPr>
        <xdr:cNvPr id="334" name="【港湾・漁港】&#10;一人当たり有形固定資産（償却資産）額最小値テキスト">
          <a:extLst>
            <a:ext uri="{FF2B5EF4-FFF2-40B4-BE49-F238E27FC236}">
              <a16:creationId xmlns:a16="http://schemas.microsoft.com/office/drawing/2014/main" id="{3ABD8BFE-3E63-48C9-B9E7-65727F1C31B0}"/>
            </a:ext>
          </a:extLst>
        </xdr:cNvPr>
        <xdr:cNvSpPr txBox="1"/>
      </xdr:nvSpPr>
      <xdr:spPr>
        <a:xfrm>
          <a:off x="10515600" y="185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70403</xdr:rowOff>
    </xdr:from>
    <xdr:to>
      <xdr:col>55</xdr:col>
      <xdr:colOff>88900</xdr:colOff>
      <xdr:row>108</xdr:row>
      <xdr:rowOff>70403</xdr:rowOff>
    </xdr:to>
    <xdr:cxnSp macro="">
      <xdr:nvCxnSpPr>
        <xdr:cNvPr id="335" name="直線コネクタ 334">
          <a:extLst>
            <a:ext uri="{FF2B5EF4-FFF2-40B4-BE49-F238E27FC236}">
              <a16:creationId xmlns:a16="http://schemas.microsoft.com/office/drawing/2014/main" id="{FC1D4001-BEE7-480F-9DE9-F8608517CA89}"/>
            </a:ext>
          </a:extLst>
        </xdr:cNvPr>
        <xdr:cNvCxnSpPr/>
      </xdr:nvCxnSpPr>
      <xdr:spPr>
        <a:xfrm>
          <a:off x="10388600" y="1858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3416</xdr:rowOff>
    </xdr:from>
    <xdr:ext cx="690189" cy="259045"/>
    <xdr:sp macro="" textlink="">
      <xdr:nvSpPr>
        <xdr:cNvPr id="336" name="【港湾・漁港】&#10;一人当たり有形固定資産（償却資産）額最大値テキスト">
          <a:extLst>
            <a:ext uri="{FF2B5EF4-FFF2-40B4-BE49-F238E27FC236}">
              <a16:creationId xmlns:a16="http://schemas.microsoft.com/office/drawing/2014/main" id="{AFCFA40B-920A-429F-8052-5F745F8B72F5}"/>
            </a:ext>
          </a:extLst>
        </xdr:cNvPr>
        <xdr:cNvSpPr txBox="1"/>
      </xdr:nvSpPr>
      <xdr:spPr>
        <a:xfrm>
          <a:off x="10515600" y="16976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56739</xdr:rowOff>
    </xdr:from>
    <xdr:to>
      <xdr:col>55</xdr:col>
      <xdr:colOff>88900</xdr:colOff>
      <xdr:row>100</xdr:row>
      <xdr:rowOff>56739</xdr:rowOff>
    </xdr:to>
    <xdr:cxnSp macro="">
      <xdr:nvCxnSpPr>
        <xdr:cNvPr id="337" name="直線コネクタ 336">
          <a:extLst>
            <a:ext uri="{FF2B5EF4-FFF2-40B4-BE49-F238E27FC236}">
              <a16:creationId xmlns:a16="http://schemas.microsoft.com/office/drawing/2014/main" id="{2DEAD881-36BF-49EA-876E-FEACBADB6EFE}"/>
            </a:ext>
          </a:extLst>
        </xdr:cNvPr>
        <xdr:cNvCxnSpPr/>
      </xdr:nvCxnSpPr>
      <xdr:spPr>
        <a:xfrm>
          <a:off x="10388600" y="17201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78016</xdr:rowOff>
    </xdr:from>
    <xdr:ext cx="690189" cy="259045"/>
    <xdr:sp macro="" textlink="">
      <xdr:nvSpPr>
        <xdr:cNvPr id="338" name="【港湾・漁港】&#10;一人当たり有形固定資産（償却資産）額平均値テキスト">
          <a:extLst>
            <a:ext uri="{FF2B5EF4-FFF2-40B4-BE49-F238E27FC236}">
              <a16:creationId xmlns:a16="http://schemas.microsoft.com/office/drawing/2014/main" id="{FA968F2E-7666-44A7-9804-77BBB766326B}"/>
            </a:ext>
          </a:extLst>
        </xdr:cNvPr>
        <xdr:cNvSpPr txBox="1"/>
      </xdr:nvSpPr>
      <xdr:spPr>
        <a:xfrm>
          <a:off x="10515600" y="18080266"/>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55139</xdr:rowOff>
    </xdr:from>
    <xdr:to>
      <xdr:col>55</xdr:col>
      <xdr:colOff>50800</xdr:colOff>
      <xdr:row>106</xdr:row>
      <xdr:rowOff>156739</xdr:rowOff>
    </xdr:to>
    <xdr:sp macro="" textlink="">
      <xdr:nvSpPr>
        <xdr:cNvPr id="339" name="フローチャート: 判断 338">
          <a:extLst>
            <a:ext uri="{FF2B5EF4-FFF2-40B4-BE49-F238E27FC236}">
              <a16:creationId xmlns:a16="http://schemas.microsoft.com/office/drawing/2014/main" id="{60F17A4A-6A01-40AB-BDBF-1D98106BEB17}"/>
            </a:ext>
          </a:extLst>
        </xdr:cNvPr>
        <xdr:cNvSpPr/>
      </xdr:nvSpPr>
      <xdr:spPr>
        <a:xfrm>
          <a:off x="10426700" y="1822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105087</xdr:rowOff>
    </xdr:from>
    <xdr:to>
      <xdr:col>50</xdr:col>
      <xdr:colOff>165100</xdr:colOff>
      <xdr:row>107</xdr:row>
      <xdr:rowOff>35237</xdr:rowOff>
    </xdr:to>
    <xdr:sp macro="" textlink="">
      <xdr:nvSpPr>
        <xdr:cNvPr id="340" name="フローチャート: 判断 339">
          <a:extLst>
            <a:ext uri="{FF2B5EF4-FFF2-40B4-BE49-F238E27FC236}">
              <a16:creationId xmlns:a16="http://schemas.microsoft.com/office/drawing/2014/main" id="{97FC6598-FE8D-4DB6-90C4-2F442DF3309C}"/>
            </a:ext>
          </a:extLst>
        </xdr:cNvPr>
        <xdr:cNvSpPr/>
      </xdr:nvSpPr>
      <xdr:spPr>
        <a:xfrm>
          <a:off x="9588500" y="182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162830</xdr:rowOff>
    </xdr:from>
    <xdr:to>
      <xdr:col>46</xdr:col>
      <xdr:colOff>38100</xdr:colOff>
      <xdr:row>107</xdr:row>
      <xdr:rowOff>92980</xdr:rowOff>
    </xdr:to>
    <xdr:sp macro="" textlink="">
      <xdr:nvSpPr>
        <xdr:cNvPr id="341" name="フローチャート: 判断 340">
          <a:extLst>
            <a:ext uri="{FF2B5EF4-FFF2-40B4-BE49-F238E27FC236}">
              <a16:creationId xmlns:a16="http://schemas.microsoft.com/office/drawing/2014/main" id="{A220E52B-EBB9-4984-A405-8571758772AB}"/>
            </a:ext>
          </a:extLst>
        </xdr:cNvPr>
        <xdr:cNvSpPr/>
      </xdr:nvSpPr>
      <xdr:spPr>
        <a:xfrm>
          <a:off x="8699500" y="183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44326</xdr:rowOff>
    </xdr:from>
    <xdr:to>
      <xdr:col>41</xdr:col>
      <xdr:colOff>101600</xdr:colOff>
      <xdr:row>107</xdr:row>
      <xdr:rowOff>145926</xdr:rowOff>
    </xdr:to>
    <xdr:sp macro="" textlink="">
      <xdr:nvSpPr>
        <xdr:cNvPr id="342" name="フローチャート: 判断 341">
          <a:extLst>
            <a:ext uri="{FF2B5EF4-FFF2-40B4-BE49-F238E27FC236}">
              <a16:creationId xmlns:a16="http://schemas.microsoft.com/office/drawing/2014/main" id="{AB048837-91C3-4530-81AB-66C4CE0C6508}"/>
            </a:ext>
          </a:extLst>
        </xdr:cNvPr>
        <xdr:cNvSpPr/>
      </xdr:nvSpPr>
      <xdr:spPr>
        <a:xfrm>
          <a:off x="7810500" y="1838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162323</xdr:rowOff>
    </xdr:from>
    <xdr:to>
      <xdr:col>36</xdr:col>
      <xdr:colOff>165100</xdr:colOff>
      <xdr:row>106</xdr:row>
      <xdr:rowOff>92473</xdr:rowOff>
    </xdr:to>
    <xdr:sp macro="" textlink="">
      <xdr:nvSpPr>
        <xdr:cNvPr id="343" name="フローチャート: 判断 342">
          <a:extLst>
            <a:ext uri="{FF2B5EF4-FFF2-40B4-BE49-F238E27FC236}">
              <a16:creationId xmlns:a16="http://schemas.microsoft.com/office/drawing/2014/main" id="{CE6E9C0A-9686-4FDE-84C9-491928C8EB0E}"/>
            </a:ext>
          </a:extLst>
        </xdr:cNvPr>
        <xdr:cNvSpPr/>
      </xdr:nvSpPr>
      <xdr:spPr>
        <a:xfrm>
          <a:off x="6921500" y="18164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90245B59-1ADA-4A5D-853B-610242571B6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EBB7013D-8435-4EFB-B62A-4335249AA3F1}"/>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62A78E03-809A-45D8-91CF-EE5C21E8DCE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6AEA49AC-A51D-4689-AF56-0BF34498786C}"/>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84BBC80F-C6E7-4C09-BAC3-8A52F4DF3039}"/>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125110</xdr:rowOff>
    </xdr:from>
    <xdr:to>
      <xdr:col>55</xdr:col>
      <xdr:colOff>50800</xdr:colOff>
      <xdr:row>108</xdr:row>
      <xdr:rowOff>55260</xdr:rowOff>
    </xdr:to>
    <xdr:sp macro="" textlink="">
      <xdr:nvSpPr>
        <xdr:cNvPr id="349" name="楕円 348">
          <a:extLst>
            <a:ext uri="{FF2B5EF4-FFF2-40B4-BE49-F238E27FC236}">
              <a16:creationId xmlns:a16="http://schemas.microsoft.com/office/drawing/2014/main" id="{16E0BC26-BDF7-4C6F-9F65-735D414D9DFD}"/>
            </a:ext>
          </a:extLst>
        </xdr:cNvPr>
        <xdr:cNvSpPr/>
      </xdr:nvSpPr>
      <xdr:spPr>
        <a:xfrm>
          <a:off x="10426700" y="184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40037</xdr:rowOff>
    </xdr:from>
    <xdr:ext cx="599010" cy="259045"/>
    <xdr:sp macro="" textlink="">
      <xdr:nvSpPr>
        <xdr:cNvPr id="350" name="【港湾・漁港】&#10;一人当たり有形固定資産（償却資産）額該当値テキスト">
          <a:extLst>
            <a:ext uri="{FF2B5EF4-FFF2-40B4-BE49-F238E27FC236}">
              <a16:creationId xmlns:a16="http://schemas.microsoft.com/office/drawing/2014/main" id="{94807A01-0607-445C-B276-F3EBEEB19693}"/>
            </a:ext>
          </a:extLst>
        </xdr:cNvPr>
        <xdr:cNvSpPr txBox="1"/>
      </xdr:nvSpPr>
      <xdr:spPr>
        <a:xfrm>
          <a:off x="10515600" y="18385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133721</xdr:rowOff>
    </xdr:from>
    <xdr:to>
      <xdr:col>50</xdr:col>
      <xdr:colOff>165100</xdr:colOff>
      <xdr:row>108</xdr:row>
      <xdr:rowOff>63871</xdr:rowOff>
    </xdr:to>
    <xdr:sp macro="" textlink="">
      <xdr:nvSpPr>
        <xdr:cNvPr id="351" name="楕円 350">
          <a:extLst>
            <a:ext uri="{FF2B5EF4-FFF2-40B4-BE49-F238E27FC236}">
              <a16:creationId xmlns:a16="http://schemas.microsoft.com/office/drawing/2014/main" id="{1B55138D-5C1E-4817-9204-D136C8EC4689}"/>
            </a:ext>
          </a:extLst>
        </xdr:cNvPr>
        <xdr:cNvSpPr/>
      </xdr:nvSpPr>
      <xdr:spPr>
        <a:xfrm>
          <a:off x="9588500" y="184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4460</xdr:rowOff>
    </xdr:from>
    <xdr:to>
      <xdr:col>55</xdr:col>
      <xdr:colOff>0</xdr:colOff>
      <xdr:row>108</xdr:row>
      <xdr:rowOff>13071</xdr:rowOff>
    </xdr:to>
    <xdr:cxnSp macro="">
      <xdr:nvCxnSpPr>
        <xdr:cNvPr id="352" name="直線コネクタ 351">
          <a:extLst>
            <a:ext uri="{FF2B5EF4-FFF2-40B4-BE49-F238E27FC236}">
              <a16:creationId xmlns:a16="http://schemas.microsoft.com/office/drawing/2014/main" id="{95F91217-1057-433E-B024-7373DBFD31DC}"/>
            </a:ext>
          </a:extLst>
        </xdr:cNvPr>
        <xdr:cNvCxnSpPr/>
      </xdr:nvCxnSpPr>
      <xdr:spPr>
        <a:xfrm flipV="1">
          <a:off x="9639300" y="18521060"/>
          <a:ext cx="8382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133721</xdr:rowOff>
    </xdr:from>
    <xdr:to>
      <xdr:col>46</xdr:col>
      <xdr:colOff>38100</xdr:colOff>
      <xdr:row>108</xdr:row>
      <xdr:rowOff>63871</xdr:rowOff>
    </xdr:to>
    <xdr:sp macro="" textlink="">
      <xdr:nvSpPr>
        <xdr:cNvPr id="353" name="楕円 352">
          <a:extLst>
            <a:ext uri="{FF2B5EF4-FFF2-40B4-BE49-F238E27FC236}">
              <a16:creationId xmlns:a16="http://schemas.microsoft.com/office/drawing/2014/main" id="{CBD81869-37CA-4D4B-9DB0-C3D7A41D5021}"/>
            </a:ext>
          </a:extLst>
        </xdr:cNvPr>
        <xdr:cNvSpPr/>
      </xdr:nvSpPr>
      <xdr:spPr>
        <a:xfrm>
          <a:off x="8699500" y="18478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13071</xdr:rowOff>
    </xdr:from>
    <xdr:to>
      <xdr:col>50</xdr:col>
      <xdr:colOff>114300</xdr:colOff>
      <xdr:row>108</xdr:row>
      <xdr:rowOff>13071</xdr:rowOff>
    </xdr:to>
    <xdr:cxnSp macro="">
      <xdr:nvCxnSpPr>
        <xdr:cNvPr id="354" name="直線コネクタ 353">
          <a:extLst>
            <a:ext uri="{FF2B5EF4-FFF2-40B4-BE49-F238E27FC236}">
              <a16:creationId xmlns:a16="http://schemas.microsoft.com/office/drawing/2014/main" id="{878F085C-0DAA-4748-A348-0DB3D76499B4}"/>
            </a:ext>
          </a:extLst>
        </xdr:cNvPr>
        <xdr:cNvCxnSpPr/>
      </xdr:nvCxnSpPr>
      <xdr:spPr>
        <a:xfrm>
          <a:off x="8750300" y="185296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136254</xdr:rowOff>
    </xdr:from>
    <xdr:to>
      <xdr:col>41</xdr:col>
      <xdr:colOff>101600</xdr:colOff>
      <xdr:row>108</xdr:row>
      <xdr:rowOff>66404</xdr:rowOff>
    </xdr:to>
    <xdr:sp macro="" textlink="">
      <xdr:nvSpPr>
        <xdr:cNvPr id="355" name="楕円 354">
          <a:extLst>
            <a:ext uri="{FF2B5EF4-FFF2-40B4-BE49-F238E27FC236}">
              <a16:creationId xmlns:a16="http://schemas.microsoft.com/office/drawing/2014/main" id="{DCA77EDD-8CE3-4E24-97EA-45C89A9F62B9}"/>
            </a:ext>
          </a:extLst>
        </xdr:cNvPr>
        <xdr:cNvSpPr/>
      </xdr:nvSpPr>
      <xdr:spPr>
        <a:xfrm>
          <a:off x="7810500" y="184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13071</xdr:rowOff>
    </xdr:from>
    <xdr:to>
      <xdr:col>45</xdr:col>
      <xdr:colOff>177800</xdr:colOff>
      <xdr:row>108</xdr:row>
      <xdr:rowOff>15604</xdr:rowOff>
    </xdr:to>
    <xdr:cxnSp macro="">
      <xdr:nvCxnSpPr>
        <xdr:cNvPr id="356" name="直線コネクタ 355">
          <a:extLst>
            <a:ext uri="{FF2B5EF4-FFF2-40B4-BE49-F238E27FC236}">
              <a16:creationId xmlns:a16="http://schemas.microsoft.com/office/drawing/2014/main" id="{E5965BB4-5FFC-4E2D-BBEF-A3CBD9CEF8A4}"/>
            </a:ext>
          </a:extLst>
        </xdr:cNvPr>
        <xdr:cNvCxnSpPr/>
      </xdr:nvCxnSpPr>
      <xdr:spPr>
        <a:xfrm flipV="1">
          <a:off x="7861300" y="18529671"/>
          <a:ext cx="889000" cy="2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51764</xdr:rowOff>
    </xdr:from>
    <xdr:ext cx="599010" cy="259045"/>
    <xdr:sp macro="" textlink="">
      <xdr:nvSpPr>
        <xdr:cNvPr id="357" name="n_1aveValue【港湾・漁港】&#10;一人当たり有形固定資産（償却資産）額">
          <a:extLst>
            <a:ext uri="{FF2B5EF4-FFF2-40B4-BE49-F238E27FC236}">
              <a16:creationId xmlns:a16="http://schemas.microsoft.com/office/drawing/2014/main" id="{3B96321E-027F-4B31-8E9A-C3E183A3DBE2}"/>
            </a:ext>
          </a:extLst>
        </xdr:cNvPr>
        <xdr:cNvSpPr txBox="1"/>
      </xdr:nvSpPr>
      <xdr:spPr>
        <a:xfrm>
          <a:off x="9327095" y="1805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109507</xdr:rowOff>
    </xdr:from>
    <xdr:ext cx="599010" cy="259045"/>
    <xdr:sp macro="" textlink="">
      <xdr:nvSpPr>
        <xdr:cNvPr id="358" name="n_2aveValue【港湾・漁港】&#10;一人当たり有形固定資産（償却資産）額">
          <a:extLst>
            <a:ext uri="{FF2B5EF4-FFF2-40B4-BE49-F238E27FC236}">
              <a16:creationId xmlns:a16="http://schemas.microsoft.com/office/drawing/2014/main" id="{D9ABF95A-C14E-482A-A9D3-B2F01A481879}"/>
            </a:ext>
          </a:extLst>
        </xdr:cNvPr>
        <xdr:cNvSpPr txBox="1"/>
      </xdr:nvSpPr>
      <xdr:spPr>
        <a:xfrm>
          <a:off x="8450795" y="18111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162453</xdr:rowOff>
    </xdr:from>
    <xdr:ext cx="599010" cy="259045"/>
    <xdr:sp macro="" textlink="">
      <xdr:nvSpPr>
        <xdr:cNvPr id="359" name="n_3aveValue【港湾・漁港】&#10;一人当たり有形固定資産（償却資産）額">
          <a:extLst>
            <a:ext uri="{FF2B5EF4-FFF2-40B4-BE49-F238E27FC236}">
              <a16:creationId xmlns:a16="http://schemas.microsoft.com/office/drawing/2014/main" id="{80D2FDD7-68DF-439C-B900-519E1B255DFF}"/>
            </a:ext>
          </a:extLst>
        </xdr:cNvPr>
        <xdr:cNvSpPr txBox="1"/>
      </xdr:nvSpPr>
      <xdr:spPr>
        <a:xfrm>
          <a:off x="7561795" y="1816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104</xdr:row>
      <xdr:rowOff>109000</xdr:rowOff>
    </xdr:from>
    <xdr:ext cx="690189" cy="259045"/>
    <xdr:sp macro="" textlink="">
      <xdr:nvSpPr>
        <xdr:cNvPr id="360" name="n_4aveValue【港湾・漁港】&#10;一人当たり有形固定資産（償却資産）額">
          <a:extLst>
            <a:ext uri="{FF2B5EF4-FFF2-40B4-BE49-F238E27FC236}">
              <a16:creationId xmlns:a16="http://schemas.microsoft.com/office/drawing/2014/main" id="{7DC05E77-A813-420D-8770-1D3301CC9BDE}"/>
            </a:ext>
          </a:extLst>
        </xdr:cNvPr>
        <xdr:cNvSpPr txBox="1"/>
      </xdr:nvSpPr>
      <xdr:spPr>
        <a:xfrm>
          <a:off x="6627205" y="179398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108</xdr:row>
      <xdr:rowOff>54998</xdr:rowOff>
    </xdr:from>
    <xdr:ext cx="599010" cy="259045"/>
    <xdr:sp macro="" textlink="">
      <xdr:nvSpPr>
        <xdr:cNvPr id="361" name="n_1mainValue【港湾・漁港】&#10;一人当たり有形固定資産（償却資産）額">
          <a:extLst>
            <a:ext uri="{FF2B5EF4-FFF2-40B4-BE49-F238E27FC236}">
              <a16:creationId xmlns:a16="http://schemas.microsoft.com/office/drawing/2014/main" id="{10AE4CCE-A76C-4EA3-A389-19CAA7F45DBB}"/>
            </a:ext>
          </a:extLst>
        </xdr:cNvPr>
        <xdr:cNvSpPr txBox="1"/>
      </xdr:nvSpPr>
      <xdr:spPr>
        <a:xfrm>
          <a:off x="9327095" y="1857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108</xdr:row>
      <xdr:rowOff>54998</xdr:rowOff>
    </xdr:from>
    <xdr:ext cx="599010" cy="259045"/>
    <xdr:sp macro="" textlink="">
      <xdr:nvSpPr>
        <xdr:cNvPr id="362" name="n_2mainValue【港湾・漁港】&#10;一人当たり有形固定資産（償却資産）額">
          <a:extLst>
            <a:ext uri="{FF2B5EF4-FFF2-40B4-BE49-F238E27FC236}">
              <a16:creationId xmlns:a16="http://schemas.microsoft.com/office/drawing/2014/main" id="{00417201-08FF-4F93-8D99-2FFDD5D024FC}"/>
            </a:ext>
          </a:extLst>
        </xdr:cNvPr>
        <xdr:cNvSpPr txBox="1"/>
      </xdr:nvSpPr>
      <xdr:spPr>
        <a:xfrm>
          <a:off x="8450795" y="18571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108</xdr:row>
      <xdr:rowOff>57531</xdr:rowOff>
    </xdr:from>
    <xdr:ext cx="599010" cy="259045"/>
    <xdr:sp macro="" textlink="">
      <xdr:nvSpPr>
        <xdr:cNvPr id="363" name="n_3mainValue【港湾・漁港】&#10;一人当たり有形固定資産（償却資産）額">
          <a:extLst>
            <a:ext uri="{FF2B5EF4-FFF2-40B4-BE49-F238E27FC236}">
              <a16:creationId xmlns:a16="http://schemas.microsoft.com/office/drawing/2014/main" id="{CE599E9D-867C-4610-8CC2-47A2E0E8CA1E}"/>
            </a:ext>
          </a:extLst>
        </xdr:cNvPr>
        <xdr:cNvSpPr txBox="1"/>
      </xdr:nvSpPr>
      <xdr:spPr>
        <a:xfrm>
          <a:off x="7561795" y="1857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4" name="正方形/長方形 363">
          <a:extLst>
            <a:ext uri="{FF2B5EF4-FFF2-40B4-BE49-F238E27FC236}">
              <a16:creationId xmlns:a16="http://schemas.microsoft.com/office/drawing/2014/main" id="{087E4DE5-03AD-40C0-88DD-BFCEEE8799B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5" name="正方形/長方形 364">
          <a:extLst>
            <a:ext uri="{FF2B5EF4-FFF2-40B4-BE49-F238E27FC236}">
              <a16:creationId xmlns:a16="http://schemas.microsoft.com/office/drawing/2014/main" id="{4DE686A5-D9C9-402C-A6F4-9E937A3AE832}"/>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6" name="正方形/長方形 365">
          <a:extLst>
            <a:ext uri="{FF2B5EF4-FFF2-40B4-BE49-F238E27FC236}">
              <a16:creationId xmlns:a16="http://schemas.microsoft.com/office/drawing/2014/main" id="{E9555629-6CAE-46FF-B3D9-867BB89BE1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7" name="正方形/長方形 366">
          <a:extLst>
            <a:ext uri="{FF2B5EF4-FFF2-40B4-BE49-F238E27FC236}">
              <a16:creationId xmlns:a16="http://schemas.microsoft.com/office/drawing/2014/main" id="{CAF6E465-5B05-4F25-B7CD-8277ABADCBE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8" name="正方形/長方形 367">
          <a:extLst>
            <a:ext uri="{FF2B5EF4-FFF2-40B4-BE49-F238E27FC236}">
              <a16:creationId xmlns:a16="http://schemas.microsoft.com/office/drawing/2014/main" id="{1AA9AE41-4836-42C2-89E9-9A0CF41F7D1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9" name="正方形/長方形 368">
          <a:extLst>
            <a:ext uri="{FF2B5EF4-FFF2-40B4-BE49-F238E27FC236}">
              <a16:creationId xmlns:a16="http://schemas.microsoft.com/office/drawing/2014/main" id="{E12D173E-EE50-4C52-AD74-BF5D6BCD121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0" name="正方形/長方形 369">
          <a:extLst>
            <a:ext uri="{FF2B5EF4-FFF2-40B4-BE49-F238E27FC236}">
              <a16:creationId xmlns:a16="http://schemas.microsoft.com/office/drawing/2014/main" id="{686D07E5-3C1B-4F9D-960D-AF30877F1BF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1" name="正方形/長方形 370">
          <a:extLst>
            <a:ext uri="{FF2B5EF4-FFF2-40B4-BE49-F238E27FC236}">
              <a16:creationId xmlns:a16="http://schemas.microsoft.com/office/drawing/2014/main" id="{26B78CFB-4F8B-4B3B-ABDF-EA1D15D6A1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2" name="テキスト ボックス 371">
          <a:extLst>
            <a:ext uri="{FF2B5EF4-FFF2-40B4-BE49-F238E27FC236}">
              <a16:creationId xmlns:a16="http://schemas.microsoft.com/office/drawing/2014/main" id="{2B494FDF-7BC1-4DF2-8DAA-D0C901BE71E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3" name="直線コネクタ 372">
          <a:extLst>
            <a:ext uri="{FF2B5EF4-FFF2-40B4-BE49-F238E27FC236}">
              <a16:creationId xmlns:a16="http://schemas.microsoft.com/office/drawing/2014/main" id="{DBB1518E-1F3C-4F3C-89A7-E6AE5EDB7DD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74" name="テキスト ボックス 373">
          <a:extLst>
            <a:ext uri="{FF2B5EF4-FFF2-40B4-BE49-F238E27FC236}">
              <a16:creationId xmlns:a16="http://schemas.microsoft.com/office/drawing/2014/main" id="{CF5147E6-669F-4C9A-9F80-B3CC45FF565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a:extLst>
            <a:ext uri="{FF2B5EF4-FFF2-40B4-BE49-F238E27FC236}">
              <a16:creationId xmlns:a16="http://schemas.microsoft.com/office/drawing/2014/main" id="{3592AFC4-9CB0-4641-9956-6EBECD281B91}"/>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76" name="テキスト ボックス 375">
          <a:extLst>
            <a:ext uri="{FF2B5EF4-FFF2-40B4-BE49-F238E27FC236}">
              <a16:creationId xmlns:a16="http://schemas.microsoft.com/office/drawing/2014/main" id="{E15689BB-2968-497B-ADA3-03F76353645E}"/>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a:extLst>
            <a:ext uri="{FF2B5EF4-FFF2-40B4-BE49-F238E27FC236}">
              <a16:creationId xmlns:a16="http://schemas.microsoft.com/office/drawing/2014/main" id="{31EC7A4C-76A0-4E6A-83FC-B055BCD2283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a:extLst>
            <a:ext uri="{FF2B5EF4-FFF2-40B4-BE49-F238E27FC236}">
              <a16:creationId xmlns:a16="http://schemas.microsoft.com/office/drawing/2014/main" id="{60F025E9-9032-4740-AAF9-1C50E989FDD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a:extLst>
            <a:ext uri="{FF2B5EF4-FFF2-40B4-BE49-F238E27FC236}">
              <a16:creationId xmlns:a16="http://schemas.microsoft.com/office/drawing/2014/main" id="{EFC8DAB2-2C25-4A95-9B33-804B4EDAF43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a:extLst>
            <a:ext uri="{FF2B5EF4-FFF2-40B4-BE49-F238E27FC236}">
              <a16:creationId xmlns:a16="http://schemas.microsoft.com/office/drawing/2014/main" id="{C920751C-4C3C-4488-9982-1F1AA0C0F0B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a:extLst>
            <a:ext uri="{FF2B5EF4-FFF2-40B4-BE49-F238E27FC236}">
              <a16:creationId xmlns:a16="http://schemas.microsoft.com/office/drawing/2014/main" id="{8C38472B-C0FD-4C80-8244-1C812CC41BF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a:extLst>
            <a:ext uri="{FF2B5EF4-FFF2-40B4-BE49-F238E27FC236}">
              <a16:creationId xmlns:a16="http://schemas.microsoft.com/office/drawing/2014/main" id="{A219F808-FB6D-4341-A388-543B6963D175}"/>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a:extLst>
            <a:ext uri="{FF2B5EF4-FFF2-40B4-BE49-F238E27FC236}">
              <a16:creationId xmlns:a16="http://schemas.microsoft.com/office/drawing/2014/main" id="{61CE312C-3254-4585-8360-15D15D31BFCF}"/>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a:extLst>
            <a:ext uri="{FF2B5EF4-FFF2-40B4-BE49-F238E27FC236}">
              <a16:creationId xmlns:a16="http://schemas.microsoft.com/office/drawing/2014/main" id="{BAE53680-8A6C-4687-A24B-94FEA47DC4C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a:extLst>
            <a:ext uri="{FF2B5EF4-FFF2-40B4-BE49-F238E27FC236}">
              <a16:creationId xmlns:a16="http://schemas.microsoft.com/office/drawing/2014/main" id="{BA63C807-070B-4563-8294-F60ED614199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86" name="テキスト ボックス 385">
          <a:extLst>
            <a:ext uri="{FF2B5EF4-FFF2-40B4-BE49-F238E27FC236}">
              <a16:creationId xmlns:a16="http://schemas.microsoft.com/office/drawing/2014/main" id="{6A2F4261-380A-4329-AD53-5A457E8D952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2A5EF85B-7B06-40BE-B8CF-44F0F7EAC68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88" name="【認定こども園・幼稚園・保育所】&#10;有形固定資産減価償却率グラフ枠">
          <a:extLst>
            <a:ext uri="{FF2B5EF4-FFF2-40B4-BE49-F238E27FC236}">
              <a16:creationId xmlns:a16="http://schemas.microsoft.com/office/drawing/2014/main" id="{72C7DCBF-60F4-4304-9268-CEBAACEC48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61504</xdr:rowOff>
    </xdr:to>
    <xdr:cxnSp macro="">
      <xdr:nvCxnSpPr>
        <xdr:cNvPr id="389" name="直線コネクタ 388">
          <a:extLst>
            <a:ext uri="{FF2B5EF4-FFF2-40B4-BE49-F238E27FC236}">
              <a16:creationId xmlns:a16="http://schemas.microsoft.com/office/drawing/2014/main" id="{9C237929-E72E-4024-9678-1814C22D156A}"/>
            </a:ext>
          </a:extLst>
        </xdr:cNvPr>
        <xdr:cNvCxnSpPr/>
      </xdr:nvCxnSpPr>
      <xdr:spPr>
        <a:xfrm flipV="1">
          <a:off x="16318864" y="5755277"/>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390" name="【認定こども園・幼稚園・保育所】&#10;有形固定資産減価償却率最小値テキスト">
          <a:extLst>
            <a:ext uri="{FF2B5EF4-FFF2-40B4-BE49-F238E27FC236}">
              <a16:creationId xmlns:a16="http://schemas.microsoft.com/office/drawing/2014/main" id="{3FE67407-57A0-4B6B-BDB3-099E3E793FC8}"/>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391" name="直線コネクタ 390">
          <a:extLst>
            <a:ext uri="{FF2B5EF4-FFF2-40B4-BE49-F238E27FC236}">
              <a16:creationId xmlns:a16="http://schemas.microsoft.com/office/drawing/2014/main" id="{5BB2BF64-F095-487E-9E6C-4BEE3F91746A}"/>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340478" cy="259045"/>
    <xdr:sp macro="" textlink="">
      <xdr:nvSpPr>
        <xdr:cNvPr id="392" name="【認定こども園・幼稚園・保育所】&#10;有形固定資産減価償却率最大値テキスト">
          <a:extLst>
            <a:ext uri="{FF2B5EF4-FFF2-40B4-BE49-F238E27FC236}">
              <a16:creationId xmlns:a16="http://schemas.microsoft.com/office/drawing/2014/main" id="{D6857CDC-487A-4F78-88F4-05E08A58A734}"/>
            </a:ext>
          </a:extLst>
        </xdr:cNvPr>
        <xdr:cNvSpPr txBox="1"/>
      </xdr:nvSpPr>
      <xdr:spPr>
        <a:xfrm>
          <a:off x="16357600" y="553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393" name="直線コネクタ 392">
          <a:extLst>
            <a:ext uri="{FF2B5EF4-FFF2-40B4-BE49-F238E27FC236}">
              <a16:creationId xmlns:a16="http://schemas.microsoft.com/office/drawing/2014/main" id="{B46BAAFE-496E-4196-9036-E6525D395706}"/>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20519</xdr:rowOff>
    </xdr:from>
    <xdr:ext cx="405111" cy="259045"/>
    <xdr:sp macro="" textlink="">
      <xdr:nvSpPr>
        <xdr:cNvPr id="394" name="【認定こども園・幼稚園・保育所】&#10;有形固定資産減価償却率平均値テキスト">
          <a:extLst>
            <a:ext uri="{FF2B5EF4-FFF2-40B4-BE49-F238E27FC236}">
              <a16:creationId xmlns:a16="http://schemas.microsoft.com/office/drawing/2014/main" id="{F9071FA9-D00B-41E6-A249-31AD79394623}"/>
            </a:ext>
          </a:extLst>
        </xdr:cNvPr>
        <xdr:cNvSpPr txBox="1"/>
      </xdr:nvSpPr>
      <xdr:spPr>
        <a:xfrm>
          <a:off x="16357600" y="6364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169091</xdr:rowOff>
    </xdr:from>
    <xdr:to>
      <xdr:col>85</xdr:col>
      <xdr:colOff>177800</xdr:colOff>
      <xdr:row>38</xdr:row>
      <xdr:rowOff>99241</xdr:rowOff>
    </xdr:to>
    <xdr:sp macro="" textlink="">
      <xdr:nvSpPr>
        <xdr:cNvPr id="395" name="フローチャート: 判断 394">
          <a:extLst>
            <a:ext uri="{FF2B5EF4-FFF2-40B4-BE49-F238E27FC236}">
              <a16:creationId xmlns:a16="http://schemas.microsoft.com/office/drawing/2014/main" id="{7F036144-C8DA-43E2-AE95-48D547C3F851}"/>
            </a:ext>
          </a:extLst>
        </xdr:cNvPr>
        <xdr:cNvSpPr/>
      </xdr:nvSpPr>
      <xdr:spPr>
        <a:xfrm>
          <a:off x="16268700" y="651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96" name="フローチャート: 判断 395">
          <a:extLst>
            <a:ext uri="{FF2B5EF4-FFF2-40B4-BE49-F238E27FC236}">
              <a16:creationId xmlns:a16="http://schemas.microsoft.com/office/drawing/2014/main" id="{A8B7AAB2-C3FA-439A-B282-0F9318DBBC0A}"/>
            </a:ext>
          </a:extLst>
        </xdr:cNvPr>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41728</xdr:rowOff>
    </xdr:from>
    <xdr:to>
      <xdr:col>76</xdr:col>
      <xdr:colOff>165100</xdr:colOff>
      <xdr:row>37</xdr:row>
      <xdr:rowOff>143328</xdr:rowOff>
    </xdr:to>
    <xdr:sp macro="" textlink="">
      <xdr:nvSpPr>
        <xdr:cNvPr id="397" name="フローチャート: 判断 396">
          <a:extLst>
            <a:ext uri="{FF2B5EF4-FFF2-40B4-BE49-F238E27FC236}">
              <a16:creationId xmlns:a16="http://schemas.microsoft.com/office/drawing/2014/main" id="{032A34D8-2524-43DD-A0E2-652FFF25336B}"/>
            </a:ext>
          </a:extLst>
        </xdr:cNvPr>
        <xdr:cNvSpPr/>
      </xdr:nvSpPr>
      <xdr:spPr>
        <a:xfrm>
          <a:off x="14541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7438</xdr:rowOff>
    </xdr:from>
    <xdr:to>
      <xdr:col>72</xdr:col>
      <xdr:colOff>38100</xdr:colOff>
      <xdr:row>38</xdr:row>
      <xdr:rowOff>109038</xdr:rowOff>
    </xdr:to>
    <xdr:sp macro="" textlink="">
      <xdr:nvSpPr>
        <xdr:cNvPr id="398" name="フローチャート: 判断 397">
          <a:extLst>
            <a:ext uri="{FF2B5EF4-FFF2-40B4-BE49-F238E27FC236}">
              <a16:creationId xmlns:a16="http://schemas.microsoft.com/office/drawing/2014/main" id="{BF0BA859-A8BF-469B-B1E5-C90D4CFF4CCA}"/>
            </a:ext>
          </a:extLst>
        </xdr:cNvPr>
        <xdr:cNvSpPr/>
      </xdr:nvSpPr>
      <xdr:spPr>
        <a:xfrm>
          <a:off x="13652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399" name="フローチャート: 判断 398">
          <a:extLst>
            <a:ext uri="{FF2B5EF4-FFF2-40B4-BE49-F238E27FC236}">
              <a16:creationId xmlns:a16="http://schemas.microsoft.com/office/drawing/2014/main" id="{438D0505-FFAB-464D-A37E-259FC4A04077}"/>
            </a:ext>
          </a:extLst>
        </xdr:cNvPr>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C8F223D2-ACC4-4925-9F35-1A6D1C554B4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C29CA389-37BB-4BAC-A210-E5DEDF1D480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AA40EF00-14FC-42D4-8BC8-4E0E8DEC69C5}"/>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CBB844F6-820C-4ACB-8293-655DD4469D6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EB72DC65-2F7D-4968-9015-BF8C2AC78C6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53159</xdr:rowOff>
    </xdr:from>
    <xdr:to>
      <xdr:col>85</xdr:col>
      <xdr:colOff>177800</xdr:colOff>
      <xdr:row>41</xdr:row>
      <xdr:rowOff>154759</xdr:rowOff>
    </xdr:to>
    <xdr:sp macro="" textlink="">
      <xdr:nvSpPr>
        <xdr:cNvPr id="405" name="楕円 404">
          <a:extLst>
            <a:ext uri="{FF2B5EF4-FFF2-40B4-BE49-F238E27FC236}">
              <a16:creationId xmlns:a16="http://schemas.microsoft.com/office/drawing/2014/main" id="{E392FB40-A557-49F5-B342-D7964792769C}"/>
            </a:ext>
          </a:extLst>
        </xdr:cNvPr>
        <xdr:cNvSpPr/>
      </xdr:nvSpPr>
      <xdr:spPr>
        <a:xfrm>
          <a:off x="16268700" y="708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31586</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16717A38-B404-4D49-9B11-A3A08A612259}"/>
            </a:ext>
          </a:extLst>
        </xdr:cNvPr>
        <xdr:cNvSpPr txBox="1"/>
      </xdr:nvSpPr>
      <xdr:spPr>
        <a:xfrm>
          <a:off x="16357600" y="7061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17235</xdr:rowOff>
    </xdr:from>
    <xdr:to>
      <xdr:col>81</xdr:col>
      <xdr:colOff>101600</xdr:colOff>
      <xdr:row>41</xdr:row>
      <xdr:rowOff>118835</xdr:rowOff>
    </xdr:to>
    <xdr:sp macro="" textlink="">
      <xdr:nvSpPr>
        <xdr:cNvPr id="407" name="楕円 406">
          <a:extLst>
            <a:ext uri="{FF2B5EF4-FFF2-40B4-BE49-F238E27FC236}">
              <a16:creationId xmlns:a16="http://schemas.microsoft.com/office/drawing/2014/main" id="{6A2890DC-99B5-4C67-AE3E-05C4048994D7}"/>
            </a:ext>
          </a:extLst>
        </xdr:cNvPr>
        <xdr:cNvSpPr/>
      </xdr:nvSpPr>
      <xdr:spPr>
        <a:xfrm>
          <a:off x="154305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68035</xdr:rowOff>
    </xdr:from>
    <xdr:to>
      <xdr:col>85</xdr:col>
      <xdr:colOff>127000</xdr:colOff>
      <xdr:row>41</xdr:row>
      <xdr:rowOff>103959</xdr:rowOff>
    </xdr:to>
    <xdr:cxnSp macro="">
      <xdr:nvCxnSpPr>
        <xdr:cNvPr id="408" name="直線コネクタ 407">
          <a:extLst>
            <a:ext uri="{FF2B5EF4-FFF2-40B4-BE49-F238E27FC236}">
              <a16:creationId xmlns:a16="http://schemas.microsoft.com/office/drawing/2014/main" id="{3514DB04-D4E9-495F-9B8D-4B0276AC3370}"/>
            </a:ext>
          </a:extLst>
        </xdr:cNvPr>
        <xdr:cNvCxnSpPr/>
      </xdr:nvCxnSpPr>
      <xdr:spPr>
        <a:xfrm>
          <a:off x="15481300" y="709748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152763</xdr:rowOff>
    </xdr:from>
    <xdr:to>
      <xdr:col>76</xdr:col>
      <xdr:colOff>165100</xdr:colOff>
      <xdr:row>41</xdr:row>
      <xdr:rowOff>82913</xdr:rowOff>
    </xdr:to>
    <xdr:sp macro="" textlink="">
      <xdr:nvSpPr>
        <xdr:cNvPr id="409" name="楕円 408">
          <a:extLst>
            <a:ext uri="{FF2B5EF4-FFF2-40B4-BE49-F238E27FC236}">
              <a16:creationId xmlns:a16="http://schemas.microsoft.com/office/drawing/2014/main" id="{17CE6305-804B-4AD6-8DE0-79553F6F4C62}"/>
            </a:ext>
          </a:extLst>
        </xdr:cNvPr>
        <xdr:cNvSpPr/>
      </xdr:nvSpPr>
      <xdr:spPr>
        <a:xfrm>
          <a:off x="14541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32113</xdr:rowOff>
    </xdr:from>
    <xdr:to>
      <xdr:col>81</xdr:col>
      <xdr:colOff>50800</xdr:colOff>
      <xdr:row>41</xdr:row>
      <xdr:rowOff>68035</xdr:rowOff>
    </xdr:to>
    <xdr:cxnSp macro="">
      <xdr:nvCxnSpPr>
        <xdr:cNvPr id="410" name="直線コネクタ 409">
          <a:extLst>
            <a:ext uri="{FF2B5EF4-FFF2-40B4-BE49-F238E27FC236}">
              <a16:creationId xmlns:a16="http://schemas.microsoft.com/office/drawing/2014/main" id="{6913E2DF-0181-490F-8215-5A113644C72C}"/>
            </a:ext>
          </a:extLst>
        </xdr:cNvPr>
        <xdr:cNvCxnSpPr/>
      </xdr:nvCxnSpPr>
      <xdr:spPr>
        <a:xfrm>
          <a:off x="14592300" y="706156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11" name="楕円 410">
          <a:extLst>
            <a:ext uri="{FF2B5EF4-FFF2-40B4-BE49-F238E27FC236}">
              <a16:creationId xmlns:a16="http://schemas.microsoft.com/office/drawing/2014/main" id="{D59A0949-DDA6-46F4-B420-CBC444E5AB3A}"/>
            </a:ext>
          </a:extLst>
        </xdr:cNvPr>
        <xdr:cNvSpPr/>
      </xdr:nvSpPr>
      <xdr:spPr>
        <a:xfrm>
          <a:off x="13652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32113</xdr:rowOff>
    </xdr:to>
    <xdr:cxnSp macro="">
      <xdr:nvCxnSpPr>
        <xdr:cNvPr id="412" name="直線コネクタ 411">
          <a:extLst>
            <a:ext uri="{FF2B5EF4-FFF2-40B4-BE49-F238E27FC236}">
              <a16:creationId xmlns:a16="http://schemas.microsoft.com/office/drawing/2014/main" id="{484B3C5B-C274-4848-9557-8FFA6822273F}"/>
            </a:ext>
          </a:extLst>
        </xdr:cNvPr>
        <xdr:cNvCxnSpPr/>
      </xdr:nvCxnSpPr>
      <xdr:spPr>
        <a:xfrm>
          <a:off x="13703300" y="702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169091</xdr:rowOff>
    </xdr:from>
    <xdr:to>
      <xdr:col>67</xdr:col>
      <xdr:colOff>101600</xdr:colOff>
      <xdr:row>40</xdr:row>
      <xdr:rowOff>99241</xdr:rowOff>
    </xdr:to>
    <xdr:sp macro="" textlink="">
      <xdr:nvSpPr>
        <xdr:cNvPr id="413" name="楕円 412">
          <a:extLst>
            <a:ext uri="{FF2B5EF4-FFF2-40B4-BE49-F238E27FC236}">
              <a16:creationId xmlns:a16="http://schemas.microsoft.com/office/drawing/2014/main" id="{CCF87CD9-5641-48B7-A9F8-353D1E418AD3}"/>
            </a:ext>
          </a:extLst>
        </xdr:cNvPr>
        <xdr:cNvSpPr/>
      </xdr:nvSpPr>
      <xdr:spPr>
        <a:xfrm>
          <a:off x="12763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48441</xdr:rowOff>
    </xdr:from>
    <xdr:to>
      <xdr:col>71</xdr:col>
      <xdr:colOff>177800</xdr:colOff>
      <xdr:row>40</xdr:row>
      <xdr:rowOff>167640</xdr:rowOff>
    </xdr:to>
    <xdr:cxnSp macro="">
      <xdr:nvCxnSpPr>
        <xdr:cNvPr id="414" name="直線コネクタ 413">
          <a:extLst>
            <a:ext uri="{FF2B5EF4-FFF2-40B4-BE49-F238E27FC236}">
              <a16:creationId xmlns:a16="http://schemas.microsoft.com/office/drawing/2014/main" id="{B3794370-34BD-40F3-8F52-8C3BCAD0493F}"/>
            </a:ext>
          </a:extLst>
        </xdr:cNvPr>
        <xdr:cNvCxnSpPr/>
      </xdr:nvCxnSpPr>
      <xdr:spPr>
        <a:xfrm>
          <a:off x="12814300" y="6906441"/>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161488</xdr:rowOff>
    </xdr:from>
    <xdr:ext cx="405111" cy="259045"/>
    <xdr:sp macro="" textlink="">
      <xdr:nvSpPr>
        <xdr:cNvPr id="415" name="n_1aveValue【認定こども園・幼稚園・保育所】&#10;有形固定資産減価償却率">
          <a:extLst>
            <a:ext uri="{FF2B5EF4-FFF2-40B4-BE49-F238E27FC236}">
              <a16:creationId xmlns:a16="http://schemas.microsoft.com/office/drawing/2014/main" id="{8542C78B-B00A-417A-BF23-A7210EA9BF76}"/>
            </a:ext>
          </a:extLst>
        </xdr:cNvPr>
        <xdr:cNvSpPr txBox="1"/>
      </xdr:nvSpPr>
      <xdr:spPr>
        <a:xfrm>
          <a:off x="152660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159855</xdr:rowOff>
    </xdr:from>
    <xdr:ext cx="405111" cy="259045"/>
    <xdr:sp macro="" textlink="">
      <xdr:nvSpPr>
        <xdr:cNvPr id="416" name="n_2aveValue【認定こども園・幼稚園・保育所】&#10;有形固定資産減価償却率">
          <a:extLst>
            <a:ext uri="{FF2B5EF4-FFF2-40B4-BE49-F238E27FC236}">
              <a16:creationId xmlns:a16="http://schemas.microsoft.com/office/drawing/2014/main" id="{9EAE3052-9353-45AE-B914-7149FE3DE6B9}"/>
            </a:ext>
          </a:extLst>
        </xdr:cNvPr>
        <xdr:cNvSpPr txBox="1"/>
      </xdr:nvSpPr>
      <xdr:spPr>
        <a:xfrm>
          <a:off x="14389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417" name="n_3aveValue【認定こども園・幼稚園・保育所】&#10;有形固定資産減価償却率">
          <a:extLst>
            <a:ext uri="{FF2B5EF4-FFF2-40B4-BE49-F238E27FC236}">
              <a16:creationId xmlns:a16="http://schemas.microsoft.com/office/drawing/2014/main" id="{2DAEE823-0A06-430C-9EBF-716878D30C15}"/>
            </a:ext>
          </a:extLst>
        </xdr:cNvPr>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18" name="n_4aveValue【認定こども園・幼稚園・保育所】&#10;有形固定資産減価償却率">
          <a:extLst>
            <a:ext uri="{FF2B5EF4-FFF2-40B4-BE49-F238E27FC236}">
              <a16:creationId xmlns:a16="http://schemas.microsoft.com/office/drawing/2014/main" id="{5ABD3646-9853-4ECE-A518-D621F31E301F}"/>
            </a:ext>
          </a:extLst>
        </xdr:cNvPr>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109962</xdr:rowOff>
    </xdr:from>
    <xdr:ext cx="405111" cy="259045"/>
    <xdr:sp macro="" textlink="">
      <xdr:nvSpPr>
        <xdr:cNvPr id="419" name="n_1mainValue【認定こども園・幼稚園・保育所】&#10;有形固定資産減価償却率">
          <a:extLst>
            <a:ext uri="{FF2B5EF4-FFF2-40B4-BE49-F238E27FC236}">
              <a16:creationId xmlns:a16="http://schemas.microsoft.com/office/drawing/2014/main" id="{9EC90DC6-3F4E-48BE-AD55-4FA7B25F707E}"/>
            </a:ext>
          </a:extLst>
        </xdr:cNvPr>
        <xdr:cNvSpPr txBox="1"/>
      </xdr:nvSpPr>
      <xdr:spPr>
        <a:xfrm>
          <a:off x="15266044" y="713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74040</xdr:rowOff>
    </xdr:from>
    <xdr:ext cx="405111" cy="259045"/>
    <xdr:sp macro="" textlink="">
      <xdr:nvSpPr>
        <xdr:cNvPr id="420" name="n_2mainValue【認定こども園・幼稚園・保育所】&#10;有形固定資産減価償却率">
          <a:extLst>
            <a:ext uri="{FF2B5EF4-FFF2-40B4-BE49-F238E27FC236}">
              <a16:creationId xmlns:a16="http://schemas.microsoft.com/office/drawing/2014/main" id="{01F840EC-8A20-429E-8A02-B6C435789E06}"/>
            </a:ext>
          </a:extLst>
        </xdr:cNvPr>
        <xdr:cNvSpPr txBox="1"/>
      </xdr:nvSpPr>
      <xdr:spPr>
        <a:xfrm>
          <a:off x="143897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21" name="n_3mainValue【認定こども園・幼稚園・保育所】&#10;有形固定資産減価償却率">
          <a:extLst>
            <a:ext uri="{FF2B5EF4-FFF2-40B4-BE49-F238E27FC236}">
              <a16:creationId xmlns:a16="http://schemas.microsoft.com/office/drawing/2014/main" id="{4ED235DA-4043-4CFF-9B5D-A2AAEBB9A6BB}"/>
            </a:ext>
          </a:extLst>
        </xdr:cNvPr>
        <xdr:cNvSpPr txBox="1"/>
      </xdr:nvSpPr>
      <xdr:spPr>
        <a:xfrm>
          <a:off x="13500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90368</xdr:rowOff>
    </xdr:from>
    <xdr:ext cx="405111" cy="259045"/>
    <xdr:sp macro="" textlink="">
      <xdr:nvSpPr>
        <xdr:cNvPr id="422" name="n_4mainValue【認定こども園・幼稚園・保育所】&#10;有形固定資産減価償却率">
          <a:extLst>
            <a:ext uri="{FF2B5EF4-FFF2-40B4-BE49-F238E27FC236}">
              <a16:creationId xmlns:a16="http://schemas.microsoft.com/office/drawing/2014/main" id="{90ED5BE6-624C-49BF-B754-5B6DE1096AA8}"/>
            </a:ext>
          </a:extLst>
        </xdr:cNvPr>
        <xdr:cNvSpPr txBox="1"/>
      </xdr:nvSpPr>
      <xdr:spPr>
        <a:xfrm>
          <a:off x="12611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3" name="正方形/長方形 422">
          <a:extLst>
            <a:ext uri="{FF2B5EF4-FFF2-40B4-BE49-F238E27FC236}">
              <a16:creationId xmlns:a16="http://schemas.microsoft.com/office/drawing/2014/main" id="{127BF7FD-C54D-4B3B-A21A-37029C649B8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4" name="正方形/長方形 423">
          <a:extLst>
            <a:ext uri="{FF2B5EF4-FFF2-40B4-BE49-F238E27FC236}">
              <a16:creationId xmlns:a16="http://schemas.microsoft.com/office/drawing/2014/main" id="{599B0480-7554-4F70-BC6A-99FF0EA20D5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5" name="正方形/長方形 424">
          <a:extLst>
            <a:ext uri="{FF2B5EF4-FFF2-40B4-BE49-F238E27FC236}">
              <a16:creationId xmlns:a16="http://schemas.microsoft.com/office/drawing/2014/main" id="{48948BCE-0A76-40A1-B1B5-DFA4C70784D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6" name="正方形/長方形 425">
          <a:extLst>
            <a:ext uri="{FF2B5EF4-FFF2-40B4-BE49-F238E27FC236}">
              <a16:creationId xmlns:a16="http://schemas.microsoft.com/office/drawing/2014/main" id="{AE763778-B0C4-41A1-A193-4979021D0B7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7" name="正方形/長方形 426">
          <a:extLst>
            <a:ext uri="{FF2B5EF4-FFF2-40B4-BE49-F238E27FC236}">
              <a16:creationId xmlns:a16="http://schemas.microsoft.com/office/drawing/2014/main" id="{2D27F904-8887-4815-9EA8-F3D5E28FAAC3}"/>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8" name="正方形/長方形 427">
          <a:extLst>
            <a:ext uri="{FF2B5EF4-FFF2-40B4-BE49-F238E27FC236}">
              <a16:creationId xmlns:a16="http://schemas.microsoft.com/office/drawing/2014/main" id="{C6065D3A-DBBF-44D0-A479-23BEB432064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9" name="正方形/長方形 428">
          <a:extLst>
            <a:ext uri="{FF2B5EF4-FFF2-40B4-BE49-F238E27FC236}">
              <a16:creationId xmlns:a16="http://schemas.microsoft.com/office/drawing/2014/main" id="{F2F3A11F-2506-4A03-8654-62A6AF35E7C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0" name="正方形/長方形 429">
          <a:extLst>
            <a:ext uri="{FF2B5EF4-FFF2-40B4-BE49-F238E27FC236}">
              <a16:creationId xmlns:a16="http://schemas.microsoft.com/office/drawing/2014/main" id="{A99DE08A-C10A-4E10-84E1-71EF149C0943}"/>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1" name="テキスト ボックス 430">
          <a:extLst>
            <a:ext uri="{FF2B5EF4-FFF2-40B4-BE49-F238E27FC236}">
              <a16:creationId xmlns:a16="http://schemas.microsoft.com/office/drawing/2014/main" id="{21171CAB-4B4B-4EEF-81BC-49594F9950E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2" name="直線コネクタ 431">
          <a:extLst>
            <a:ext uri="{FF2B5EF4-FFF2-40B4-BE49-F238E27FC236}">
              <a16:creationId xmlns:a16="http://schemas.microsoft.com/office/drawing/2014/main" id="{3F946C53-3C15-47C0-A9CB-67A46C670F4B}"/>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3" name="直線コネクタ 432">
          <a:extLst>
            <a:ext uri="{FF2B5EF4-FFF2-40B4-BE49-F238E27FC236}">
              <a16:creationId xmlns:a16="http://schemas.microsoft.com/office/drawing/2014/main" id="{53E30ADF-5E92-4124-89F7-80A0128D64C7}"/>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34" name="テキスト ボックス 433">
          <a:extLst>
            <a:ext uri="{FF2B5EF4-FFF2-40B4-BE49-F238E27FC236}">
              <a16:creationId xmlns:a16="http://schemas.microsoft.com/office/drawing/2014/main" id="{107E1132-2C7A-4C44-BD71-5580ED1AA07E}"/>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35" name="直線コネクタ 434">
          <a:extLst>
            <a:ext uri="{FF2B5EF4-FFF2-40B4-BE49-F238E27FC236}">
              <a16:creationId xmlns:a16="http://schemas.microsoft.com/office/drawing/2014/main" id="{6CCDB982-C069-48F7-8D75-77FCA416916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36" name="テキスト ボックス 435">
          <a:extLst>
            <a:ext uri="{FF2B5EF4-FFF2-40B4-BE49-F238E27FC236}">
              <a16:creationId xmlns:a16="http://schemas.microsoft.com/office/drawing/2014/main" id="{BD2CCB45-3DBA-4604-BDED-8BD8A17D8CE5}"/>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37" name="直線コネクタ 436">
          <a:extLst>
            <a:ext uri="{FF2B5EF4-FFF2-40B4-BE49-F238E27FC236}">
              <a16:creationId xmlns:a16="http://schemas.microsoft.com/office/drawing/2014/main" id="{09E050C4-1BAE-4BED-9752-4ED438FA29C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38" name="テキスト ボックス 437">
          <a:extLst>
            <a:ext uri="{FF2B5EF4-FFF2-40B4-BE49-F238E27FC236}">
              <a16:creationId xmlns:a16="http://schemas.microsoft.com/office/drawing/2014/main" id="{0953FD8C-FB4A-4AA8-A043-8293DEF79829}"/>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39" name="直線コネクタ 438">
          <a:extLst>
            <a:ext uri="{FF2B5EF4-FFF2-40B4-BE49-F238E27FC236}">
              <a16:creationId xmlns:a16="http://schemas.microsoft.com/office/drawing/2014/main" id="{7C3BD811-845A-4E32-86E3-DFE0CB425541}"/>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0" name="テキスト ボックス 439">
          <a:extLst>
            <a:ext uri="{FF2B5EF4-FFF2-40B4-BE49-F238E27FC236}">
              <a16:creationId xmlns:a16="http://schemas.microsoft.com/office/drawing/2014/main" id="{6A42FBD8-7963-42AC-BF9D-EA52FD694D9E}"/>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C843546B-7928-4345-B7BE-13112E39FA4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545E261B-2C9F-4DED-802D-30E486ECDC6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0643CAF0-248D-448E-A716-CC5F3974497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108204</xdr:rowOff>
    </xdr:from>
    <xdr:to>
      <xdr:col>116</xdr:col>
      <xdr:colOff>62864</xdr:colOff>
      <xdr:row>41</xdr:row>
      <xdr:rowOff>62941</xdr:rowOff>
    </xdr:to>
    <xdr:cxnSp macro="">
      <xdr:nvCxnSpPr>
        <xdr:cNvPr id="444" name="直線コネクタ 443">
          <a:extLst>
            <a:ext uri="{FF2B5EF4-FFF2-40B4-BE49-F238E27FC236}">
              <a16:creationId xmlns:a16="http://schemas.microsoft.com/office/drawing/2014/main" id="{0E51E82A-3F54-43B4-BFF3-B4D9DAF6218D}"/>
            </a:ext>
          </a:extLst>
        </xdr:cNvPr>
        <xdr:cNvCxnSpPr/>
      </xdr:nvCxnSpPr>
      <xdr:spPr>
        <a:xfrm flipV="1">
          <a:off x="22160864" y="5937504"/>
          <a:ext cx="0" cy="115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66768</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DBB4667E-418F-4893-A0F0-80C87AC93AC9}"/>
            </a:ext>
          </a:extLst>
        </xdr:cNvPr>
        <xdr:cNvSpPr txBox="1"/>
      </xdr:nvSpPr>
      <xdr:spPr>
        <a:xfrm>
          <a:off x="22199600" y="7096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62941</xdr:rowOff>
    </xdr:from>
    <xdr:to>
      <xdr:col>116</xdr:col>
      <xdr:colOff>152400</xdr:colOff>
      <xdr:row>41</xdr:row>
      <xdr:rowOff>62941</xdr:rowOff>
    </xdr:to>
    <xdr:cxnSp macro="">
      <xdr:nvCxnSpPr>
        <xdr:cNvPr id="446" name="直線コネクタ 445">
          <a:extLst>
            <a:ext uri="{FF2B5EF4-FFF2-40B4-BE49-F238E27FC236}">
              <a16:creationId xmlns:a16="http://schemas.microsoft.com/office/drawing/2014/main" id="{03123199-0EDB-48E4-8D34-7579529E01B9}"/>
            </a:ext>
          </a:extLst>
        </xdr:cNvPr>
        <xdr:cNvCxnSpPr/>
      </xdr:nvCxnSpPr>
      <xdr:spPr>
        <a:xfrm>
          <a:off x="22072600" y="709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54881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D02BA3AC-5A58-419D-AEB5-9235860594A7}"/>
            </a:ext>
          </a:extLst>
        </xdr:cNvPr>
        <xdr:cNvSpPr txBox="1"/>
      </xdr:nvSpPr>
      <xdr:spPr>
        <a:xfrm>
          <a:off x="22199600" y="5712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108204</xdr:rowOff>
    </xdr:from>
    <xdr:to>
      <xdr:col>116</xdr:col>
      <xdr:colOff>152400</xdr:colOff>
      <xdr:row>34</xdr:row>
      <xdr:rowOff>108204</xdr:rowOff>
    </xdr:to>
    <xdr:cxnSp macro="">
      <xdr:nvCxnSpPr>
        <xdr:cNvPr id="448" name="直線コネクタ 447">
          <a:extLst>
            <a:ext uri="{FF2B5EF4-FFF2-40B4-BE49-F238E27FC236}">
              <a16:creationId xmlns:a16="http://schemas.microsoft.com/office/drawing/2014/main" id="{854915EE-78C3-452A-8A9C-B4D524C9901B}"/>
            </a:ext>
          </a:extLst>
        </xdr:cNvPr>
        <xdr:cNvCxnSpPr/>
      </xdr:nvCxnSpPr>
      <xdr:spPr>
        <a:xfrm>
          <a:off x="22072600" y="59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30802</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AC5052AC-FB1C-4D61-AF3C-7BB979F5DD1F}"/>
            </a:ext>
          </a:extLst>
        </xdr:cNvPr>
        <xdr:cNvSpPr txBox="1"/>
      </xdr:nvSpPr>
      <xdr:spPr>
        <a:xfrm>
          <a:off x="22199600" y="688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52375</xdr:rowOff>
    </xdr:from>
    <xdr:to>
      <xdr:col>116</xdr:col>
      <xdr:colOff>114300</xdr:colOff>
      <xdr:row>40</xdr:row>
      <xdr:rowOff>153975</xdr:rowOff>
    </xdr:to>
    <xdr:sp macro="" textlink="">
      <xdr:nvSpPr>
        <xdr:cNvPr id="450" name="フローチャート: 判断 449">
          <a:extLst>
            <a:ext uri="{FF2B5EF4-FFF2-40B4-BE49-F238E27FC236}">
              <a16:creationId xmlns:a16="http://schemas.microsoft.com/office/drawing/2014/main" id="{990FAF4D-C541-4337-84B4-FDB01428AD64}"/>
            </a:ext>
          </a:extLst>
        </xdr:cNvPr>
        <xdr:cNvSpPr/>
      </xdr:nvSpPr>
      <xdr:spPr>
        <a:xfrm>
          <a:off x="22110700" y="691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20371</xdr:rowOff>
    </xdr:from>
    <xdr:to>
      <xdr:col>112</xdr:col>
      <xdr:colOff>38100</xdr:colOff>
      <xdr:row>40</xdr:row>
      <xdr:rowOff>121971</xdr:rowOff>
    </xdr:to>
    <xdr:sp macro="" textlink="">
      <xdr:nvSpPr>
        <xdr:cNvPr id="451" name="フローチャート: 判断 450">
          <a:extLst>
            <a:ext uri="{FF2B5EF4-FFF2-40B4-BE49-F238E27FC236}">
              <a16:creationId xmlns:a16="http://schemas.microsoft.com/office/drawing/2014/main" id="{40493C43-F1A8-4597-9D44-C21F2D620E1F}"/>
            </a:ext>
          </a:extLst>
        </xdr:cNvPr>
        <xdr:cNvSpPr/>
      </xdr:nvSpPr>
      <xdr:spPr>
        <a:xfrm>
          <a:off x="21272500" y="6878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77978</xdr:rowOff>
    </xdr:from>
    <xdr:to>
      <xdr:col>107</xdr:col>
      <xdr:colOff>101600</xdr:colOff>
      <xdr:row>41</xdr:row>
      <xdr:rowOff>8128</xdr:rowOff>
    </xdr:to>
    <xdr:sp macro="" textlink="">
      <xdr:nvSpPr>
        <xdr:cNvPr id="452" name="フローチャート: 判断 451">
          <a:extLst>
            <a:ext uri="{FF2B5EF4-FFF2-40B4-BE49-F238E27FC236}">
              <a16:creationId xmlns:a16="http://schemas.microsoft.com/office/drawing/2014/main" id="{80A8E168-271D-4F2A-98C2-5AAB7EE2DA61}"/>
            </a:ext>
          </a:extLst>
        </xdr:cNvPr>
        <xdr:cNvSpPr/>
      </xdr:nvSpPr>
      <xdr:spPr>
        <a:xfrm>
          <a:off x="203835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99466</xdr:rowOff>
    </xdr:from>
    <xdr:to>
      <xdr:col>102</xdr:col>
      <xdr:colOff>165100</xdr:colOff>
      <xdr:row>41</xdr:row>
      <xdr:rowOff>29616</xdr:rowOff>
    </xdr:to>
    <xdr:sp macro="" textlink="">
      <xdr:nvSpPr>
        <xdr:cNvPr id="453" name="フローチャート: 判断 452">
          <a:extLst>
            <a:ext uri="{FF2B5EF4-FFF2-40B4-BE49-F238E27FC236}">
              <a16:creationId xmlns:a16="http://schemas.microsoft.com/office/drawing/2014/main" id="{83DB4370-FF62-4267-85D3-15F9FD3C2FE5}"/>
            </a:ext>
          </a:extLst>
        </xdr:cNvPr>
        <xdr:cNvSpPr/>
      </xdr:nvSpPr>
      <xdr:spPr>
        <a:xfrm>
          <a:off x="19494500" y="695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81635</xdr:rowOff>
    </xdr:from>
    <xdr:to>
      <xdr:col>98</xdr:col>
      <xdr:colOff>38100</xdr:colOff>
      <xdr:row>41</xdr:row>
      <xdr:rowOff>11785</xdr:rowOff>
    </xdr:to>
    <xdr:sp macro="" textlink="">
      <xdr:nvSpPr>
        <xdr:cNvPr id="454" name="フローチャート: 判断 453">
          <a:extLst>
            <a:ext uri="{FF2B5EF4-FFF2-40B4-BE49-F238E27FC236}">
              <a16:creationId xmlns:a16="http://schemas.microsoft.com/office/drawing/2014/main" id="{F2A44F85-C690-49AA-89F3-4DE2A4C06C47}"/>
            </a:ext>
          </a:extLst>
        </xdr:cNvPr>
        <xdr:cNvSpPr/>
      </xdr:nvSpPr>
      <xdr:spPr>
        <a:xfrm>
          <a:off x="18605500" y="693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909447EB-5B54-40F6-9576-2069D31A97A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FBC27506-D95F-4970-A53B-8F7F865DADE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3E607E91-BD94-46D5-82F0-438B6751760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2732F456-533E-496D-B684-FF75586E1E7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EEC90537-FFE6-4744-99C7-EC894E8395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29058</xdr:rowOff>
    </xdr:from>
    <xdr:to>
      <xdr:col>116</xdr:col>
      <xdr:colOff>114300</xdr:colOff>
      <xdr:row>40</xdr:row>
      <xdr:rowOff>130658</xdr:rowOff>
    </xdr:to>
    <xdr:sp macro="" textlink="">
      <xdr:nvSpPr>
        <xdr:cNvPr id="460" name="楕円 459">
          <a:extLst>
            <a:ext uri="{FF2B5EF4-FFF2-40B4-BE49-F238E27FC236}">
              <a16:creationId xmlns:a16="http://schemas.microsoft.com/office/drawing/2014/main" id="{E7D054BE-78F9-4B16-B274-6974AEAE78FD}"/>
            </a:ext>
          </a:extLst>
        </xdr:cNvPr>
        <xdr:cNvSpPr/>
      </xdr:nvSpPr>
      <xdr:spPr>
        <a:xfrm>
          <a:off x="22110700" y="688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51935</xdr:rowOff>
    </xdr:from>
    <xdr:ext cx="469744" cy="259045"/>
    <xdr:sp macro="" textlink="">
      <xdr:nvSpPr>
        <xdr:cNvPr id="461" name="【認定こども園・幼稚園・保育所】&#10;一人当たり面積該当値テキスト">
          <a:extLst>
            <a:ext uri="{FF2B5EF4-FFF2-40B4-BE49-F238E27FC236}">
              <a16:creationId xmlns:a16="http://schemas.microsoft.com/office/drawing/2014/main" id="{63BA14FD-4A43-4E5D-93FB-7AE85D8CB064}"/>
            </a:ext>
          </a:extLst>
        </xdr:cNvPr>
        <xdr:cNvSpPr txBox="1"/>
      </xdr:nvSpPr>
      <xdr:spPr>
        <a:xfrm>
          <a:off x="22199600" y="6738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42316</xdr:rowOff>
    </xdr:from>
    <xdr:to>
      <xdr:col>112</xdr:col>
      <xdr:colOff>38100</xdr:colOff>
      <xdr:row>40</xdr:row>
      <xdr:rowOff>143916</xdr:rowOff>
    </xdr:to>
    <xdr:sp macro="" textlink="">
      <xdr:nvSpPr>
        <xdr:cNvPr id="462" name="楕円 461">
          <a:extLst>
            <a:ext uri="{FF2B5EF4-FFF2-40B4-BE49-F238E27FC236}">
              <a16:creationId xmlns:a16="http://schemas.microsoft.com/office/drawing/2014/main" id="{2813C104-15D6-47A0-9769-B93E5F660251}"/>
            </a:ext>
          </a:extLst>
        </xdr:cNvPr>
        <xdr:cNvSpPr/>
      </xdr:nvSpPr>
      <xdr:spPr>
        <a:xfrm>
          <a:off x="21272500" y="69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79858</xdr:rowOff>
    </xdr:from>
    <xdr:to>
      <xdr:col>116</xdr:col>
      <xdr:colOff>63500</xdr:colOff>
      <xdr:row>40</xdr:row>
      <xdr:rowOff>93116</xdr:rowOff>
    </xdr:to>
    <xdr:cxnSp macro="">
      <xdr:nvCxnSpPr>
        <xdr:cNvPr id="463" name="直線コネクタ 462">
          <a:extLst>
            <a:ext uri="{FF2B5EF4-FFF2-40B4-BE49-F238E27FC236}">
              <a16:creationId xmlns:a16="http://schemas.microsoft.com/office/drawing/2014/main" id="{8E8B0E54-90AD-4ED4-AD02-F5397671BA72}"/>
            </a:ext>
          </a:extLst>
        </xdr:cNvPr>
        <xdr:cNvCxnSpPr/>
      </xdr:nvCxnSpPr>
      <xdr:spPr>
        <a:xfrm flipV="1">
          <a:off x="21323300" y="6937858"/>
          <a:ext cx="838200" cy="1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42316</xdr:rowOff>
    </xdr:from>
    <xdr:to>
      <xdr:col>107</xdr:col>
      <xdr:colOff>101600</xdr:colOff>
      <xdr:row>40</xdr:row>
      <xdr:rowOff>143916</xdr:rowOff>
    </xdr:to>
    <xdr:sp macro="" textlink="">
      <xdr:nvSpPr>
        <xdr:cNvPr id="464" name="楕円 463">
          <a:extLst>
            <a:ext uri="{FF2B5EF4-FFF2-40B4-BE49-F238E27FC236}">
              <a16:creationId xmlns:a16="http://schemas.microsoft.com/office/drawing/2014/main" id="{207B34AD-ADF6-4C2E-A861-7F668F038C4A}"/>
            </a:ext>
          </a:extLst>
        </xdr:cNvPr>
        <xdr:cNvSpPr/>
      </xdr:nvSpPr>
      <xdr:spPr>
        <a:xfrm>
          <a:off x="20383500" y="6900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93116</xdr:rowOff>
    </xdr:from>
    <xdr:to>
      <xdr:col>111</xdr:col>
      <xdr:colOff>177800</xdr:colOff>
      <xdr:row>40</xdr:row>
      <xdr:rowOff>93116</xdr:rowOff>
    </xdr:to>
    <xdr:cxnSp macro="">
      <xdr:nvCxnSpPr>
        <xdr:cNvPr id="465" name="直線コネクタ 464">
          <a:extLst>
            <a:ext uri="{FF2B5EF4-FFF2-40B4-BE49-F238E27FC236}">
              <a16:creationId xmlns:a16="http://schemas.microsoft.com/office/drawing/2014/main" id="{725A1CE3-A695-49D1-82BB-720645C96795}"/>
            </a:ext>
          </a:extLst>
        </xdr:cNvPr>
        <xdr:cNvCxnSpPr/>
      </xdr:nvCxnSpPr>
      <xdr:spPr>
        <a:xfrm>
          <a:off x="20434300" y="69511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45974</xdr:rowOff>
    </xdr:from>
    <xdr:to>
      <xdr:col>102</xdr:col>
      <xdr:colOff>165100</xdr:colOff>
      <xdr:row>40</xdr:row>
      <xdr:rowOff>147574</xdr:rowOff>
    </xdr:to>
    <xdr:sp macro="" textlink="">
      <xdr:nvSpPr>
        <xdr:cNvPr id="466" name="楕円 465">
          <a:extLst>
            <a:ext uri="{FF2B5EF4-FFF2-40B4-BE49-F238E27FC236}">
              <a16:creationId xmlns:a16="http://schemas.microsoft.com/office/drawing/2014/main" id="{65BDCAE1-6523-4875-AB13-79CBBC98EC46}"/>
            </a:ext>
          </a:extLst>
        </xdr:cNvPr>
        <xdr:cNvSpPr/>
      </xdr:nvSpPr>
      <xdr:spPr>
        <a:xfrm>
          <a:off x="19494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93116</xdr:rowOff>
    </xdr:from>
    <xdr:to>
      <xdr:col>107</xdr:col>
      <xdr:colOff>50800</xdr:colOff>
      <xdr:row>40</xdr:row>
      <xdr:rowOff>96774</xdr:rowOff>
    </xdr:to>
    <xdr:cxnSp macro="">
      <xdr:nvCxnSpPr>
        <xdr:cNvPr id="467" name="直線コネクタ 466">
          <a:extLst>
            <a:ext uri="{FF2B5EF4-FFF2-40B4-BE49-F238E27FC236}">
              <a16:creationId xmlns:a16="http://schemas.microsoft.com/office/drawing/2014/main" id="{E4DBCD62-C192-4725-8785-288FF4C438D6}"/>
            </a:ext>
          </a:extLst>
        </xdr:cNvPr>
        <xdr:cNvCxnSpPr/>
      </xdr:nvCxnSpPr>
      <xdr:spPr>
        <a:xfrm flipV="1">
          <a:off x="19545300" y="695111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48260</xdr:rowOff>
    </xdr:from>
    <xdr:to>
      <xdr:col>98</xdr:col>
      <xdr:colOff>38100</xdr:colOff>
      <xdr:row>40</xdr:row>
      <xdr:rowOff>149860</xdr:rowOff>
    </xdr:to>
    <xdr:sp macro="" textlink="">
      <xdr:nvSpPr>
        <xdr:cNvPr id="468" name="楕円 467">
          <a:extLst>
            <a:ext uri="{FF2B5EF4-FFF2-40B4-BE49-F238E27FC236}">
              <a16:creationId xmlns:a16="http://schemas.microsoft.com/office/drawing/2014/main" id="{BFF8F187-4FF3-4A76-9EFE-DA0BFB9CDAD7}"/>
            </a:ext>
          </a:extLst>
        </xdr:cNvPr>
        <xdr:cNvSpPr/>
      </xdr:nvSpPr>
      <xdr:spPr>
        <a:xfrm>
          <a:off x="18605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96774</xdr:rowOff>
    </xdr:from>
    <xdr:to>
      <xdr:col>102</xdr:col>
      <xdr:colOff>114300</xdr:colOff>
      <xdr:row>40</xdr:row>
      <xdr:rowOff>99060</xdr:rowOff>
    </xdr:to>
    <xdr:cxnSp macro="">
      <xdr:nvCxnSpPr>
        <xdr:cNvPr id="469" name="直線コネクタ 468">
          <a:extLst>
            <a:ext uri="{FF2B5EF4-FFF2-40B4-BE49-F238E27FC236}">
              <a16:creationId xmlns:a16="http://schemas.microsoft.com/office/drawing/2014/main" id="{E6A71DBD-8F8E-416A-B0FE-4D5350AE4A54}"/>
            </a:ext>
          </a:extLst>
        </xdr:cNvPr>
        <xdr:cNvCxnSpPr/>
      </xdr:nvCxnSpPr>
      <xdr:spPr>
        <a:xfrm flipV="1">
          <a:off x="18656300" y="695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138498</xdr:rowOff>
    </xdr:from>
    <xdr:ext cx="469744" cy="259045"/>
    <xdr:sp macro="" textlink="">
      <xdr:nvSpPr>
        <xdr:cNvPr id="470" name="n_1aveValue【認定こども園・幼稚園・保育所】&#10;一人当たり面積">
          <a:extLst>
            <a:ext uri="{FF2B5EF4-FFF2-40B4-BE49-F238E27FC236}">
              <a16:creationId xmlns:a16="http://schemas.microsoft.com/office/drawing/2014/main" id="{A955FD1B-17D6-4A21-9FA4-6792BE6832DA}"/>
            </a:ext>
          </a:extLst>
        </xdr:cNvPr>
        <xdr:cNvSpPr txBox="1"/>
      </xdr:nvSpPr>
      <xdr:spPr>
        <a:xfrm>
          <a:off x="21075727" y="6653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471" name="n_2aveValue【認定こども園・幼稚園・保育所】&#10;一人当たり面積">
          <a:extLst>
            <a:ext uri="{FF2B5EF4-FFF2-40B4-BE49-F238E27FC236}">
              <a16:creationId xmlns:a16="http://schemas.microsoft.com/office/drawing/2014/main" id="{50C8FC02-CB81-4114-8A64-55F47CEB38B6}"/>
            </a:ext>
          </a:extLst>
        </xdr:cNvPr>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20743</xdr:rowOff>
    </xdr:from>
    <xdr:ext cx="469744" cy="259045"/>
    <xdr:sp macro="" textlink="">
      <xdr:nvSpPr>
        <xdr:cNvPr id="472" name="n_3aveValue【認定こども園・幼稚園・保育所】&#10;一人当たり面積">
          <a:extLst>
            <a:ext uri="{FF2B5EF4-FFF2-40B4-BE49-F238E27FC236}">
              <a16:creationId xmlns:a16="http://schemas.microsoft.com/office/drawing/2014/main" id="{4A29F8E4-2C7F-46C8-B5D3-C81BAA1694CA}"/>
            </a:ext>
          </a:extLst>
        </xdr:cNvPr>
        <xdr:cNvSpPr txBox="1"/>
      </xdr:nvSpPr>
      <xdr:spPr>
        <a:xfrm>
          <a:off x="19310427" y="70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2912</xdr:rowOff>
    </xdr:from>
    <xdr:ext cx="469744" cy="259045"/>
    <xdr:sp macro="" textlink="">
      <xdr:nvSpPr>
        <xdr:cNvPr id="473" name="n_4aveValue【認定こども園・幼稚園・保育所】&#10;一人当たり面積">
          <a:extLst>
            <a:ext uri="{FF2B5EF4-FFF2-40B4-BE49-F238E27FC236}">
              <a16:creationId xmlns:a16="http://schemas.microsoft.com/office/drawing/2014/main" id="{F9AF4ADD-D71C-41EF-97F0-512E92A60166}"/>
            </a:ext>
          </a:extLst>
        </xdr:cNvPr>
        <xdr:cNvSpPr txBox="1"/>
      </xdr:nvSpPr>
      <xdr:spPr>
        <a:xfrm>
          <a:off x="18421427" y="703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135043</xdr:rowOff>
    </xdr:from>
    <xdr:ext cx="469744" cy="259045"/>
    <xdr:sp macro="" textlink="">
      <xdr:nvSpPr>
        <xdr:cNvPr id="474" name="n_1mainValue【認定こども園・幼稚園・保育所】&#10;一人当たり面積">
          <a:extLst>
            <a:ext uri="{FF2B5EF4-FFF2-40B4-BE49-F238E27FC236}">
              <a16:creationId xmlns:a16="http://schemas.microsoft.com/office/drawing/2014/main" id="{10B7FCC6-7BFD-47AC-836B-0F5AD7399AC8}"/>
            </a:ext>
          </a:extLst>
        </xdr:cNvPr>
        <xdr:cNvSpPr txBox="1"/>
      </xdr:nvSpPr>
      <xdr:spPr>
        <a:xfrm>
          <a:off x="21075727" y="6993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160443</xdr:rowOff>
    </xdr:from>
    <xdr:ext cx="469744" cy="259045"/>
    <xdr:sp macro="" textlink="">
      <xdr:nvSpPr>
        <xdr:cNvPr id="475" name="n_2mainValue【認定こども園・幼稚園・保育所】&#10;一人当たり面積">
          <a:extLst>
            <a:ext uri="{FF2B5EF4-FFF2-40B4-BE49-F238E27FC236}">
              <a16:creationId xmlns:a16="http://schemas.microsoft.com/office/drawing/2014/main" id="{698E5689-60F4-4686-97CD-1A77755A812F}"/>
            </a:ext>
          </a:extLst>
        </xdr:cNvPr>
        <xdr:cNvSpPr txBox="1"/>
      </xdr:nvSpPr>
      <xdr:spPr>
        <a:xfrm>
          <a:off x="20199427" y="66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164101</xdr:rowOff>
    </xdr:from>
    <xdr:ext cx="469744" cy="259045"/>
    <xdr:sp macro="" textlink="">
      <xdr:nvSpPr>
        <xdr:cNvPr id="476" name="n_3mainValue【認定こども園・幼稚園・保育所】&#10;一人当たり面積">
          <a:extLst>
            <a:ext uri="{FF2B5EF4-FFF2-40B4-BE49-F238E27FC236}">
              <a16:creationId xmlns:a16="http://schemas.microsoft.com/office/drawing/2014/main" id="{F1485ED8-29F8-46A9-9541-F11848455D38}"/>
            </a:ext>
          </a:extLst>
        </xdr:cNvPr>
        <xdr:cNvSpPr txBox="1"/>
      </xdr:nvSpPr>
      <xdr:spPr>
        <a:xfrm>
          <a:off x="19310427" y="66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166387</xdr:rowOff>
    </xdr:from>
    <xdr:ext cx="469744" cy="259045"/>
    <xdr:sp macro="" textlink="">
      <xdr:nvSpPr>
        <xdr:cNvPr id="477" name="n_4mainValue【認定こども園・幼稚園・保育所】&#10;一人当たり面積">
          <a:extLst>
            <a:ext uri="{FF2B5EF4-FFF2-40B4-BE49-F238E27FC236}">
              <a16:creationId xmlns:a16="http://schemas.microsoft.com/office/drawing/2014/main" id="{B7B24587-C7EE-419D-82C3-7CCEBC4D7AAC}"/>
            </a:ext>
          </a:extLst>
        </xdr:cNvPr>
        <xdr:cNvSpPr txBox="1"/>
      </xdr:nvSpPr>
      <xdr:spPr>
        <a:xfrm>
          <a:off x="18421427"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a:extLst>
            <a:ext uri="{FF2B5EF4-FFF2-40B4-BE49-F238E27FC236}">
              <a16:creationId xmlns:a16="http://schemas.microsoft.com/office/drawing/2014/main" id="{1DEDD3BC-D328-4D28-B5B1-E1D5084CFC2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a:extLst>
            <a:ext uri="{FF2B5EF4-FFF2-40B4-BE49-F238E27FC236}">
              <a16:creationId xmlns:a16="http://schemas.microsoft.com/office/drawing/2014/main" id="{0F11A821-F48B-4FC9-AEFB-2E98388739C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a:extLst>
            <a:ext uri="{FF2B5EF4-FFF2-40B4-BE49-F238E27FC236}">
              <a16:creationId xmlns:a16="http://schemas.microsoft.com/office/drawing/2014/main" id="{5EE885B6-18D6-47E1-AAC5-9CE55A23680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a:extLst>
            <a:ext uri="{FF2B5EF4-FFF2-40B4-BE49-F238E27FC236}">
              <a16:creationId xmlns:a16="http://schemas.microsoft.com/office/drawing/2014/main" id="{68DBB58F-F196-4EAB-809B-0FF846F6249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a:extLst>
            <a:ext uri="{FF2B5EF4-FFF2-40B4-BE49-F238E27FC236}">
              <a16:creationId xmlns:a16="http://schemas.microsoft.com/office/drawing/2014/main" id="{123AF16A-B1B4-4150-A568-B3BFB0FF35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a:extLst>
            <a:ext uri="{FF2B5EF4-FFF2-40B4-BE49-F238E27FC236}">
              <a16:creationId xmlns:a16="http://schemas.microsoft.com/office/drawing/2014/main" id="{9E6E51FD-615E-4DD3-9CCC-29F86315049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a:extLst>
            <a:ext uri="{FF2B5EF4-FFF2-40B4-BE49-F238E27FC236}">
              <a16:creationId xmlns:a16="http://schemas.microsoft.com/office/drawing/2014/main" id="{B97354D5-5565-4375-804C-12328E228F5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a:extLst>
            <a:ext uri="{FF2B5EF4-FFF2-40B4-BE49-F238E27FC236}">
              <a16:creationId xmlns:a16="http://schemas.microsoft.com/office/drawing/2014/main" id="{7450369D-536B-4420-9678-34AFFD26682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a:extLst>
            <a:ext uri="{FF2B5EF4-FFF2-40B4-BE49-F238E27FC236}">
              <a16:creationId xmlns:a16="http://schemas.microsoft.com/office/drawing/2014/main" id="{5D495344-B723-4857-94D3-7DE2D213D775}"/>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a:extLst>
            <a:ext uri="{FF2B5EF4-FFF2-40B4-BE49-F238E27FC236}">
              <a16:creationId xmlns:a16="http://schemas.microsoft.com/office/drawing/2014/main" id="{9A8AAA00-3CC9-475C-9FD5-84297B53F6F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88" name="テキスト ボックス 487">
          <a:extLst>
            <a:ext uri="{FF2B5EF4-FFF2-40B4-BE49-F238E27FC236}">
              <a16:creationId xmlns:a16="http://schemas.microsoft.com/office/drawing/2014/main" id="{1562A955-428E-4422-9A0A-456A5F40CD3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9" name="直線コネクタ 488">
          <a:extLst>
            <a:ext uri="{FF2B5EF4-FFF2-40B4-BE49-F238E27FC236}">
              <a16:creationId xmlns:a16="http://schemas.microsoft.com/office/drawing/2014/main" id="{852C613B-9766-4324-948F-537EC752F4A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01C69C18-5CD5-4831-A978-7B35800FBE5C}"/>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1" name="直線コネクタ 490">
          <a:extLst>
            <a:ext uri="{FF2B5EF4-FFF2-40B4-BE49-F238E27FC236}">
              <a16:creationId xmlns:a16="http://schemas.microsoft.com/office/drawing/2014/main" id="{8F6E8C17-E2F6-45D5-975A-A4ED23BA3A4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2" name="テキスト ボックス 491">
          <a:extLst>
            <a:ext uri="{FF2B5EF4-FFF2-40B4-BE49-F238E27FC236}">
              <a16:creationId xmlns:a16="http://schemas.microsoft.com/office/drawing/2014/main" id="{0A4333D7-AEE0-430C-B931-BF41D5D808B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3" name="直線コネクタ 492">
          <a:extLst>
            <a:ext uri="{FF2B5EF4-FFF2-40B4-BE49-F238E27FC236}">
              <a16:creationId xmlns:a16="http://schemas.microsoft.com/office/drawing/2014/main" id="{267913F3-D7E4-47F7-AE1F-DD904F1E8AB1}"/>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4" name="テキスト ボックス 493">
          <a:extLst>
            <a:ext uri="{FF2B5EF4-FFF2-40B4-BE49-F238E27FC236}">
              <a16:creationId xmlns:a16="http://schemas.microsoft.com/office/drawing/2014/main" id="{E80C019D-6B51-46B6-BF41-9C58E518ACB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5" name="直線コネクタ 494">
          <a:extLst>
            <a:ext uri="{FF2B5EF4-FFF2-40B4-BE49-F238E27FC236}">
              <a16:creationId xmlns:a16="http://schemas.microsoft.com/office/drawing/2014/main" id="{64B57BDF-4166-4219-BDAF-99BD877D0A41}"/>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6" name="テキスト ボックス 495">
          <a:extLst>
            <a:ext uri="{FF2B5EF4-FFF2-40B4-BE49-F238E27FC236}">
              <a16:creationId xmlns:a16="http://schemas.microsoft.com/office/drawing/2014/main" id="{A5AAA6E4-2D64-406D-8DC4-1AFD20AA6E47}"/>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7" name="直線コネクタ 496">
          <a:extLst>
            <a:ext uri="{FF2B5EF4-FFF2-40B4-BE49-F238E27FC236}">
              <a16:creationId xmlns:a16="http://schemas.microsoft.com/office/drawing/2014/main" id="{A364BB39-D7EC-4DDC-9522-5A55C0965792}"/>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8" name="テキスト ボックス 497">
          <a:extLst>
            <a:ext uri="{FF2B5EF4-FFF2-40B4-BE49-F238E27FC236}">
              <a16:creationId xmlns:a16="http://schemas.microsoft.com/office/drawing/2014/main" id="{AB619558-CD3F-4FE1-890D-C7EED4FF208D}"/>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9" name="直線コネクタ 498">
          <a:extLst>
            <a:ext uri="{FF2B5EF4-FFF2-40B4-BE49-F238E27FC236}">
              <a16:creationId xmlns:a16="http://schemas.microsoft.com/office/drawing/2014/main" id="{6CF366A9-CB70-4AB0-B548-3395B3F87DF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0" name="テキスト ボックス 499">
          <a:extLst>
            <a:ext uri="{FF2B5EF4-FFF2-40B4-BE49-F238E27FC236}">
              <a16:creationId xmlns:a16="http://schemas.microsoft.com/office/drawing/2014/main" id="{A9A44B2D-8C1D-4912-B614-8D712A26B49B}"/>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1" name="【学校施設】&#10;有形固定資産減価償却率グラフ枠">
          <a:extLst>
            <a:ext uri="{FF2B5EF4-FFF2-40B4-BE49-F238E27FC236}">
              <a16:creationId xmlns:a16="http://schemas.microsoft.com/office/drawing/2014/main" id="{EE9D51A3-D580-45D7-89FC-00732FAC9FF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64</xdr:row>
      <xdr:rowOff>70485</xdr:rowOff>
    </xdr:to>
    <xdr:cxnSp macro="">
      <xdr:nvCxnSpPr>
        <xdr:cNvPr id="502" name="直線コネクタ 501">
          <a:extLst>
            <a:ext uri="{FF2B5EF4-FFF2-40B4-BE49-F238E27FC236}">
              <a16:creationId xmlns:a16="http://schemas.microsoft.com/office/drawing/2014/main" id="{82E4CF0A-B4B4-49E4-A0D9-4C5CCA588179}"/>
            </a:ext>
          </a:extLst>
        </xdr:cNvPr>
        <xdr:cNvCxnSpPr/>
      </xdr:nvCxnSpPr>
      <xdr:spPr>
        <a:xfrm flipV="1">
          <a:off x="16318864"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74312</xdr:rowOff>
    </xdr:from>
    <xdr:ext cx="405111" cy="259045"/>
    <xdr:sp macro="" textlink="">
      <xdr:nvSpPr>
        <xdr:cNvPr id="503" name="【学校施設】&#10;有形固定資産減価償却率最小値テキスト">
          <a:extLst>
            <a:ext uri="{FF2B5EF4-FFF2-40B4-BE49-F238E27FC236}">
              <a16:creationId xmlns:a16="http://schemas.microsoft.com/office/drawing/2014/main" id="{58B6FD19-AB85-4F17-9EBA-A2FAF71A47A5}"/>
            </a:ext>
          </a:extLst>
        </xdr:cNvPr>
        <xdr:cNvSpPr txBox="1"/>
      </xdr:nvSpPr>
      <xdr:spPr>
        <a:xfrm>
          <a:off x="16357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70485</xdr:rowOff>
    </xdr:from>
    <xdr:to>
      <xdr:col>86</xdr:col>
      <xdr:colOff>25400</xdr:colOff>
      <xdr:row>64</xdr:row>
      <xdr:rowOff>70485</xdr:rowOff>
    </xdr:to>
    <xdr:cxnSp macro="">
      <xdr:nvCxnSpPr>
        <xdr:cNvPr id="504" name="直線コネクタ 503">
          <a:extLst>
            <a:ext uri="{FF2B5EF4-FFF2-40B4-BE49-F238E27FC236}">
              <a16:creationId xmlns:a16="http://schemas.microsoft.com/office/drawing/2014/main" id="{76D6AD1F-D6B3-4F2A-B51A-F79AD3FB3F3D}"/>
            </a:ext>
          </a:extLst>
        </xdr:cNvPr>
        <xdr:cNvCxnSpPr/>
      </xdr:nvCxnSpPr>
      <xdr:spPr>
        <a:xfrm>
          <a:off x="16230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05" name="【学校施設】&#10;有形固定資産減価償却率最大値テキスト">
          <a:extLst>
            <a:ext uri="{FF2B5EF4-FFF2-40B4-BE49-F238E27FC236}">
              <a16:creationId xmlns:a16="http://schemas.microsoft.com/office/drawing/2014/main" id="{1342238D-AC01-45DC-82E5-01C5500D999C}"/>
            </a:ext>
          </a:extLst>
        </xdr:cNvPr>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06" name="直線コネクタ 505">
          <a:extLst>
            <a:ext uri="{FF2B5EF4-FFF2-40B4-BE49-F238E27FC236}">
              <a16:creationId xmlns:a16="http://schemas.microsoft.com/office/drawing/2014/main" id="{C7B7CB18-CD92-48A5-9CB2-F8ECE4DBD53A}"/>
            </a:ext>
          </a:extLst>
        </xdr:cNvPr>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142892</xdr:rowOff>
    </xdr:from>
    <xdr:ext cx="405111" cy="259045"/>
    <xdr:sp macro="" textlink="">
      <xdr:nvSpPr>
        <xdr:cNvPr id="507" name="【学校施設】&#10;有形固定資産減価償却率平均値テキスト">
          <a:extLst>
            <a:ext uri="{FF2B5EF4-FFF2-40B4-BE49-F238E27FC236}">
              <a16:creationId xmlns:a16="http://schemas.microsoft.com/office/drawing/2014/main" id="{FEEEDC30-6A72-4B7C-8D7F-5B78F8AEB5B5}"/>
            </a:ext>
          </a:extLst>
        </xdr:cNvPr>
        <xdr:cNvSpPr txBox="1"/>
      </xdr:nvSpPr>
      <xdr:spPr>
        <a:xfrm>
          <a:off x="16357600" y="1025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164465</xdr:rowOff>
    </xdr:from>
    <xdr:to>
      <xdr:col>85</xdr:col>
      <xdr:colOff>177800</xdr:colOff>
      <xdr:row>60</xdr:row>
      <xdr:rowOff>94615</xdr:rowOff>
    </xdr:to>
    <xdr:sp macro="" textlink="">
      <xdr:nvSpPr>
        <xdr:cNvPr id="508" name="フローチャート: 判断 507">
          <a:extLst>
            <a:ext uri="{FF2B5EF4-FFF2-40B4-BE49-F238E27FC236}">
              <a16:creationId xmlns:a16="http://schemas.microsoft.com/office/drawing/2014/main" id="{BCFB0B81-4F1B-426C-9CD6-6217290727B5}"/>
            </a:ext>
          </a:extLst>
        </xdr:cNvPr>
        <xdr:cNvSpPr/>
      </xdr:nvSpPr>
      <xdr:spPr>
        <a:xfrm>
          <a:off x="162687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162560</xdr:rowOff>
    </xdr:from>
    <xdr:to>
      <xdr:col>81</xdr:col>
      <xdr:colOff>101600</xdr:colOff>
      <xdr:row>60</xdr:row>
      <xdr:rowOff>92710</xdr:rowOff>
    </xdr:to>
    <xdr:sp macro="" textlink="">
      <xdr:nvSpPr>
        <xdr:cNvPr id="509" name="フローチャート: 判断 508">
          <a:extLst>
            <a:ext uri="{FF2B5EF4-FFF2-40B4-BE49-F238E27FC236}">
              <a16:creationId xmlns:a16="http://schemas.microsoft.com/office/drawing/2014/main" id="{B5F068E2-0B83-4D90-BA5C-7C72DC708933}"/>
            </a:ext>
          </a:extLst>
        </xdr:cNvPr>
        <xdr:cNvSpPr/>
      </xdr:nvSpPr>
      <xdr:spPr>
        <a:xfrm>
          <a:off x="15430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97790</xdr:rowOff>
    </xdr:from>
    <xdr:to>
      <xdr:col>76</xdr:col>
      <xdr:colOff>165100</xdr:colOff>
      <xdr:row>60</xdr:row>
      <xdr:rowOff>27940</xdr:rowOff>
    </xdr:to>
    <xdr:sp macro="" textlink="">
      <xdr:nvSpPr>
        <xdr:cNvPr id="510" name="フローチャート: 判断 509">
          <a:extLst>
            <a:ext uri="{FF2B5EF4-FFF2-40B4-BE49-F238E27FC236}">
              <a16:creationId xmlns:a16="http://schemas.microsoft.com/office/drawing/2014/main" id="{1271E938-57ED-4CA6-97C2-76B8F7733159}"/>
            </a:ext>
          </a:extLst>
        </xdr:cNvPr>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11" name="フローチャート: 判断 510">
          <a:extLst>
            <a:ext uri="{FF2B5EF4-FFF2-40B4-BE49-F238E27FC236}">
              <a16:creationId xmlns:a16="http://schemas.microsoft.com/office/drawing/2014/main" id="{4D06D48A-3F12-4659-8E87-020559584659}"/>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50165</xdr:rowOff>
    </xdr:from>
    <xdr:to>
      <xdr:col>67</xdr:col>
      <xdr:colOff>101600</xdr:colOff>
      <xdr:row>59</xdr:row>
      <xdr:rowOff>151765</xdr:rowOff>
    </xdr:to>
    <xdr:sp macro="" textlink="">
      <xdr:nvSpPr>
        <xdr:cNvPr id="512" name="フローチャート: 判断 511">
          <a:extLst>
            <a:ext uri="{FF2B5EF4-FFF2-40B4-BE49-F238E27FC236}">
              <a16:creationId xmlns:a16="http://schemas.microsoft.com/office/drawing/2014/main" id="{C8E5EDD0-EFE2-4285-B17D-783445EEA40B}"/>
            </a:ext>
          </a:extLst>
        </xdr:cNvPr>
        <xdr:cNvSpPr/>
      </xdr:nvSpPr>
      <xdr:spPr>
        <a:xfrm>
          <a:off x="12763500" y="1016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7DCCBE0F-3947-4739-ADAF-4B3DD68BD5B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934B29AB-D279-4DF1-B9B1-B0C85D8EC18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77CF703D-C01F-4AC0-9AD2-3706EE3B20B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3C80BBB1-8049-4B28-AEFE-FECA61FB4A6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750DAEEB-27F0-44AB-A62B-26D37EF9399B}"/>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18" name="楕円 517">
          <a:extLst>
            <a:ext uri="{FF2B5EF4-FFF2-40B4-BE49-F238E27FC236}">
              <a16:creationId xmlns:a16="http://schemas.microsoft.com/office/drawing/2014/main" id="{09464C95-D13C-432E-822B-324AC9FE4B4C}"/>
            </a:ext>
          </a:extLst>
        </xdr:cNvPr>
        <xdr:cNvSpPr/>
      </xdr:nvSpPr>
      <xdr:spPr>
        <a:xfrm>
          <a:off x="162687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116857</xdr:rowOff>
    </xdr:from>
    <xdr:ext cx="405111" cy="259045"/>
    <xdr:sp macro="" textlink="">
      <xdr:nvSpPr>
        <xdr:cNvPr id="519" name="【学校施設】&#10;有形固定資産減価償却率該当値テキスト">
          <a:extLst>
            <a:ext uri="{FF2B5EF4-FFF2-40B4-BE49-F238E27FC236}">
              <a16:creationId xmlns:a16="http://schemas.microsoft.com/office/drawing/2014/main" id="{AA355B9B-3693-4A8F-9B66-E9E94D18B0D5}"/>
            </a:ext>
          </a:extLst>
        </xdr:cNvPr>
        <xdr:cNvSpPr txBox="1"/>
      </xdr:nvSpPr>
      <xdr:spPr>
        <a:xfrm>
          <a:off x="16357600"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52070</xdr:rowOff>
    </xdr:from>
    <xdr:to>
      <xdr:col>81</xdr:col>
      <xdr:colOff>101600</xdr:colOff>
      <xdr:row>58</xdr:row>
      <xdr:rowOff>153670</xdr:rowOff>
    </xdr:to>
    <xdr:sp macro="" textlink="">
      <xdr:nvSpPr>
        <xdr:cNvPr id="520" name="楕円 519">
          <a:extLst>
            <a:ext uri="{FF2B5EF4-FFF2-40B4-BE49-F238E27FC236}">
              <a16:creationId xmlns:a16="http://schemas.microsoft.com/office/drawing/2014/main" id="{319676A6-FD87-4376-85EC-73908D7A5921}"/>
            </a:ext>
          </a:extLst>
        </xdr:cNvPr>
        <xdr:cNvSpPr/>
      </xdr:nvSpPr>
      <xdr:spPr>
        <a:xfrm>
          <a:off x="1543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102870</xdr:rowOff>
    </xdr:from>
    <xdr:to>
      <xdr:col>85</xdr:col>
      <xdr:colOff>127000</xdr:colOff>
      <xdr:row>58</xdr:row>
      <xdr:rowOff>144780</xdr:rowOff>
    </xdr:to>
    <xdr:cxnSp macro="">
      <xdr:nvCxnSpPr>
        <xdr:cNvPr id="521" name="直線コネクタ 520">
          <a:extLst>
            <a:ext uri="{FF2B5EF4-FFF2-40B4-BE49-F238E27FC236}">
              <a16:creationId xmlns:a16="http://schemas.microsoft.com/office/drawing/2014/main" id="{6610EB1E-FE96-458B-AE4A-1136DEE5BD91}"/>
            </a:ext>
          </a:extLst>
        </xdr:cNvPr>
        <xdr:cNvCxnSpPr/>
      </xdr:nvCxnSpPr>
      <xdr:spPr>
        <a:xfrm>
          <a:off x="15481300" y="1004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10160</xdr:rowOff>
    </xdr:from>
    <xdr:to>
      <xdr:col>76</xdr:col>
      <xdr:colOff>165100</xdr:colOff>
      <xdr:row>58</xdr:row>
      <xdr:rowOff>111760</xdr:rowOff>
    </xdr:to>
    <xdr:sp macro="" textlink="">
      <xdr:nvSpPr>
        <xdr:cNvPr id="522" name="楕円 521">
          <a:extLst>
            <a:ext uri="{FF2B5EF4-FFF2-40B4-BE49-F238E27FC236}">
              <a16:creationId xmlns:a16="http://schemas.microsoft.com/office/drawing/2014/main" id="{43137772-B6BE-4C70-8726-3C16FD602CC4}"/>
            </a:ext>
          </a:extLst>
        </xdr:cNvPr>
        <xdr:cNvSpPr/>
      </xdr:nvSpPr>
      <xdr:spPr>
        <a:xfrm>
          <a:off x="145415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60960</xdr:rowOff>
    </xdr:from>
    <xdr:to>
      <xdr:col>81</xdr:col>
      <xdr:colOff>50800</xdr:colOff>
      <xdr:row>58</xdr:row>
      <xdr:rowOff>102870</xdr:rowOff>
    </xdr:to>
    <xdr:cxnSp macro="">
      <xdr:nvCxnSpPr>
        <xdr:cNvPr id="523" name="直線コネクタ 522">
          <a:extLst>
            <a:ext uri="{FF2B5EF4-FFF2-40B4-BE49-F238E27FC236}">
              <a16:creationId xmlns:a16="http://schemas.microsoft.com/office/drawing/2014/main" id="{90760C6A-46B1-4D29-A5BE-B485C5B2996A}"/>
            </a:ext>
          </a:extLst>
        </xdr:cNvPr>
        <xdr:cNvCxnSpPr/>
      </xdr:nvCxnSpPr>
      <xdr:spPr>
        <a:xfrm>
          <a:off x="14592300" y="10005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95885</xdr:rowOff>
    </xdr:from>
    <xdr:to>
      <xdr:col>72</xdr:col>
      <xdr:colOff>38100</xdr:colOff>
      <xdr:row>58</xdr:row>
      <xdr:rowOff>26035</xdr:rowOff>
    </xdr:to>
    <xdr:sp macro="" textlink="">
      <xdr:nvSpPr>
        <xdr:cNvPr id="524" name="楕円 523">
          <a:extLst>
            <a:ext uri="{FF2B5EF4-FFF2-40B4-BE49-F238E27FC236}">
              <a16:creationId xmlns:a16="http://schemas.microsoft.com/office/drawing/2014/main" id="{47F1B84E-8402-4C82-AE05-FC213A698415}"/>
            </a:ext>
          </a:extLst>
        </xdr:cNvPr>
        <xdr:cNvSpPr/>
      </xdr:nvSpPr>
      <xdr:spPr>
        <a:xfrm>
          <a:off x="13652500" y="98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146685</xdr:rowOff>
    </xdr:from>
    <xdr:to>
      <xdr:col>76</xdr:col>
      <xdr:colOff>114300</xdr:colOff>
      <xdr:row>58</xdr:row>
      <xdr:rowOff>60960</xdr:rowOff>
    </xdr:to>
    <xdr:cxnSp macro="">
      <xdr:nvCxnSpPr>
        <xdr:cNvPr id="525" name="直線コネクタ 524">
          <a:extLst>
            <a:ext uri="{FF2B5EF4-FFF2-40B4-BE49-F238E27FC236}">
              <a16:creationId xmlns:a16="http://schemas.microsoft.com/office/drawing/2014/main" id="{CC226AF4-8E1F-49E4-8F00-F79EF240A1FD}"/>
            </a:ext>
          </a:extLst>
        </xdr:cNvPr>
        <xdr:cNvCxnSpPr/>
      </xdr:nvCxnSpPr>
      <xdr:spPr>
        <a:xfrm>
          <a:off x="13703300" y="99193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31115</xdr:rowOff>
    </xdr:from>
    <xdr:to>
      <xdr:col>67</xdr:col>
      <xdr:colOff>101600</xdr:colOff>
      <xdr:row>57</xdr:row>
      <xdr:rowOff>132715</xdr:rowOff>
    </xdr:to>
    <xdr:sp macro="" textlink="">
      <xdr:nvSpPr>
        <xdr:cNvPr id="526" name="楕円 525">
          <a:extLst>
            <a:ext uri="{FF2B5EF4-FFF2-40B4-BE49-F238E27FC236}">
              <a16:creationId xmlns:a16="http://schemas.microsoft.com/office/drawing/2014/main" id="{846CFD7F-7AF1-4039-822B-05D587C035AF}"/>
            </a:ext>
          </a:extLst>
        </xdr:cNvPr>
        <xdr:cNvSpPr/>
      </xdr:nvSpPr>
      <xdr:spPr>
        <a:xfrm>
          <a:off x="12763500" y="98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81915</xdr:rowOff>
    </xdr:from>
    <xdr:to>
      <xdr:col>71</xdr:col>
      <xdr:colOff>177800</xdr:colOff>
      <xdr:row>57</xdr:row>
      <xdr:rowOff>146685</xdr:rowOff>
    </xdr:to>
    <xdr:cxnSp macro="">
      <xdr:nvCxnSpPr>
        <xdr:cNvPr id="527" name="直線コネクタ 526">
          <a:extLst>
            <a:ext uri="{FF2B5EF4-FFF2-40B4-BE49-F238E27FC236}">
              <a16:creationId xmlns:a16="http://schemas.microsoft.com/office/drawing/2014/main" id="{60189FAE-3698-4F12-BB3D-EA8D6EFD21A0}"/>
            </a:ext>
          </a:extLst>
        </xdr:cNvPr>
        <xdr:cNvCxnSpPr/>
      </xdr:nvCxnSpPr>
      <xdr:spPr>
        <a:xfrm>
          <a:off x="12814300" y="985456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83837</xdr:rowOff>
    </xdr:from>
    <xdr:ext cx="405111" cy="259045"/>
    <xdr:sp macro="" textlink="">
      <xdr:nvSpPr>
        <xdr:cNvPr id="528" name="n_1aveValue【学校施設】&#10;有形固定資産減価償却率">
          <a:extLst>
            <a:ext uri="{FF2B5EF4-FFF2-40B4-BE49-F238E27FC236}">
              <a16:creationId xmlns:a16="http://schemas.microsoft.com/office/drawing/2014/main" id="{08B89BED-E146-4B2D-8C10-F8029E165111}"/>
            </a:ext>
          </a:extLst>
        </xdr:cNvPr>
        <xdr:cNvSpPr txBox="1"/>
      </xdr:nvSpPr>
      <xdr:spPr>
        <a:xfrm>
          <a:off x="152660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19067</xdr:rowOff>
    </xdr:from>
    <xdr:ext cx="405111" cy="259045"/>
    <xdr:sp macro="" textlink="">
      <xdr:nvSpPr>
        <xdr:cNvPr id="529" name="n_2aveValue【学校施設】&#10;有形固定資産減価償却率">
          <a:extLst>
            <a:ext uri="{FF2B5EF4-FFF2-40B4-BE49-F238E27FC236}">
              <a16:creationId xmlns:a16="http://schemas.microsoft.com/office/drawing/2014/main" id="{EBD04A8B-11BC-4E53-8494-E8C80C5A3E4C}"/>
            </a:ext>
          </a:extLst>
        </xdr:cNvPr>
        <xdr:cNvSpPr txBox="1"/>
      </xdr:nvSpPr>
      <xdr:spPr>
        <a:xfrm>
          <a:off x="14389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20972</xdr:rowOff>
    </xdr:from>
    <xdr:ext cx="405111" cy="259045"/>
    <xdr:sp macro="" textlink="">
      <xdr:nvSpPr>
        <xdr:cNvPr id="530" name="n_3aveValue【学校施設】&#10;有形固定資産減価償却率">
          <a:extLst>
            <a:ext uri="{FF2B5EF4-FFF2-40B4-BE49-F238E27FC236}">
              <a16:creationId xmlns:a16="http://schemas.microsoft.com/office/drawing/2014/main" id="{08EC041F-662D-4420-8FE4-0EAAA02FFE01}"/>
            </a:ext>
          </a:extLst>
        </xdr:cNvPr>
        <xdr:cNvSpPr txBox="1"/>
      </xdr:nvSpPr>
      <xdr:spPr>
        <a:xfrm>
          <a:off x="13500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142892</xdr:rowOff>
    </xdr:from>
    <xdr:ext cx="405111" cy="259045"/>
    <xdr:sp macro="" textlink="">
      <xdr:nvSpPr>
        <xdr:cNvPr id="531" name="n_4aveValue【学校施設】&#10;有形固定資産減価償却率">
          <a:extLst>
            <a:ext uri="{FF2B5EF4-FFF2-40B4-BE49-F238E27FC236}">
              <a16:creationId xmlns:a16="http://schemas.microsoft.com/office/drawing/2014/main" id="{DAE7086C-42B4-458A-BE45-8EB2C3BF3EAF}"/>
            </a:ext>
          </a:extLst>
        </xdr:cNvPr>
        <xdr:cNvSpPr txBox="1"/>
      </xdr:nvSpPr>
      <xdr:spPr>
        <a:xfrm>
          <a:off x="126117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170197</xdr:rowOff>
    </xdr:from>
    <xdr:ext cx="405111" cy="259045"/>
    <xdr:sp macro="" textlink="">
      <xdr:nvSpPr>
        <xdr:cNvPr id="532" name="n_1mainValue【学校施設】&#10;有形固定資産減価償却率">
          <a:extLst>
            <a:ext uri="{FF2B5EF4-FFF2-40B4-BE49-F238E27FC236}">
              <a16:creationId xmlns:a16="http://schemas.microsoft.com/office/drawing/2014/main" id="{C927F3E5-DFEE-45B7-A611-9CC7B00E2D28}"/>
            </a:ext>
          </a:extLst>
        </xdr:cNvPr>
        <xdr:cNvSpPr txBox="1"/>
      </xdr:nvSpPr>
      <xdr:spPr>
        <a:xfrm>
          <a:off x="152660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128287</xdr:rowOff>
    </xdr:from>
    <xdr:ext cx="405111" cy="259045"/>
    <xdr:sp macro="" textlink="">
      <xdr:nvSpPr>
        <xdr:cNvPr id="533" name="n_2mainValue【学校施設】&#10;有形固定資産減価償却率">
          <a:extLst>
            <a:ext uri="{FF2B5EF4-FFF2-40B4-BE49-F238E27FC236}">
              <a16:creationId xmlns:a16="http://schemas.microsoft.com/office/drawing/2014/main" id="{36BE470A-93FD-4956-8CA7-12B4E1ACBA2B}"/>
            </a:ext>
          </a:extLst>
        </xdr:cNvPr>
        <xdr:cNvSpPr txBox="1"/>
      </xdr:nvSpPr>
      <xdr:spPr>
        <a:xfrm>
          <a:off x="14389744" y="972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34" name="n_3mainValue【学校施設】&#10;有形固定資産減価償却率">
          <a:extLst>
            <a:ext uri="{FF2B5EF4-FFF2-40B4-BE49-F238E27FC236}">
              <a16:creationId xmlns:a16="http://schemas.microsoft.com/office/drawing/2014/main" id="{87920B13-8F07-44B3-8E3E-C43FD21387B9}"/>
            </a:ext>
          </a:extLst>
        </xdr:cNvPr>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149242</xdr:rowOff>
    </xdr:from>
    <xdr:ext cx="405111" cy="259045"/>
    <xdr:sp macro="" textlink="">
      <xdr:nvSpPr>
        <xdr:cNvPr id="535" name="n_4mainValue【学校施設】&#10;有形固定資産減価償却率">
          <a:extLst>
            <a:ext uri="{FF2B5EF4-FFF2-40B4-BE49-F238E27FC236}">
              <a16:creationId xmlns:a16="http://schemas.microsoft.com/office/drawing/2014/main" id="{5854E6E4-518F-4ED8-B59A-8AC802C27A34}"/>
            </a:ext>
          </a:extLst>
        </xdr:cNvPr>
        <xdr:cNvSpPr txBox="1"/>
      </xdr:nvSpPr>
      <xdr:spPr>
        <a:xfrm>
          <a:off x="12611744" y="9578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6" name="正方形/長方形 535">
          <a:extLst>
            <a:ext uri="{FF2B5EF4-FFF2-40B4-BE49-F238E27FC236}">
              <a16:creationId xmlns:a16="http://schemas.microsoft.com/office/drawing/2014/main" id="{2F150C76-72BF-4DCF-A218-1083B2A16FF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7" name="正方形/長方形 536">
          <a:extLst>
            <a:ext uri="{FF2B5EF4-FFF2-40B4-BE49-F238E27FC236}">
              <a16:creationId xmlns:a16="http://schemas.microsoft.com/office/drawing/2014/main" id="{E987CD0A-F92C-4C68-89EF-BE216D8FD072}"/>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38" name="正方形/長方形 537">
          <a:extLst>
            <a:ext uri="{FF2B5EF4-FFF2-40B4-BE49-F238E27FC236}">
              <a16:creationId xmlns:a16="http://schemas.microsoft.com/office/drawing/2014/main" id="{362D65D9-473E-4D5B-B022-0483E1894CD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9" name="正方形/長方形 538">
          <a:extLst>
            <a:ext uri="{FF2B5EF4-FFF2-40B4-BE49-F238E27FC236}">
              <a16:creationId xmlns:a16="http://schemas.microsoft.com/office/drawing/2014/main" id="{4C1031A0-EF21-4938-A804-744900EE524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0" name="正方形/長方形 539">
          <a:extLst>
            <a:ext uri="{FF2B5EF4-FFF2-40B4-BE49-F238E27FC236}">
              <a16:creationId xmlns:a16="http://schemas.microsoft.com/office/drawing/2014/main" id="{8C74EBC6-ADAC-4DB5-ABF4-F3498D98923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1" name="正方形/長方形 540">
          <a:extLst>
            <a:ext uri="{FF2B5EF4-FFF2-40B4-BE49-F238E27FC236}">
              <a16:creationId xmlns:a16="http://schemas.microsoft.com/office/drawing/2014/main" id="{0D0D1810-FE0B-4D09-BFCC-BCB6992A1BE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2" name="正方形/長方形 541">
          <a:extLst>
            <a:ext uri="{FF2B5EF4-FFF2-40B4-BE49-F238E27FC236}">
              <a16:creationId xmlns:a16="http://schemas.microsoft.com/office/drawing/2014/main" id="{C3565C83-5675-4A7A-94E0-728374E00F05}"/>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3" name="正方形/長方形 542">
          <a:extLst>
            <a:ext uri="{FF2B5EF4-FFF2-40B4-BE49-F238E27FC236}">
              <a16:creationId xmlns:a16="http://schemas.microsoft.com/office/drawing/2014/main" id="{D82F911D-E56B-4C61-94E2-C69169A358B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4" name="テキスト ボックス 543">
          <a:extLst>
            <a:ext uri="{FF2B5EF4-FFF2-40B4-BE49-F238E27FC236}">
              <a16:creationId xmlns:a16="http://schemas.microsoft.com/office/drawing/2014/main" id="{500135C8-55D2-40BD-AD7B-DB5760B53B18}"/>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5" name="直線コネクタ 544">
          <a:extLst>
            <a:ext uri="{FF2B5EF4-FFF2-40B4-BE49-F238E27FC236}">
              <a16:creationId xmlns:a16="http://schemas.microsoft.com/office/drawing/2014/main" id="{E12A4309-D8CC-4652-9C3D-A3A183AC98E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6" name="直線コネクタ 545">
          <a:extLst>
            <a:ext uri="{FF2B5EF4-FFF2-40B4-BE49-F238E27FC236}">
              <a16:creationId xmlns:a16="http://schemas.microsoft.com/office/drawing/2014/main" id="{D2AE7AD9-40FB-40A4-8A17-2D82F5964BA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47" name="テキスト ボックス 546">
          <a:extLst>
            <a:ext uri="{FF2B5EF4-FFF2-40B4-BE49-F238E27FC236}">
              <a16:creationId xmlns:a16="http://schemas.microsoft.com/office/drawing/2014/main" id="{5551EACB-8DA0-4521-82F6-2B44265FBBB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48" name="直線コネクタ 547">
          <a:extLst>
            <a:ext uri="{FF2B5EF4-FFF2-40B4-BE49-F238E27FC236}">
              <a16:creationId xmlns:a16="http://schemas.microsoft.com/office/drawing/2014/main" id="{7D7FF856-CAB5-4B63-9DAB-72918B08275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9" name="テキスト ボックス 548">
          <a:extLst>
            <a:ext uri="{FF2B5EF4-FFF2-40B4-BE49-F238E27FC236}">
              <a16:creationId xmlns:a16="http://schemas.microsoft.com/office/drawing/2014/main" id="{16B20F82-EB72-4A4E-87A0-84115321B14B}"/>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0" name="直線コネクタ 549">
          <a:extLst>
            <a:ext uri="{FF2B5EF4-FFF2-40B4-BE49-F238E27FC236}">
              <a16:creationId xmlns:a16="http://schemas.microsoft.com/office/drawing/2014/main" id="{E2E79B52-EA13-4EE0-BAEE-6E0669EE0DA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1" name="テキスト ボックス 550">
          <a:extLst>
            <a:ext uri="{FF2B5EF4-FFF2-40B4-BE49-F238E27FC236}">
              <a16:creationId xmlns:a16="http://schemas.microsoft.com/office/drawing/2014/main" id="{412BF12A-65D2-4CDA-AFFD-F0AF2B149DD4}"/>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2" name="直線コネクタ 551">
          <a:extLst>
            <a:ext uri="{FF2B5EF4-FFF2-40B4-BE49-F238E27FC236}">
              <a16:creationId xmlns:a16="http://schemas.microsoft.com/office/drawing/2014/main" id="{3275F9D3-83A4-49F5-9843-5FDE135C16F5}"/>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3" name="テキスト ボックス 552">
          <a:extLst>
            <a:ext uri="{FF2B5EF4-FFF2-40B4-BE49-F238E27FC236}">
              <a16:creationId xmlns:a16="http://schemas.microsoft.com/office/drawing/2014/main" id="{3BEC7439-3CBF-42ED-BC35-952192C0C26B}"/>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4" name="直線コネクタ 553">
          <a:extLst>
            <a:ext uri="{FF2B5EF4-FFF2-40B4-BE49-F238E27FC236}">
              <a16:creationId xmlns:a16="http://schemas.microsoft.com/office/drawing/2014/main" id="{6502F975-7743-4196-AF14-7D4CF93A4B4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5" name="テキスト ボックス 554">
          <a:extLst>
            <a:ext uri="{FF2B5EF4-FFF2-40B4-BE49-F238E27FC236}">
              <a16:creationId xmlns:a16="http://schemas.microsoft.com/office/drawing/2014/main" id="{CB76EE36-6E04-4DCA-AC17-A707767CB917}"/>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a:extLst>
            <a:ext uri="{FF2B5EF4-FFF2-40B4-BE49-F238E27FC236}">
              <a16:creationId xmlns:a16="http://schemas.microsoft.com/office/drawing/2014/main" id="{D535D7E0-D452-4952-8497-3AC1718A96F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57" name="テキスト ボックス 556">
          <a:extLst>
            <a:ext uri="{FF2B5EF4-FFF2-40B4-BE49-F238E27FC236}">
              <a16:creationId xmlns:a16="http://schemas.microsoft.com/office/drawing/2014/main" id="{D6BF2156-9D81-4038-BADB-D04C5E5FA1D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学校施設】&#10;一人当たり面積グラフ枠">
          <a:extLst>
            <a:ext uri="{FF2B5EF4-FFF2-40B4-BE49-F238E27FC236}">
              <a16:creationId xmlns:a16="http://schemas.microsoft.com/office/drawing/2014/main" id="{159C9407-4700-44B6-8D06-6C931E018FD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97790</xdr:rowOff>
    </xdr:from>
    <xdr:to>
      <xdr:col>116</xdr:col>
      <xdr:colOff>62864</xdr:colOff>
      <xdr:row>63</xdr:row>
      <xdr:rowOff>30353</xdr:rowOff>
    </xdr:to>
    <xdr:cxnSp macro="">
      <xdr:nvCxnSpPr>
        <xdr:cNvPr id="559" name="直線コネクタ 558">
          <a:extLst>
            <a:ext uri="{FF2B5EF4-FFF2-40B4-BE49-F238E27FC236}">
              <a16:creationId xmlns:a16="http://schemas.microsoft.com/office/drawing/2014/main" id="{C068FE8A-2CBC-42CF-95ED-A6A7A1CA3009}"/>
            </a:ext>
          </a:extLst>
        </xdr:cNvPr>
        <xdr:cNvCxnSpPr/>
      </xdr:nvCxnSpPr>
      <xdr:spPr>
        <a:xfrm flipV="1">
          <a:off x="22160864" y="9527540"/>
          <a:ext cx="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34180</xdr:rowOff>
    </xdr:from>
    <xdr:ext cx="469744" cy="259045"/>
    <xdr:sp macro="" textlink="">
      <xdr:nvSpPr>
        <xdr:cNvPr id="560" name="【学校施設】&#10;一人当たり面積最小値テキスト">
          <a:extLst>
            <a:ext uri="{FF2B5EF4-FFF2-40B4-BE49-F238E27FC236}">
              <a16:creationId xmlns:a16="http://schemas.microsoft.com/office/drawing/2014/main" id="{A1D26464-1CE5-4A42-ACE6-693C9C82015E}"/>
            </a:ext>
          </a:extLst>
        </xdr:cNvPr>
        <xdr:cNvSpPr txBox="1"/>
      </xdr:nvSpPr>
      <xdr:spPr>
        <a:xfrm>
          <a:off x="22199600" y="1083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30353</xdr:rowOff>
    </xdr:from>
    <xdr:to>
      <xdr:col>116</xdr:col>
      <xdr:colOff>152400</xdr:colOff>
      <xdr:row>63</xdr:row>
      <xdr:rowOff>30353</xdr:rowOff>
    </xdr:to>
    <xdr:cxnSp macro="">
      <xdr:nvCxnSpPr>
        <xdr:cNvPr id="561" name="直線コネクタ 560">
          <a:extLst>
            <a:ext uri="{FF2B5EF4-FFF2-40B4-BE49-F238E27FC236}">
              <a16:creationId xmlns:a16="http://schemas.microsoft.com/office/drawing/2014/main" id="{40BAFF29-4DAC-40FA-8022-1BC39EF26E35}"/>
            </a:ext>
          </a:extLst>
        </xdr:cNvPr>
        <xdr:cNvCxnSpPr/>
      </xdr:nvCxnSpPr>
      <xdr:spPr>
        <a:xfrm>
          <a:off x="22072600" y="10831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44467</xdr:rowOff>
    </xdr:from>
    <xdr:ext cx="534377" cy="259045"/>
    <xdr:sp macro="" textlink="">
      <xdr:nvSpPr>
        <xdr:cNvPr id="562" name="【学校施設】&#10;一人当たり面積最大値テキスト">
          <a:extLst>
            <a:ext uri="{FF2B5EF4-FFF2-40B4-BE49-F238E27FC236}">
              <a16:creationId xmlns:a16="http://schemas.microsoft.com/office/drawing/2014/main" id="{7E8E74C1-E091-4892-9B9E-91A0335A76EA}"/>
            </a:ext>
          </a:extLst>
        </xdr:cNvPr>
        <xdr:cNvSpPr txBox="1"/>
      </xdr:nvSpPr>
      <xdr:spPr>
        <a:xfrm>
          <a:off x="22199600" y="93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97790</xdr:rowOff>
    </xdr:from>
    <xdr:to>
      <xdr:col>116</xdr:col>
      <xdr:colOff>152400</xdr:colOff>
      <xdr:row>55</xdr:row>
      <xdr:rowOff>97790</xdr:rowOff>
    </xdr:to>
    <xdr:cxnSp macro="">
      <xdr:nvCxnSpPr>
        <xdr:cNvPr id="563" name="直線コネクタ 562">
          <a:extLst>
            <a:ext uri="{FF2B5EF4-FFF2-40B4-BE49-F238E27FC236}">
              <a16:creationId xmlns:a16="http://schemas.microsoft.com/office/drawing/2014/main" id="{41406E2F-4D7F-4D29-A10B-87F4B1FEDC4F}"/>
            </a:ext>
          </a:extLst>
        </xdr:cNvPr>
        <xdr:cNvCxnSpPr/>
      </xdr:nvCxnSpPr>
      <xdr:spPr>
        <a:xfrm>
          <a:off x="22072600" y="95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67454</xdr:rowOff>
    </xdr:from>
    <xdr:ext cx="469744" cy="259045"/>
    <xdr:sp macro="" textlink="">
      <xdr:nvSpPr>
        <xdr:cNvPr id="564" name="【学校施設】&#10;一人当たり面積平均値テキスト">
          <a:extLst>
            <a:ext uri="{FF2B5EF4-FFF2-40B4-BE49-F238E27FC236}">
              <a16:creationId xmlns:a16="http://schemas.microsoft.com/office/drawing/2014/main" id="{F7DA89DF-A7F5-47AE-8BA5-9DF3060DBAD6}"/>
            </a:ext>
          </a:extLst>
        </xdr:cNvPr>
        <xdr:cNvSpPr txBox="1"/>
      </xdr:nvSpPr>
      <xdr:spPr>
        <a:xfrm>
          <a:off x="22199600" y="1052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89027</xdr:rowOff>
    </xdr:from>
    <xdr:to>
      <xdr:col>116</xdr:col>
      <xdr:colOff>114300</xdr:colOff>
      <xdr:row>62</xdr:row>
      <xdr:rowOff>19177</xdr:rowOff>
    </xdr:to>
    <xdr:sp macro="" textlink="">
      <xdr:nvSpPr>
        <xdr:cNvPr id="565" name="フローチャート: 判断 564">
          <a:extLst>
            <a:ext uri="{FF2B5EF4-FFF2-40B4-BE49-F238E27FC236}">
              <a16:creationId xmlns:a16="http://schemas.microsoft.com/office/drawing/2014/main" id="{386EF8A5-5773-4955-9636-DF43194180CF}"/>
            </a:ext>
          </a:extLst>
        </xdr:cNvPr>
        <xdr:cNvSpPr/>
      </xdr:nvSpPr>
      <xdr:spPr>
        <a:xfrm>
          <a:off x="22110700" y="1054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89535</xdr:rowOff>
    </xdr:from>
    <xdr:to>
      <xdr:col>112</xdr:col>
      <xdr:colOff>38100</xdr:colOff>
      <xdr:row>62</xdr:row>
      <xdr:rowOff>19685</xdr:rowOff>
    </xdr:to>
    <xdr:sp macro="" textlink="">
      <xdr:nvSpPr>
        <xdr:cNvPr id="566" name="フローチャート: 判断 565">
          <a:extLst>
            <a:ext uri="{FF2B5EF4-FFF2-40B4-BE49-F238E27FC236}">
              <a16:creationId xmlns:a16="http://schemas.microsoft.com/office/drawing/2014/main" id="{A71368E4-0309-4DDF-99A0-7845E8DD5485}"/>
            </a:ext>
          </a:extLst>
        </xdr:cNvPr>
        <xdr:cNvSpPr/>
      </xdr:nvSpPr>
      <xdr:spPr>
        <a:xfrm>
          <a:off x="21272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108966</xdr:rowOff>
    </xdr:from>
    <xdr:to>
      <xdr:col>107</xdr:col>
      <xdr:colOff>101600</xdr:colOff>
      <xdr:row>62</xdr:row>
      <xdr:rowOff>39116</xdr:rowOff>
    </xdr:to>
    <xdr:sp macro="" textlink="">
      <xdr:nvSpPr>
        <xdr:cNvPr id="567" name="フローチャート: 判断 566">
          <a:extLst>
            <a:ext uri="{FF2B5EF4-FFF2-40B4-BE49-F238E27FC236}">
              <a16:creationId xmlns:a16="http://schemas.microsoft.com/office/drawing/2014/main" id="{5F907932-9D46-4777-896E-864FA2BD4A99}"/>
            </a:ext>
          </a:extLst>
        </xdr:cNvPr>
        <xdr:cNvSpPr/>
      </xdr:nvSpPr>
      <xdr:spPr>
        <a:xfrm>
          <a:off x="20383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23876</xdr:rowOff>
    </xdr:from>
    <xdr:to>
      <xdr:col>102</xdr:col>
      <xdr:colOff>165100</xdr:colOff>
      <xdr:row>61</xdr:row>
      <xdr:rowOff>125476</xdr:rowOff>
    </xdr:to>
    <xdr:sp macro="" textlink="">
      <xdr:nvSpPr>
        <xdr:cNvPr id="568" name="フローチャート: 判断 567">
          <a:extLst>
            <a:ext uri="{FF2B5EF4-FFF2-40B4-BE49-F238E27FC236}">
              <a16:creationId xmlns:a16="http://schemas.microsoft.com/office/drawing/2014/main" id="{87A6A2DC-1E1F-43EB-A542-0545093C522B}"/>
            </a:ext>
          </a:extLst>
        </xdr:cNvPr>
        <xdr:cNvSpPr/>
      </xdr:nvSpPr>
      <xdr:spPr>
        <a:xfrm>
          <a:off x="19494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60960</xdr:rowOff>
    </xdr:from>
    <xdr:to>
      <xdr:col>98</xdr:col>
      <xdr:colOff>38100</xdr:colOff>
      <xdr:row>61</xdr:row>
      <xdr:rowOff>162560</xdr:rowOff>
    </xdr:to>
    <xdr:sp macro="" textlink="">
      <xdr:nvSpPr>
        <xdr:cNvPr id="569" name="フローチャート: 判断 568">
          <a:extLst>
            <a:ext uri="{FF2B5EF4-FFF2-40B4-BE49-F238E27FC236}">
              <a16:creationId xmlns:a16="http://schemas.microsoft.com/office/drawing/2014/main" id="{81CC71A9-6E17-4F42-9083-42A7ED87E81A}"/>
            </a:ext>
          </a:extLst>
        </xdr:cNvPr>
        <xdr:cNvSpPr/>
      </xdr:nvSpPr>
      <xdr:spPr>
        <a:xfrm>
          <a:off x="18605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0" name="テキスト ボックス 569">
          <a:extLst>
            <a:ext uri="{FF2B5EF4-FFF2-40B4-BE49-F238E27FC236}">
              <a16:creationId xmlns:a16="http://schemas.microsoft.com/office/drawing/2014/main" id="{CC117EF6-6AD8-459A-823D-2353265B0C98}"/>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1" name="テキスト ボックス 570">
          <a:extLst>
            <a:ext uri="{FF2B5EF4-FFF2-40B4-BE49-F238E27FC236}">
              <a16:creationId xmlns:a16="http://schemas.microsoft.com/office/drawing/2014/main" id="{661FAFEE-A649-4582-91DB-01AD21F0B95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2" name="テキスト ボックス 571">
          <a:extLst>
            <a:ext uri="{FF2B5EF4-FFF2-40B4-BE49-F238E27FC236}">
              <a16:creationId xmlns:a16="http://schemas.microsoft.com/office/drawing/2014/main" id="{3962D326-AC1B-4261-BE72-E66BB564E2F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3" name="テキスト ボックス 572">
          <a:extLst>
            <a:ext uri="{FF2B5EF4-FFF2-40B4-BE49-F238E27FC236}">
              <a16:creationId xmlns:a16="http://schemas.microsoft.com/office/drawing/2014/main" id="{D623C270-6FBD-4F1E-BFD8-CFA0AC87FFC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4" name="テキスト ボックス 573">
          <a:extLst>
            <a:ext uri="{FF2B5EF4-FFF2-40B4-BE49-F238E27FC236}">
              <a16:creationId xmlns:a16="http://schemas.microsoft.com/office/drawing/2014/main" id="{D40778B3-F2CB-4C38-873A-B6BF23F0A3A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46990</xdr:rowOff>
    </xdr:from>
    <xdr:to>
      <xdr:col>116</xdr:col>
      <xdr:colOff>114300</xdr:colOff>
      <xdr:row>55</xdr:row>
      <xdr:rowOff>148590</xdr:rowOff>
    </xdr:to>
    <xdr:sp macro="" textlink="">
      <xdr:nvSpPr>
        <xdr:cNvPr id="575" name="楕円 574">
          <a:extLst>
            <a:ext uri="{FF2B5EF4-FFF2-40B4-BE49-F238E27FC236}">
              <a16:creationId xmlns:a16="http://schemas.microsoft.com/office/drawing/2014/main" id="{E29E7E66-5DF6-46AF-9787-484A68F09208}"/>
            </a:ext>
          </a:extLst>
        </xdr:cNvPr>
        <xdr:cNvSpPr/>
      </xdr:nvSpPr>
      <xdr:spPr>
        <a:xfrm>
          <a:off x="22110700" y="947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17</xdr:rowOff>
    </xdr:from>
    <xdr:ext cx="534377" cy="259045"/>
    <xdr:sp macro="" textlink="">
      <xdr:nvSpPr>
        <xdr:cNvPr id="576" name="【学校施設】&#10;一人当たり面積該当値テキスト">
          <a:extLst>
            <a:ext uri="{FF2B5EF4-FFF2-40B4-BE49-F238E27FC236}">
              <a16:creationId xmlns:a16="http://schemas.microsoft.com/office/drawing/2014/main" id="{D5C86091-A938-4D34-B78D-2D4E3F7BF3C8}"/>
            </a:ext>
          </a:extLst>
        </xdr:cNvPr>
        <xdr:cNvSpPr txBox="1"/>
      </xdr:nvSpPr>
      <xdr:spPr>
        <a:xfrm>
          <a:off x="22199600" y="94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135509</xdr:rowOff>
    </xdr:from>
    <xdr:to>
      <xdr:col>112</xdr:col>
      <xdr:colOff>38100</xdr:colOff>
      <xdr:row>56</xdr:row>
      <xdr:rowOff>65659</xdr:rowOff>
    </xdr:to>
    <xdr:sp macro="" textlink="">
      <xdr:nvSpPr>
        <xdr:cNvPr id="577" name="楕円 576">
          <a:extLst>
            <a:ext uri="{FF2B5EF4-FFF2-40B4-BE49-F238E27FC236}">
              <a16:creationId xmlns:a16="http://schemas.microsoft.com/office/drawing/2014/main" id="{1EDB817E-0E84-4F02-B741-0BD469CA3F85}"/>
            </a:ext>
          </a:extLst>
        </xdr:cNvPr>
        <xdr:cNvSpPr/>
      </xdr:nvSpPr>
      <xdr:spPr>
        <a:xfrm>
          <a:off x="21272500" y="95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97790</xdr:rowOff>
    </xdr:from>
    <xdr:to>
      <xdr:col>116</xdr:col>
      <xdr:colOff>63500</xdr:colOff>
      <xdr:row>56</xdr:row>
      <xdr:rowOff>14859</xdr:rowOff>
    </xdr:to>
    <xdr:cxnSp macro="">
      <xdr:nvCxnSpPr>
        <xdr:cNvPr id="578" name="直線コネクタ 577">
          <a:extLst>
            <a:ext uri="{FF2B5EF4-FFF2-40B4-BE49-F238E27FC236}">
              <a16:creationId xmlns:a16="http://schemas.microsoft.com/office/drawing/2014/main" id="{B129DCFB-AE0B-40F1-9DC0-4E97F1AD61E6}"/>
            </a:ext>
          </a:extLst>
        </xdr:cNvPr>
        <xdr:cNvCxnSpPr/>
      </xdr:nvCxnSpPr>
      <xdr:spPr>
        <a:xfrm flipV="1">
          <a:off x="21323300" y="9527540"/>
          <a:ext cx="838200" cy="8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135509</xdr:rowOff>
    </xdr:from>
    <xdr:to>
      <xdr:col>107</xdr:col>
      <xdr:colOff>101600</xdr:colOff>
      <xdr:row>56</xdr:row>
      <xdr:rowOff>65659</xdr:rowOff>
    </xdr:to>
    <xdr:sp macro="" textlink="">
      <xdr:nvSpPr>
        <xdr:cNvPr id="579" name="楕円 578">
          <a:extLst>
            <a:ext uri="{FF2B5EF4-FFF2-40B4-BE49-F238E27FC236}">
              <a16:creationId xmlns:a16="http://schemas.microsoft.com/office/drawing/2014/main" id="{FDBFEB40-91AB-486F-91DB-5BD25E1342F9}"/>
            </a:ext>
          </a:extLst>
        </xdr:cNvPr>
        <xdr:cNvSpPr/>
      </xdr:nvSpPr>
      <xdr:spPr>
        <a:xfrm>
          <a:off x="20383500" y="956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14859</xdr:rowOff>
    </xdr:from>
    <xdr:to>
      <xdr:col>111</xdr:col>
      <xdr:colOff>177800</xdr:colOff>
      <xdr:row>56</xdr:row>
      <xdr:rowOff>14859</xdr:rowOff>
    </xdr:to>
    <xdr:cxnSp macro="">
      <xdr:nvCxnSpPr>
        <xdr:cNvPr id="580" name="直線コネクタ 579">
          <a:extLst>
            <a:ext uri="{FF2B5EF4-FFF2-40B4-BE49-F238E27FC236}">
              <a16:creationId xmlns:a16="http://schemas.microsoft.com/office/drawing/2014/main" id="{C6E9F410-FB88-4CD8-9C8D-EEAFAED9431B}"/>
            </a:ext>
          </a:extLst>
        </xdr:cNvPr>
        <xdr:cNvCxnSpPr/>
      </xdr:nvCxnSpPr>
      <xdr:spPr>
        <a:xfrm>
          <a:off x="20434300" y="961605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92456</xdr:rowOff>
    </xdr:from>
    <xdr:to>
      <xdr:col>102</xdr:col>
      <xdr:colOff>165100</xdr:colOff>
      <xdr:row>58</xdr:row>
      <xdr:rowOff>22606</xdr:rowOff>
    </xdr:to>
    <xdr:sp macro="" textlink="">
      <xdr:nvSpPr>
        <xdr:cNvPr id="581" name="楕円 580">
          <a:extLst>
            <a:ext uri="{FF2B5EF4-FFF2-40B4-BE49-F238E27FC236}">
              <a16:creationId xmlns:a16="http://schemas.microsoft.com/office/drawing/2014/main" id="{4D47E805-0614-4897-80AC-57E5416D2058}"/>
            </a:ext>
          </a:extLst>
        </xdr:cNvPr>
        <xdr:cNvSpPr/>
      </xdr:nvSpPr>
      <xdr:spPr>
        <a:xfrm>
          <a:off x="19494500" y="98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14859</xdr:rowOff>
    </xdr:from>
    <xdr:to>
      <xdr:col>107</xdr:col>
      <xdr:colOff>50800</xdr:colOff>
      <xdr:row>57</xdr:row>
      <xdr:rowOff>143256</xdr:rowOff>
    </xdr:to>
    <xdr:cxnSp macro="">
      <xdr:nvCxnSpPr>
        <xdr:cNvPr id="582" name="直線コネクタ 581">
          <a:extLst>
            <a:ext uri="{FF2B5EF4-FFF2-40B4-BE49-F238E27FC236}">
              <a16:creationId xmlns:a16="http://schemas.microsoft.com/office/drawing/2014/main" id="{8B0FDE0E-36E0-4201-8FB8-A2421F3D4D55}"/>
            </a:ext>
          </a:extLst>
        </xdr:cNvPr>
        <xdr:cNvCxnSpPr/>
      </xdr:nvCxnSpPr>
      <xdr:spPr>
        <a:xfrm flipV="1">
          <a:off x="19545300" y="9616059"/>
          <a:ext cx="889000" cy="29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55</xdr:row>
      <xdr:rowOff>132969</xdr:rowOff>
    </xdr:from>
    <xdr:to>
      <xdr:col>98</xdr:col>
      <xdr:colOff>38100</xdr:colOff>
      <xdr:row>56</xdr:row>
      <xdr:rowOff>63119</xdr:rowOff>
    </xdr:to>
    <xdr:sp macro="" textlink="">
      <xdr:nvSpPr>
        <xdr:cNvPr id="583" name="楕円 582">
          <a:extLst>
            <a:ext uri="{FF2B5EF4-FFF2-40B4-BE49-F238E27FC236}">
              <a16:creationId xmlns:a16="http://schemas.microsoft.com/office/drawing/2014/main" id="{60C609E7-DB72-4C03-9EBF-FF4651D1A615}"/>
            </a:ext>
          </a:extLst>
        </xdr:cNvPr>
        <xdr:cNvSpPr/>
      </xdr:nvSpPr>
      <xdr:spPr>
        <a:xfrm>
          <a:off x="18605500" y="956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12319</xdr:rowOff>
    </xdr:from>
    <xdr:to>
      <xdr:col>102</xdr:col>
      <xdr:colOff>114300</xdr:colOff>
      <xdr:row>57</xdr:row>
      <xdr:rowOff>143256</xdr:rowOff>
    </xdr:to>
    <xdr:cxnSp macro="">
      <xdr:nvCxnSpPr>
        <xdr:cNvPr id="584" name="直線コネクタ 583">
          <a:extLst>
            <a:ext uri="{FF2B5EF4-FFF2-40B4-BE49-F238E27FC236}">
              <a16:creationId xmlns:a16="http://schemas.microsoft.com/office/drawing/2014/main" id="{CDEB4879-1B84-4C7E-A59F-2D2CE3CB4ED1}"/>
            </a:ext>
          </a:extLst>
        </xdr:cNvPr>
        <xdr:cNvCxnSpPr/>
      </xdr:nvCxnSpPr>
      <xdr:spPr>
        <a:xfrm>
          <a:off x="18656300" y="9613519"/>
          <a:ext cx="889000" cy="30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10812</xdr:rowOff>
    </xdr:from>
    <xdr:ext cx="469744" cy="259045"/>
    <xdr:sp macro="" textlink="">
      <xdr:nvSpPr>
        <xdr:cNvPr id="585" name="n_1aveValue【学校施設】&#10;一人当たり面積">
          <a:extLst>
            <a:ext uri="{FF2B5EF4-FFF2-40B4-BE49-F238E27FC236}">
              <a16:creationId xmlns:a16="http://schemas.microsoft.com/office/drawing/2014/main" id="{36F53FB8-8ED7-4901-B824-AF010B6A2743}"/>
            </a:ext>
          </a:extLst>
        </xdr:cNvPr>
        <xdr:cNvSpPr txBox="1"/>
      </xdr:nvSpPr>
      <xdr:spPr>
        <a:xfrm>
          <a:off x="21075727" y="106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30243</xdr:rowOff>
    </xdr:from>
    <xdr:ext cx="469744" cy="259045"/>
    <xdr:sp macro="" textlink="">
      <xdr:nvSpPr>
        <xdr:cNvPr id="586" name="n_2aveValue【学校施設】&#10;一人当たり面積">
          <a:extLst>
            <a:ext uri="{FF2B5EF4-FFF2-40B4-BE49-F238E27FC236}">
              <a16:creationId xmlns:a16="http://schemas.microsoft.com/office/drawing/2014/main" id="{64B3214E-0BE3-48B6-AF93-757D4B58F5DC}"/>
            </a:ext>
          </a:extLst>
        </xdr:cNvPr>
        <xdr:cNvSpPr txBox="1"/>
      </xdr:nvSpPr>
      <xdr:spPr>
        <a:xfrm>
          <a:off x="20199427" y="1066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116603</xdr:rowOff>
    </xdr:from>
    <xdr:ext cx="469744" cy="259045"/>
    <xdr:sp macro="" textlink="">
      <xdr:nvSpPr>
        <xdr:cNvPr id="587" name="n_3aveValue【学校施設】&#10;一人当たり面積">
          <a:extLst>
            <a:ext uri="{FF2B5EF4-FFF2-40B4-BE49-F238E27FC236}">
              <a16:creationId xmlns:a16="http://schemas.microsoft.com/office/drawing/2014/main" id="{4F43BE10-1457-459B-A66B-E9B95D0AC488}"/>
            </a:ext>
          </a:extLst>
        </xdr:cNvPr>
        <xdr:cNvSpPr txBox="1"/>
      </xdr:nvSpPr>
      <xdr:spPr>
        <a:xfrm>
          <a:off x="19310427" y="10575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153687</xdr:rowOff>
    </xdr:from>
    <xdr:ext cx="469744" cy="259045"/>
    <xdr:sp macro="" textlink="">
      <xdr:nvSpPr>
        <xdr:cNvPr id="588" name="n_4aveValue【学校施設】&#10;一人当たり面積">
          <a:extLst>
            <a:ext uri="{FF2B5EF4-FFF2-40B4-BE49-F238E27FC236}">
              <a16:creationId xmlns:a16="http://schemas.microsoft.com/office/drawing/2014/main" id="{A3905887-23F0-43B0-8380-CF957B69134A}"/>
            </a:ext>
          </a:extLst>
        </xdr:cNvPr>
        <xdr:cNvSpPr txBox="1"/>
      </xdr:nvSpPr>
      <xdr:spPr>
        <a:xfrm>
          <a:off x="18421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54</xdr:row>
      <xdr:rowOff>82186</xdr:rowOff>
    </xdr:from>
    <xdr:ext cx="534377" cy="259045"/>
    <xdr:sp macro="" textlink="">
      <xdr:nvSpPr>
        <xdr:cNvPr id="589" name="n_1mainValue【学校施設】&#10;一人当たり面積">
          <a:extLst>
            <a:ext uri="{FF2B5EF4-FFF2-40B4-BE49-F238E27FC236}">
              <a16:creationId xmlns:a16="http://schemas.microsoft.com/office/drawing/2014/main" id="{91DE59A9-AAE3-493C-B55B-29079E96B3A0}"/>
            </a:ext>
          </a:extLst>
        </xdr:cNvPr>
        <xdr:cNvSpPr txBox="1"/>
      </xdr:nvSpPr>
      <xdr:spPr>
        <a:xfrm>
          <a:off x="21043411" y="9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54</xdr:row>
      <xdr:rowOff>82186</xdr:rowOff>
    </xdr:from>
    <xdr:ext cx="534377" cy="259045"/>
    <xdr:sp macro="" textlink="">
      <xdr:nvSpPr>
        <xdr:cNvPr id="590" name="n_2mainValue【学校施設】&#10;一人当たり面積">
          <a:extLst>
            <a:ext uri="{FF2B5EF4-FFF2-40B4-BE49-F238E27FC236}">
              <a16:creationId xmlns:a16="http://schemas.microsoft.com/office/drawing/2014/main" id="{4F00B2CB-BC0B-41CB-BAD5-5A51F069E2B1}"/>
            </a:ext>
          </a:extLst>
        </xdr:cNvPr>
        <xdr:cNvSpPr txBox="1"/>
      </xdr:nvSpPr>
      <xdr:spPr>
        <a:xfrm>
          <a:off x="20167111" y="9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56</xdr:row>
      <xdr:rowOff>39133</xdr:rowOff>
    </xdr:from>
    <xdr:ext cx="469744" cy="259045"/>
    <xdr:sp macro="" textlink="">
      <xdr:nvSpPr>
        <xdr:cNvPr id="591" name="n_3mainValue【学校施設】&#10;一人当たり面積">
          <a:extLst>
            <a:ext uri="{FF2B5EF4-FFF2-40B4-BE49-F238E27FC236}">
              <a16:creationId xmlns:a16="http://schemas.microsoft.com/office/drawing/2014/main" id="{8E2D5158-D025-4497-B6D3-BE72B525455A}"/>
            </a:ext>
          </a:extLst>
        </xdr:cNvPr>
        <xdr:cNvSpPr txBox="1"/>
      </xdr:nvSpPr>
      <xdr:spPr>
        <a:xfrm>
          <a:off x="19310427" y="964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54</xdr:row>
      <xdr:rowOff>79646</xdr:rowOff>
    </xdr:from>
    <xdr:ext cx="534377" cy="259045"/>
    <xdr:sp macro="" textlink="">
      <xdr:nvSpPr>
        <xdr:cNvPr id="592" name="n_4mainValue【学校施設】&#10;一人当たり面積">
          <a:extLst>
            <a:ext uri="{FF2B5EF4-FFF2-40B4-BE49-F238E27FC236}">
              <a16:creationId xmlns:a16="http://schemas.microsoft.com/office/drawing/2014/main" id="{43479B61-58D0-4F5F-A63E-E771A9D2B844}"/>
            </a:ext>
          </a:extLst>
        </xdr:cNvPr>
        <xdr:cNvSpPr txBox="1"/>
      </xdr:nvSpPr>
      <xdr:spPr>
        <a:xfrm>
          <a:off x="18389111" y="9337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a:extLst>
            <a:ext uri="{FF2B5EF4-FFF2-40B4-BE49-F238E27FC236}">
              <a16:creationId xmlns:a16="http://schemas.microsoft.com/office/drawing/2014/main" id="{B49CA4D0-682B-4495-88FC-21B4EE28FDCE}"/>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a:extLst>
            <a:ext uri="{FF2B5EF4-FFF2-40B4-BE49-F238E27FC236}">
              <a16:creationId xmlns:a16="http://schemas.microsoft.com/office/drawing/2014/main" id="{6D25319A-A601-47A5-8297-CD540684FE1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a:extLst>
            <a:ext uri="{FF2B5EF4-FFF2-40B4-BE49-F238E27FC236}">
              <a16:creationId xmlns:a16="http://schemas.microsoft.com/office/drawing/2014/main" id="{8A0BD187-38D8-4158-BE09-D96D06B7058E}"/>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a:extLst>
            <a:ext uri="{FF2B5EF4-FFF2-40B4-BE49-F238E27FC236}">
              <a16:creationId xmlns:a16="http://schemas.microsoft.com/office/drawing/2014/main" id="{C372ED7A-7153-4540-BA31-64F79BB8D44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a:extLst>
            <a:ext uri="{FF2B5EF4-FFF2-40B4-BE49-F238E27FC236}">
              <a16:creationId xmlns:a16="http://schemas.microsoft.com/office/drawing/2014/main" id="{BC0231F4-97F0-496D-ACA6-45BF4987C8F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a:extLst>
            <a:ext uri="{FF2B5EF4-FFF2-40B4-BE49-F238E27FC236}">
              <a16:creationId xmlns:a16="http://schemas.microsoft.com/office/drawing/2014/main" id="{20955EA1-5FF2-43FE-B11B-C988FEF1E01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a:extLst>
            <a:ext uri="{FF2B5EF4-FFF2-40B4-BE49-F238E27FC236}">
              <a16:creationId xmlns:a16="http://schemas.microsoft.com/office/drawing/2014/main" id="{F000AECB-7A61-4CF4-903D-9521D4F916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a:extLst>
            <a:ext uri="{FF2B5EF4-FFF2-40B4-BE49-F238E27FC236}">
              <a16:creationId xmlns:a16="http://schemas.microsoft.com/office/drawing/2014/main" id="{EFCFB801-3FCE-4C1D-AC23-B25420A283AC}"/>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01" name="正方形/長方形 600">
          <a:extLst>
            <a:ext uri="{FF2B5EF4-FFF2-40B4-BE49-F238E27FC236}">
              <a16:creationId xmlns:a16="http://schemas.microsoft.com/office/drawing/2014/main" id="{539E0B97-6BAD-420A-B9B8-F0F3157D6F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02" name="正方形/長方形 601">
          <a:extLst>
            <a:ext uri="{FF2B5EF4-FFF2-40B4-BE49-F238E27FC236}">
              <a16:creationId xmlns:a16="http://schemas.microsoft.com/office/drawing/2014/main" id="{54BE1CF3-F17F-4FB2-9D62-D11257F7C21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03" name="正方形/長方形 602">
          <a:extLst>
            <a:ext uri="{FF2B5EF4-FFF2-40B4-BE49-F238E27FC236}">
              <a16:creationId xmlns:a16="http://schemas.microsoft.com/office/drawing/2014/main" id="{E71B9109-E773-4550-81D4-7A5860E93B8F}"/>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04" name="正方形/長方形 603">
          <a:extLst>
            <a:ext uri="{FF2B5EF4-FFF2-40B4-BE49-F238E27FC236}">
              <a16:creationId xmlns:a16="http://schemas.microsoft.com/office/drawing/2014/main" id="{C591626D-1A99-4141-B219-33802E89412E}"/>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5" name="正方形/長方形 604">
          <a:extLst>
            <a:ext uri="{FF2B5EF4-FFF2-40B4-BE49-F238E27FC236}">
              <a16:creationId xmlns:a16="http://schemas.microsoft.com/office/drawing/2014/main" id="{5F853585-10CC-4550-AD41-B70EC21F4CAD}"/>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6" name="正方形/長方形 605">
          <a:extLst>
            <a:ext uri="{FF2B5EF4-FFF2-40B4-BE49-F238E27FC236}">
              <a16:creationId xmlns:a16="http://schemas.microsoft.com/office/drawing/2014/main" id="{7D1F7F77-A57D-4049-9F18-88C7C8D7646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7" name="正方形/長方形 606">
          <a:extLst>
            <a:ext uri="{FF2B5EF4-FFF2-40B4-BE49-F238E27FC236}">
              <a16:creationId xmlns:a16="http://schemas.microsoft.com/office/drawing/2014/main" id="{025855AD-EA81-447B-9712-9200FBB65D8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8" name="正方形/長方形 607">
          <a:extLst>
            <a:ext uri="{FF2B5EF4-FFF2-40B4-BE49-F238E27FC236}">
              <a16:creationId xmlns:a16="http://schemas.microsoft.com/office/drawing/2014/main" id="{F075A360-31E7-464C-B93E-E8C7DC4C4C6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09" name="正方形/長方形 608">
          <a:extLst>
            <a:ext uri="{FF2B5EF4-FFF2-40B4-BE49-F238E27FC236}">
              <a16:creationId xmlns:a16="http://schemas.microsoft.com/office/drawing/2014/main" id="{A8E787F5-F04A-4A77-B913-77A5DE6B165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0" name="正方形/長方形 609">
          <a:extLst>
            <a:ext uri="{FF2B5EF4-FFF2-40B4-BE49-F238E27FC236}">
              <a16:creationId xmlns:a16="http://schemas.microsoft.com/office/drawing/2014/main" id="{2CC480FE-D961-4970-9DF0-2F41AC75C8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1" name="正方形/長方形 610">
          <a:extLst>
            <a:ext uri="{FF2B5EF4-FFF2-40B4-BE49-F238E27FC236}">
              <a16:creationId xmlns:a16="http://schemas.microsoft.com/office/drawing/2014/main" id="{4C822837-EC1E-4AFD-AF32-095DCD1C56B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2" name="正方形/長方形 611">
          <a:extLst>
            <a:ext uri="{FF2B5EF4-FFF2-40B4-BE49-F238E27FC236}">
              <a16:creationId xmlns:a16="http://schemas.microsoft.com/office/drawing/2014/main" id="{82D83ACD-209E-4D68-AE2B-7CF6374CA6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3" name="正方形/長方形 612">
          <a:extLst>
            <a:ext uri="{FF2B5EF4-FFF2-40B4-BE49-F238E27FC236}">
              <a16:creationId xmlns:a16="http://schemas.microsoft.com/office/drawing/2014/main" id="{6F75374A-6466-46C9-8570-AE2F7A31028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4" name="正方形/長方形 613">
          <a:extLst>
            <a:ext uri="{FF2B5EF4-FFF2-40B4-BE49-F238E27FC236}">
              <a16:creationId xmlns:a16="http://schemas.microsoft.com/office/drawing/2014/main" id="{3D62B182-1930-43DE-8C1D-A7E6EA398E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5" name="正方形/長方形 614">
          <a:extLst>
            <a:ext uri="{FF2B5EF4-FFF2-40B4-BE49-F238E27FC236}">
              <a16:creationId xmlns:a16="http://schemas.microsoft.com/office/drawing/2014/main" id="{056A7905-78A2-49A3-8812-53B1F8E4CF7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6" name="正方形/長方形 615">
          <a:extLst>
            <a:ext uri="{FF2B5EF4-FFF2-40B4-BE49-F238E27FC236}">
              <a16:creationId xmlns:a16="http://schemas.microsoft.com/office/drawing/2014/main" id="{18630520-62A5-4845-851E-34AFC914DC0B}"/>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17" name="正方形/長方形 616">
          <a:extLst>
            <a:ext uri="{FF2B5EF4-FFF2-40B4-BE49-F238E27FC236}">
              <a16:creationId xmlns:a16="http://schemas.microsoft.com/office/drawing/2014/main" id="{4F7EB926-A8B8-4926-878B-EF16052B9C8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8" name="正方形/長方形 617">
          <a:extLst>
            <a:ext uri="{FF2B5EF4-FFF2-40B4-BE49-F238E27FC236}">
              <a16:creationId xmlns:a16="http://schemas.microsoft.com/office/drawing/2014/main" id="{4409B714-F909-4FEE-84A4-C5947A30F3A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9" name="正方形/長方形 618">
          <a:extLst>
            <a:ext uri="{FF2B5EF4-FFF2-40B4-BE49-F238E27FC236}">
              <a16:creationId xmlns:a16="http://schemas.microsoft.com/office/drawing/2014/main" id="{555DA412-42E3-4C4B-9C36-7F3072073CE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0" name="正方形/長方形 619">
          <a:extLst>
            <a:ext uri="{FF2B5EF4-FFF2-40B4-BE49-F238E27FC236}">
              <a16:creationId xmlns:a16="http://schemas.microsoft.com/office/drawing/2014/main" id="{5431BD31-2607-400E-96D5-5A1C0790916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1" name="正方形/長方形 620">
          <a:extLst>
            <a:ext uri="{FF2B5EF4-FFF2-40B4-BE49-F238E27FC236}">
              <a16:creationId xmlns:a16="http://schemas.microsoft.com/office/drawing/2014/main" id="{9968C9D3-7408-4FF8-A9CF-F6F163A22F19}"/>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2" name="正方形/長方形 621">
          <a:extLst>
            <a:ext uri="{FF2B5EF4-FFF2-40B4-BE49-F238E27FC236}">
              <a16:creationId xmlns:a16="http://schemas.microsoft.com/office/drawing/2014/main" id="{A2E0A21E-5970-4F59-B52B-9CCA8054CCFC}"/>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3" name="正方形/長方形 622">
          <a:extLst>
            <a:ext uri="{FF2B5EF4-FFF2-40B4-BE49-F238E27FC236}">
              <a16:creationId xmlns:a16="http://schemas.microsoft.com/office/drawing/2014/main" id="{1CEA11ED-259E-436D-ADAA-72DA531D236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4" name="正方形/長方形 623">
          <a:extLst>
            <a:ext uri="{FF2B5EF4-FFF2-40B4-BE49-F238E27FC236}">
              <a16:creationId xmlns:a16="http://schemas.microsoft.com/office/drawing/2014/main" id="{97342915-3274-47D1-84E6-76B53647ACBE}"/>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id="{6D883F6B-3B8B-4D11-8A6A-71322E742202}"/>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id="{104EB355-3A0F-4FAC-A102-77BCEF75C4F9}"/>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id="{060F1916-C46B-4615-929A-C57938DEFCD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本年度においても類似団体と比較して有形固定資産減価償却率が特に高い施設は、幼稚園である。有形固定資産減価償却率は、前年度比より更に</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ポイント高くなっており、類似団体と比較すると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ポイント高い状態が続いている現状である。取得年度が昭和</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年度と大変古く、園舎の老朽化が顕著である。現在は未使用の施設であるが、令和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年度において公共施設等総合管理計画及び個別施設計画（学校教育系施設）に基づき、当該施設の解体を予定しており、次年度以降、多用途の活用等に向けて検討していく。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4F33616-42EB-4352-8745-1ECE1D811F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AFF1E9D1-A6C7-4CF8-B2CC-6AEE1785DEB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33A7439-B954-4640-A7CE-3DBC983E62B3}"/>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033BCED-F3BB-4211-94F4-33D53E8F77CE}"/>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1E7117EC-1BAF-453B-8627-1A57D8AE12F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B64F3F71-AD83-446F-86AC-97B59965498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6F72C5F-864E-4E97-BDAE-7B0438BAB03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0113FFA-EA47-4B02-ADFE-14007FCB4F3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6F5CCB-ED3F-4C2D-9CE1-FC84439F352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C8077F5-DD4C-41D5-B27A-CDF44389204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
354
3.87
1,387,935
1,304,752
51,891
397,966
878,762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B2634C0-EE68-4C9F-AD1B-C3F4752050D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FB22C1E-3A03-4C99-9493-18C20BC8908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04854C-65C8-4230-8C73-0F4EF61EB91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6BD9C64-FC95-40AF-B298-AA524E9FB732}"/>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6DE2463-CE86-4378-A4A2-F9F69FDE7A5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7A7ADBD-301A-4FF5-8B41-A6A709FEF08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A66EFE65-B9E0-47B7-ACDE-3C6B77F519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754C421-7F9D-4493-BFE2-3494B3B6F30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58792EB-07ED-4289-92ED-AA49702C89F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7A7BD7C-0C94-4108-9B72-B454CCBF994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B47BA6C-D74E-4BA2-ABF8-A31E5E78531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AEFC7718-2468-425F-81BB-1E157C6E2C3C}"/>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DCB644-0AA9-44FA-B3EC-4063E97EB01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77C7609-FF42-4CCC-AFAD-25F4AC64D5C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DFA7F42-478F-466F-9CDE-A88C11E6CC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13C123-81E9-4EEE-A937-FF9666DE8C9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5B89A74-6D16-4DFE-AE0D-D016915B9B07}"/>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DB2070E-47FE-4BE0-A4C5-C7CF8B31395F}"/>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D38AF4-C3B3-4379-9F12-868083F9ABC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5A3179AF-456C-4DE3-8759-96F76FA7FD56}"/>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9ACA1D1-9E10-4A72-94ED-73E25143EB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437FE99-03DB-457F-B1BE-627274EC7A3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A5658E1-80B6-4BEA-A7D7-68D61D85F70E}"/>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4A60B5FF-E5CA-46C8-9375-12D21E5D28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F1C4815D-6D8B-4BDB-9F5B-69B5B4EAA57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4D31E52-C8B4-4985-B8C1-E1E51398F97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540493E-C938-41DB-A314-0880F8690F6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AE2007D4-BBAB-4E69-B227-02CFBDED6D8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FD4FAFF-702F-40E6-963C-2A96BEDEA9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30A18FB-FB89-4F96-8A5E-38EFEA2969D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257D6110-0DF8-4B35-8563-EFF3773234D7}"/>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11976442-1440-410E-8429-272F3C42697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AA70B03A-699F-4BD1-95B2-59C5F2DE62F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5" name="テキスト ボックス 44">
          <a:extLst>
            <a:ext uri="{FF2B5EF4-FFF2-40B4-BE49-F238E27FC236}">
              <a16:creationId xmlns:a16="http://schemas.microsoft.com/office/drawing/2014/main" id="{B6B3D5F3-5F3A-470D-9157-C4BCC62406E7}"/>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19C71B7-FFE3-4C94-90FC-71D30986C86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CC066575-C415-457E-8F4F-CAA277E8711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235E7529-FD5F-4829-B172-EF4EE8E759E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33A3CE51-50D0-45D8-9218-2FA9201D7D2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FDC977DB-99EB-4EAD-BD1A-9F280A2C8B46}"/>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718020EC-3E82-4DCA-AA81-2D6ECE4918F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30FE7F7-5B14-46F4-B93F-A00B3F87B4D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a:extLst>
            <a:ext uri="{FF2B5EF4-FFF2-40B4-BE49-F238E27FC236}">
              <a16:creationId xmlns:a16="http://schemas.microsoft.com/office/drawing/2014/main" id="{1A975E64-6ED9-455E-B7EB-C5385EBD3137}"/>
            </a:ext>
          </a:extLst>
        </xdr:cNvPr>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945AEA52-8538-4F02-8FFF-4CF7C4A290D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1FD11B46-27BF-47A7-80D0-4404D31FF72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116205</xdr:rowOff>
    </xdr:from>
    <xdr:to>
      <xdr:col>24</xdr:col>
      <xdr:colOff>62865</xdr:colOff>
      <xdr:row>42</xdr:row>
      <xdr:rowOff>3810</xdr:rowOff>
    </xdr:to>
    <xdr:cxnSp macro="">
      <xdr:nvCxnSpPr>
        <xdr:cNvPr id="56" name="直線コネクタ 55">
          <a:extLst>
            <a:ext uri="{FF2B5EF4-FFF2-40B4-BE49-F238E27FC236}">
              <a16:creationId xmlns:a16="http://schemas.microsoft.com/office/drawing/2014/main" id="{702B5F31-1967-49A4-81E8-F7312A12F3D5}"/>
            </a:ext>
          </a:extLst>
        </xdr:cNvPr>
        <xdr:cNvCxnSpPr/>
      </xdr:nvCxnSpPr>
      <xdr:spPr>
        <a:xfrm flipV="1">
          <a:off x="4634865" y="611695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7637</xdr:rowOff>
    </xdr:from>
    <xdr:ext cx="405111" cy="259045"/>
    <xdr:sp macro="" textlink="">
      <xdr:nvSpPr>
        <xdr:cNvPr id="57" name="【図書館】&#10;有形固定資産減価償却率最小値テキスト">
          <a:extLst>
            <a:ext uri="{FF2B5EF4-FFF2-40B4-BE49-F238E27FC236}">
              <a16:creationId xmlns:a16="http://schemas.microsoft.com/office/drawing/2014/main" id="{7813272A-E613-4C01-96DD-83B2C1EB375A}"/>
            </a:ext>
          </a:extLst>
        </xdr:cNvPr>
        <xdr:cNvSpPr txBox="1"/>
      </xdr:nvSpPr>
      <xdr:spPr>
        <a:xfrm>
          <a:off x="4673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xdr:rowOff>
    </xdr:from>
    <xdr:to>
      <xdr:col>24</xdr:col>
      <xdr:colOff>152400</xdr:colOff>
      <xdr:row>42</xdr:row>
      <xdr:rowOff>3810</xdr:rowOff>
    </xdr:to>
    <xdr:cxnSp macro="">
      <xdr:nvCxnSpPr>
        <xdr:cNvPr id="58" name="直線コネクタ 57">
          <a:extLst>
            <a:ext uri="{FF2B5EF4-FFF2-40B4-BE49-F238E27FC236}">
              <a16:creationId xmlns:a16="http://schemas.microsoft.com/office/drawing/2014/main" id="{53362776-DB6F-4C62-B011-5DAE0710AE2B}"/>
            </a:ext>
          </a:extLst>
        </xdr:cNvPr>
        <xdr:cNvCxnSpPr/>
      </xdr:nvCxnSpPr>
      <xdr:spPr>
        <a:xfrm>
          <a:off x="4546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62882</xdr:rowOff>
    </xdr:from>
    <xdr:ext cx="405111" cy="259045"/>
    <xdr:sp macro="" textlink="">
      <xdr:nvSpPr>
        <xdr:cNvPr id="59" name="【図書館】&#10;有形固定資産減価償却率最大値テキスト">
          <a:extLst>
            <a:ext uri="{FF2B5EF4-FFF2-40B4-BE49-F238E27FC236}">
              <a16:creationId xmlns:a16="http://schemas.microsoft.com/office/drawing/2014/main" id="{81377A65-4EB2-4921-BEC5-2FFAE1FBE177}"/>
            </a:ext>
          </a:extLst>
        </xdr:cNvPr>
        <xdr:cNvSpPr txBox="1"/>
      </xdr:nvSpPr>
      <xdr:spPr>
        <a:xfrm>
          <a:off x="4673600" y="5892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116205</xdr:rowOff>
    </xdr:from>
    <xdr:to>
      <xdr:col>24</xdr:col>
      <xdr:colOff>152400</xdr:colOff>
      <xdr:row>35</xdr:row>
      <xdr:rowOff>116205</xdr:rowOff>
    </xdr:to>
    <xdr:cxnSp macro="">
      <xdr:nvCxnSpPr>
        <xdr:cNvPr id="60" name="直線コネクタ 59">
          <a:extLst>
            <a:ext uri="{FF2B5EF4-FFF2-40B4-BE49-F238E27FC236}">
              <a16:creationId xmlns:a16="http://schemas.microsoft.com/office/drawing/2014/main" id="{D5925366-C367-4701-8F18-3886CE7F1CB5}"/>
            </a:ext>
          </a:extLst>
        </xdr:cNvPr>
        <xdr:cNvCxnSpPr/>
      </xdr:nvCxnSpPr>
      <xdr:spPr>
        <a:xfrm>
          <a:off x="4546600" y="611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11447</xdr:rowOff>
    </xdr:from>
    <xdr:ext cx="405111" cy="259045"/>
    <xdr:sp macro="" textlink="">
      <xdr:nvSpPr>
        <xdr:cNvPr id="61" name="【図書館】&#10;有形固定資産減価償却率平均値テキスト">
          <a:extLst>
            <a:ext uri="{FF2B5EF4-FFF2-40B4-BE49-F238E27FC236}">
              <a16:creationId xmlns:a16="http://schemas.microsoft.com/office/drawing/2014/main" id="{A1CA4502-44D2-492D-A966-0FDA7ABCCE85}"/>
            </a:ext>
          </a:extLst>
        </xdr:cNvPr>
        <xdr:cNvSpPr txBox="1"/>
      </xdr:nvSpPr>
      <xdr:spPr>
        <a:xfrm>
          <a:off x="4673600" y="6697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33020</xdr:rowOff>
    </xdr:from>
    <xdr:to>
      <xdr:col>24</xdr:col>
      <xdr:colOff>114300</xdr:colOff>
      <xdr:row>39</xdr:row>
      <xdr:rowOff>134620</xdr:rowOff>
    </xdr:to>
    <xdr:sp macro="" textlink="">
      <xdr:nvSpPr>
        <xdr:cNvPr id="62" name="フローチャート: 判断 61">
          <a:extLst>
            <a:ext uri="{FF2B5EF4-FFF2-40B4-BE49-F238E27FC236}">
              <a16:creationId xmlns:a16="http://schemas.microsoft.com/office/drawing/2014/main" id="{D2E7DB2B-19F2-4DAF-84F9-708D7EC79F18}"/>
            </a:ext>
          </a:extLst>
        </xdr:cNvPr>
        <xdr:cNvSpPr/>
      </xdr:nvSpPr>
      <xdr:spPr>
        <a:xfrm>
          <a:off x="4584700" y="671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15875</xdr:rowOff>
    </xdr:from>
    <xdr:to>
      <xdr:col>20</xdr:col>
      <xdr:colOff>38100</xdr:colOff>
      <xdr:row>39</xdr:row>
      <xdr:rowOff>117475</xdr:rowOff>
    </xdr:to>
    <xdr:sp macro="" textlink="">
      <xdr:nvSpPr>
        <xdr:cNvPr id="63" name="フローチャート: 判断 62">
          <a:extLst>
            <a:ext uri="{FF2B5EF4-FFF2-40B4-BE49-F238E27FC236}">
              <a16:creationId xmlns:a16="http://schemas.microsoft.com/office/drawing/2014/main" id="{8E6E5D82-16D1-4509-ACE6-ECBB842157F3}"/>
            </a:ext>
          </a:extLst>
        </xdr:cNvPr>
        <xdr:cNvSpPr/>
      </xdr:nvSpPr>
      <xdr:spPr>
        <a:xfrm>
          <a:off x="3746500" y="670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147320</xdr:rowOff>
    </xdr:from>
    <xdr:to>
      <xdr:col>15</xdr:col>
      <xdr:colOff>101600</xdr:colOff>
      <xdr:row>39</xdr:row>
      <xdr:rowOff>77470</xdr:rowOff>
    </xdr:to>
    <xdr:sp macro="" textlink="">
      <xdr:nvSpPr>
        <xdr:cNvPr id="64" name="フローチャート: 判断 63">
          <a:extLst>
            <a:ext uri="{FF2B5EF4-FFF2-40B4-BE49-F238E27FC236}">
              <a16:creationId xmlns:a16="http://schemas.microsoft.com/office/drawing/2014/main" id="{7A46B04C-357A-46C0-9918-3EC980DFF351}"/>
            </a:ext>
          </a:extLst>
        </xdr:cNvPr>
        <xdr:cNvSpPr/>
      </xdr:nvSpPr>
      <xdr:spPr>
        <a:xfrm>
          <a:off x="2857500" y="666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84455</xdr:rowOff>
    </xdr:from>
    <xdr:to>
      <xdr:col>10</xdr:col>
      <xdr:colOff>165100</xdr:colOff>
      <xdr:row>39</xdr:row>
      <xdr:rowOff>14605</xdr:rowOff>
    </xdr:to>
    <xdr:sp macro="" textlink="">
      <xdr:nvSpPr>
        <xdr:cNvPr id="65" name="フローチャート: 判断 64">
          <a:extLst>
            <a:ext uri="{FF2B5EF4-FFF2-40B4-BE49-F238E27FC236}">
              <a16:creationId xmlns:a16="http://schemas.microsoft.com/office/drawing/2014/main" id="{E1AC8FFA-6FF7-440B-A83D-730A2B406892}"/>
            </a:ext>
          </a:extLst>
        </xdr:cNvPr>
        <xdr:cNvSpPr/>
      </xdr:nvSpPr>
      <xdr:spPr>
        <a:xfrm>
          <a:off x="1968500" y="65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168275</xdr:rowOff>
    </xdr:from>
    <xdr:to>
      <xdr:col>6</xdr:col>
      <xdr:colOff>38100</xdr:colOff>
      <xdr:row>38</xdr:row>
      <xdr:rowOff>98425</xdr:rowOff>
    </xdr:to>
    <xdr:sp macro="" textlink="">
      <xdr:nvSpPr>
        <xdr:cNvPr id="66" name="フローチャート: 判断 65">
          <a:extLst>
            <a:ext uri="{FF2B5EF4-FFF2-40B4-BE49-F238E27FC236}">
              <a16:creationId xmlns:a16="http://schemas.microsoft.com/office/drawing/2014/main" id="{82698DB1-5F04-479F-88E4-DF6A91EDA458}"/>
            </a:ext>
          </a:extLst>
        </xdr:cNvPr>
        <xdr:cNvSpPr/>
      </xdr:nvSpPr>
      <xdr:spPr>
        <a:xfrm>
          <a:off x="1079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7044E723-0E41-4542-A856-722B2A0FE92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CEF69F91-00B5-472A-85EE-809762C8311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E6FB1F29-9092-44F6-8D62-CF30748C1D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9DBBB8F-9FE8-4817-9CF6-D80746DF837F}"/>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BD1D6CBC-671E-4FB7-99F6-0D5EF3AACDA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120650</xdr:rowOff>
    </xdr:from>
    <xdr:to>
      <xdr:col>6</xdr:col>
      <xdr:colOff>38100</xdr:colOff>
      <xdr:row>34</xdr:row>
      <xdr:rowOff>50800</xdr:rowOff>
    </xdr:to>
    <xdr:sp macro="" textlink="">
      <xdr:nvSpPr>
        <xdr:cNvPr id="72" name="楕円 71">
          <a:extLst>
            <a:ext uri="{FF2B5EF4-FFF2-40B4-BE49-F238E27FC236}">
              <a16:creationId xmlns:a16="http://schemas.microsoft.com/office/drawing/2014/main" id="{1F68F322-A4FA-4DA6-9632-F9DBC797B2E4}"/>
            </a:ext>
          </a:extLst>
        </xdr:cNvPr>
        <xdr:cNvSpPr/>
      </xdr:nvSpPr>
      <xdr:spPr>
        <a:xfrm>
          <a:off x="1079500" y="577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134002</xdr:rowOff>
    </xdr:from>
    <xdr:ext cx="405111" cy="259045"/>
    <xdr:sp macro="" textlink="">
      <xdr:nvSpPr>
        <xdr:cNvPr id="73" name="n_1aveValue【図書館】&#10;有形固定資産減価償却率">
          <a:extLst>
            <a:ext uri="{FF2B5EF4-FFF2-40B4-BE49-F238E27FC236}">
              <a16:creationId xmlns:a16="http://schemas.microsoft.com/office/drawing/2014/main" id="{4AF740CF-A700-4CCB-8E81-217E4E6FBF4E}"/>
            </a:ext>
          </a:extLst>
        </xdr:cNvPr>
        <xdr:cNvSpPr txBox="1"/>
      </xdr:nvSpPr>
      <xdr:spPr>
        <a:xfrm>
          <a:off x="3582044" y="647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93997</xdr:rowOff>
    </xdr:from>
    <xdr:ext cx="405111" cy="259045"/>
    <xdr:sp macro="" textlink="">
      <xdr:nvSpPr>
        <xdr:cNvPr id="74" name="n_2aveValue【図書館】&#10;有形固定資産減価償却率">
          <a:extLst>
            <a:ext uri="{FF2B5EF4-FFF2-40B4-BE49-F238E27FC236}">
              <a16:creationId xmlns:a16="http://schemas.microsoft.com/office/drawing/2014/main" id="{E827E660-7BF4-4E8B-8DAF-5BAE1788E31A}"/>
            </a:ext>
          </a:extLst>
        </xdr:cNvPr>
        <xdr:cNvSpPr txBox="1"/>
      </xdr:nvSpPr>
      <xdr:spPr>
        <a:xfrm>
          <a:off x="2705744" y="643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31132</xdr:rowOff>
    </xdr:from>
    <xdr:ext cx="405111" cy="259045"/>
    <xdr:sp macro="" textlink="">
      <xdr:nvSpPr>
        <xdr:cNvPr id="75" name="n_3aveValue【図書館】&#10;有形固定資産減価償却率">
          <a:extLst>
            <a:ext uri="{FF2B5EF4-FFF2-40B4-BE49-F238E27FC236}">
              <a16:creationId xmlns:a16="http://schemas.microsoft.com/office/drawing/2014/main" id="{CB34AEC2-A96A-4EF1-9E54-7838B8B5B8E6}"/>
            </a:ext>
          </a:extLst>
        </xdr:cNvPr>
        <xdr:cNvSpPr txBox="1"/>
      </xdr:nvSpPr>
      <xdr:spPr>
        <a:xfrm>
          <a:off x="1816744" y="6374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89552</xdr:rowOff>
    </xdr:from>
    <xdr:ext cx="405111" cy="259045"/>
    <xdr:sp macro="" textlink="">
      <xdr:nvSpPr>
        <xdr:cNvPr id="76" name="n_4aveValue【図書館】&#10;有形固定資産減価償却率">
          <a:extLst>
            <a:ext uri="{FF2B5EF4-FFF2-40B4-BE49-F238E27FC236}">
              <a16:creationId xmlns:a16="http://schemas.microsoft.com/office/drawing/2014/main" id="{A3A2CBA2-9524-4580-BEBE-7D427173A5BA}"/>
            </a:ext>
          </a:extLst>
        </xdr:cNvPr>
        <xdr:cNvSpPr txBox="1"/>
      </xdr:nvSpPr>
      <xdr:spPr>
        <a:xfrm>
          <a:off x="927744" y="660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32</xdr:row>
      <xdr:rowOff>67327</xdr:rowOff>
    </xdr:from>
    <xdr:ext cx="340478" cy="259045"/>
    <xdr:sp macro="" textlink="">
      <xdr:nvSpPr>
        <xdr:cNvPr id="77" name="n_4mainValue【図書館】&#10;有形固定資産減価償却率">
          <a:extLst>
            <a:ext uri="{FF2B5EF4-FFF2-40B4-BE49-F238E27FC236}">
              <a16:creationId xmlns:a16="http://schemas.microsoft.com/office/drawing/2014/main" id="{FC082103-F8C0-4BEC-8F43-3341528A85DE}"/>
            </a:ext>
          </a:extLst>
        </xdr:cNvPr>
        <xdr:cNvSpPr txBox="1"/>
      </xdr:nvSpPr>
      <xdr:spPr>
        <a:xfrm>
          <a:off x="960061" y="5553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F324F527-29AD-4DD4-9BCF-6E50AC48450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ED90DB01-6731-44E8-94C8-7E094160D2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34EEDEEA-E086-4013-AFBD-34FDCDC94D2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803DCB65-0B1D-4EB6-A42B-B99AC711905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FF4F7955-5FBD-408F-A577-138844A2152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73CD26C1-7D5B-4220-A9B2-6E55ABC2A8E1}"/>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4B4E84FE-9FAF-4CBC-9EF6-7DE0384248E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BD02B957-C102-4E0A-BB1B-C4F34C2F3B7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a:extLst>
            <a:ext uri="{FF2B5EF4-FFF2-40B4-BE49-F238E27FC236}">
              <a16:creationId xmlns:a16="http://schemas.microsoft.com/office/drawing/2014/main" id="{27A67599-B29F-4799-B77F-9FA1CEC90E4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8F1DD9D7-575F-4615-850E-723051F98BCB}"/>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8" name="直線コネクタ 87">
          <a:extLst>
            <a:ext uri="{FF2B5EF4-FFF2-40B4-BE49-F238E27FC236}">
              <a16:creationId xmlns:a16="http://schemas.microsoft.com/office/drawing/2014/main" id="{48E052C6-BD9F-4188-87A8-B03EF65E54E2}"/>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9" name="テキスト ボックス 88">
          <a:extLst>
            <a:ext uri="{FF2B5EF4-FFF2-40B4-BE49-F238E27FC236}">
              <a16:creationId xmlns:a16="http://schemas.microsoft.com/office/drawing/2014/main" id="{699BC941-7B30-4197-9610-A701BAA70E7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0" name="直線コネクタ 89">
          <a:extLst>
            <a:ext uri="{FF2B5EF4-FFF2-40B4-BE49-F238E27FC236}">
              <a16:creationId xmlns:a16="http://schemas.microsoft.com/office/drawing/2014/main" id="{23B2D228-3C91-40AA-8AB9-335BA97265B4}"/>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1" name="テキスト ボックス 90">
          <a:extLst>
            <a:ext uri="{FF2B5EF4-FFF2-40B4-BE49-F238E27FC236}">
              <a16:creationId xmlns:a16="http://schemas.microsoft.com/office/drawing/2014/main" id="{283B88E3-A485-40C0-887E-8E395EAC855A}"/>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2" name="直線コネクタ 91">
          <a:extLst>
            <a:ext uri="{FF2B5EF4-FFF2-40B4-BE49-F238E27FC236}">
              <a16:creationId xmlns:a16="http://schemas.microsoft.com/office/drawing/2014/main" id="{8A9FDB48-72CD-42B6-B186-B53564EB65D8}"/>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3" name="テキスト ボックス 92">
          <a:extLst>
            <a:ext uri="{FF2B5EF4-FFF2-40B4-BE49-F238E27FC236}">
              <a16:creationId xmlns:a16="http://schemas.microsoft.com/office/drawing/2014/main" id="{7F901982-76AF-4B9B-8A3E-15155336A1F7}"/>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4" name="直線コネクタ 93">
          <a:extLst>
            <a:ext uri="{FF2B5EF4-FFF2-40B4-BE49-F238E27FC236}">
              <a16:creationId xmlns:a16="http://schemas.microsoft.com/office/drawing/2014/main" id="{E14B3710-2515-4D37-8DC5-4E80BE7EC7F4}"/>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5" name="テキスト ボックス 94">
          <a:extLst>
            <a:ext uri="{FF2B5EF4-FFF2-40B4-BE49-F238E27FC236}">
              <a16:creationId xmlns:a16="http://schemas.microsoft.com/office/drawing/2014/main" id="{A2FF08C2-71D4-4E2F-82F0-83E3AF44A11A}"/>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6" name="直線コネクタ 95">
          <a:extLst>
            <a:ext uri="{FF2B5EF4-FFF2-40B4-BE49-F238E27FC236}">
              <a16:creationId xmlns:a16="http://schemas.microsoft.com/office/drawing/2014/main" id="{988C0C32-A9A8-4DB1-BC95-700CBF84CA4E}"/>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7" name="テキスト ボックス 96">
          <a:extLst>
            <a:ext uri="{FF2B5EF4-FFF2-40B4-BE49-F238E27FC236}">
              <a16:creationId xmlns:a16="http://schemas.microsoft.com/office/drawing/2014/main" id="{50A5F13A-90A5-4DC8-87F9-52E0766A3E21}"/>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8" name="直線コネクタ 97">
          <a:extLst>
            <a:ext uri="{FF2B5EF4-FFF2-40B4-BE49-F238E27FC236}">
              <a16:creationId xmlns:a16="http://schemas.microsoft.com/office/drawing/2014/main" id="{FAECE6AB-F83B-47F8-B5E9-AE01BC7570E7}"/>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9" name="テキスト ボックス 98">
          <a:extLst>
            <a:ext uri="{FF2B5EF4-FFF2-40B4-BE49-F238E27FC236}">
              <a16:creationId xmlns:a16="http://schemas.microsoft.com/office/drawing/2014/main" id="{600E3BD9-3745-41FE-80B1-C6B1E7A44037}"/>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979042DC-4009-4FFE-9274-E64CB63A47B7}"/>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3C687CCC-7AFC-49BC-938D-041BBF56920B}"/>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86DD7826-2BB2-49AA-B905-8330A4F8CF1D}"/>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39</xdr:row>
      <xdr:rowOff>100693</xdr:rowOff>
    </xdr:from>
    <xdr:to>
      <xdr:col>54</xdr:col>
      <xdr:colOff>189865</xdr:colOff>
      <xdr:row>41</xdr:row>
      <xdr:rowOff>53340</xdr:rowOff>
    </xdr:to>
    <xdr:cxnSp macro="">
      <xdr:nvCxnSpPr>
        <xdr:cNvPr id="103" name="直線コネクタ 102">
          <a:extLst>
            <a:ext uri="{FF2B5EF4-FFF2-40B4-BE49-F238E27FC236}">
              <a16:creationId xmlns:a16="http://schemas.microsoft.com/office/drawing/2014/main" id="{AC315958-C87B-4041-97B1-625D71254BAD}"/>
            </a:ext>
          </a:extLst>
        </xdr:cNvPr>
        <xdr:cNvCxnSpPr/>
      </xdr:nvCxnSpPr>
      <xdr:spPr>
        <a:xfrm flipV="1">
          <a:off x="10476865" y="6787243"/>
          <a:ext cx="0" cy="295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57167</xdr:rowOff>
    </xdr:from>
    <xdr:ext cx="469744" cy="259045"/>
    <xdr:sp macro="" textlink="">
      <xdr:nvSpPr>
        <xdr:cNvPr id="104" name="【図書館】&#10;一人当たり面積最小値テキスト">
          <a:extLst>
            <a:ext uri="{FF2B5EF4-FFF2-40B4-BE49-F238E27FC236}">
              <a16:creationId xmlns:a16="http://schemas.microsoft.com/office/drawing/2014/main" id="{21BABFA7-CC90-461C-B41B-A6524AE6C00D}"/>
            </a:ext>
          </a:extLst>
        </xdr:cNvPr>
        <xdr:cNvSpPr txBox="1"/>
      </xdr:nvSpPr>
      <xdr:spPr>
        <a:xfrm>
          <a:off x="10515600" y="708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53340</xdr:rowOff>
    </xdr:from>
    <xdr:to>
      <xdr:col>55</xdr:col>
      <xdr:colOff>88900</xdr:colOff>
      <xdr:row>41</xdr:row>
      <xdr:rowOff>53340</xdr:rowOff>
    </xdr:to>
    <xdr:cxnSp macro="">
      <xdr:nvCxnSpPr>
        <xdr:cNvPr id="105" name="直線コネクタ 104">
          <a:extLst>
            <a:ext uri="{FF2B5EF4-FFF2-40B4-BE49-F238E27FC236}">
              <a16:creationId xmlns:a16="http://schemas.microsoft.com/office/drawing/2014/main" id="{27EB1C40-34AA-4722-B5B7-B5AC6A3EA107}"/>
            </a:ext>
          </a:extLst>
        </xdr:cNvPr>
        <xdr:cNvCxnSpPr/>
      </xdr:nvCxnSpPr>
      <xdr:spPr>
        <a:xfrm>
          <a:off x="10388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47370</xdr:rowOff>
    </xdr:from>
    <xdr:ext cx="469744" cy="259045"/>
    <xdr:sp macro="" textlink="">
      <xdr:nvSpPr>
        <xdr:cNvPr id="106" name="【図書館】&#10;一人当たり面積最大値テキスト">
          <a:extLst>
            <a:ext uri="{FF2B5EF4-FFF2-40B4-BE49-F238E27FC236}">
              <a16:creationId xmlns:a16="http://schemas.microsoft.com/office/drawing/2014/main" id="{099EFF2E-09CB-4C48-88C1-2AC5D9000B0F}"/>
            </a:ext>
          </a:extLst>
        </xdr:cNvPr>
        <xdr:cNvSpPr txBox="1"/>
      </xdr:nvSpPr>
      <xdr:spPr>
        <a:xfrm>
          <a:off x="10515600" y="6562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100693</xdr:rowOff>
    </xdr:from>
    <xdr:to>
      <xdr:col>55</xdr:col>
      <xdr:colOff>88900</xdr:colOff>
      <xdr:row>39</xdr:row>
      <xdr:rowOff>100693</xdr:rowOff>
    </xdr:to>
    <xdr:cxnSp macro="">
      <xdr:nvCxnSpPr>
        <xdr:cNvPr id="107" name="直線コネクタ 106">
          <a:extLst>
            <a:ext uri="{FF2B5EF4-FFF2-40B4-BE49-F238E27FC236}">
              <a16:creationId xmlns:a16="http://schemas.microsoft.com/office/drawing/2014/main" id="{5C4E792A-5EE3-44DC-B331-558B00FE3F47}"/>
            </a:ext>
          </a:extLst>
        </xdr:cNvPr>
        <xdr:cNvCxnSpPr/>
      </xdr:nvCxnSpPr>
      <xdr:spPr>
        <a:xfrm>
          <a:off x="10388600" y="6787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34851</xdr:rowOff>
    </xdr:from>
    <xdr:ext cx="469744" cy="259045"/>
    <xdr:sp macro="" textlink="">
      <xdr:nvSpPr>
        <xdr:cNvPr id="108" name="【図書館】&#10;一人当たり面積平均値テキスト">
          <a:extLst>
            <a:ext uri="{FF2B5EF4-FFF2-40B4-BE49-F238E27FC236}">
              <a16:creationId xmlns:a16="http://schemas.microsoft.com/office/drawing/2014/main" id="{B4E186B0-2F86-4F6E-AF35-FB1623D7F675}"/>
            </a:ext>
          </a:extLst>
        </xdr:cNvPr>
        <xdr:cNvSpPr txBox="1"/>
      </xdr:nvSpPr>
      <xdr:spPr>
        <a:xfrm>
          <a:off x="10515600" y="68928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56424</xdr:rowOff>
    </xdr:from>
    <xdr:to>
      <xdr:col>55</xdr:col>
      <xdr:colOff>50800</xdr:colOff>
      <xdr:row>40</xdr:row>
      <xdr:rowOff>158024</xdr:rowOff>
    </xdr:to>
    <xdr:sp macro="" textlink="">
      <xdr:nvSpPr>
        <xdr:cNvPr id="109" name="フローチャート: 判断 108">
          <a:extLst>
            <a:ext uri="{FF2B5EF4-FFF2-40B4-BE49-F238E27FC236}">
              <a16:creationId xmlns:a16="http://schemas.microsoft.com/office/drawing/2014/main" id="{5E312B61-8F48-4B80-9024-2029D855D877}"/>
            </a:ext>
          </a:extLst>
        </xdr:cNvPr>
        <xdr:cNvSpPr/>
      </xdr:nvSpPr>
      <xdr:spPr>
        <a:xfrm>
          <a:off x="10426700" y="691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53159</xdr:rowOff>
    </xdr:from>
    <xdr:to>
      <xdr:col>50</xdr:col>
      <xdr:colOff>165100</xdr:colOff>
      <xdr:row>40</xdr:row>
      <xdr:rowOff>154759</xdr:rowOff>
    </xdr:to>
    <xdr:sp macro="" textlink="">
      <xdr:nvSpPr>
        <xdr:cNvPr id="110" name="フローチャート: 判断 109">
          <a:extLst>
            <a:ext uri="{FF2B5EF4-FFF2-40B4-BE49-F238E27FC236}">
              <a16:creationId xmlns:a16="http://schemas.microsoft.com/office/drawing/2014/main" id="{290C151A-CE10-45B0-ABB1-473FC7F1B5D2}"/>
            </a:ext>
          </a:extLst>
        </xdr:cNvPr>
        <xdr:cNvSpPr/>
      </xdr:nvSpPr>
      <xdr:spPr>
        <a:xfrm>
          <a:off x="9588500" y="691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98878</xdr:rowOff>
    </xdr:from>
    <xdr:to>
      <xdr:col>46</xdr:col>
      <xdr:colOff>38100</xdr:colOff>
      <xdr:row>41</xdr:row>
      <xdr:rowOff>29028</xdr:rowOff>
    </xdr:to>
    <xdr:sp macro="" textlink="">
      <xdr:nvSpPr>
        <xdr:cNvPr id="111" name="フローチャート: 判断 110">
          <a:extLst>
            <a:ext uri="{FF2B5EF4-FFF2-40B4-BE49-F238E27FC236}">
              <a16:creationId xmlns:a16="http://schemas.microsoft.com/office/drawing/2014/main" id="{1E778220-A76F-4E63-9C11-73C9B5FD6BE2}"/>
            </a:ext>
          </a:extLst>
        </xdr:cNvPr>
        <xdr:cNvSpPr/>
      </xdr:nvSpPr>
      <xdr:spPr>
        <a:xfrm>
          <a:off x="8699500" y="6956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134801</xdr:rowOff>
    </xdr:from>
    <xdr:to>
      <xdr:col>41</xdr:col>
      <xdr:colOff>101600</xdr:colOff>
      <xdr:row>41</xdr:row>
      <xdr:rowOff>64951</xdr:rowOff>
    </xdr:to>
    <xdr:sp macro="" textlink="">
      <xdr:nvSpPr>
        <xdr:cNvPr id="112" name="フローチャート: 判断 111">
          <a:extLst>
            <a:ext uri="{FF2B5EF4-FFF2-40B4-BE49-F238E27FC236}">
              <a16:creationId xmlns:a16="http://schemas.microsoft.com/office/drawing/2014/main" id="{162DCE46-4DCF-41CC-8598-A551ED750362}"/>
            </a:ext>
          </a:extLst>
        </xdr:cNvPr>
        <xdr:cNvSpPr/>
      </xdr:nvSpPr>
      <xdr:spPr>
        <a:xfrm>
          <a:off x="7810500" y="69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20501</xdr:rowOff>
    </xdr:from>
    <xdr:to>
      <xdr:col>36</xdr:col>
      <xdr:colOff>165100</xdr:colOff>
      <xdr:row>40</xdr:row>
      <xdr:rowOff>122101</xdr:rowOff>
    </xdr:to>
    <xdr:sp macro="" textlink="">
      <xdr:nvSpPr>
        <xdr:cNvPr id="113" name="フローチャート: 判断 112">
          <a:extLst>
            <a:ext uri="{FF2B5EF4-FFF2-40B4-BE49-F238E27FC236}">
              <a16:creationId xmlns:a16="http://schemas.microsoft.com/office/drawing/2014/main" id="{4987A3B9-720B-4F9E-B6BB-E778BEC6F862}"/>
            </a:ext>
          </a:extLst>
        </xdr:cNvPr>
        <xdr:cNvSpPr/>
      </xdr:nvSpPr>
      <xdr:spPr>
        <a:xfrm>
          <a:off x="6921500" y="687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469BCF51-0CC9-4606-8C7B-985BC2DE2C3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639B9AE5-FAC6-4C35-AB3A-EB0098FCF69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DB76C740-6AF6-4C11-8162-E80713142056}"/>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5B7F3C6B-59BD-4096-A2F4-A72A5698D172}"/>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6CC3E21C-8487-453F-98B2-C07B1FE4FCB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10704</xdr:rowOff>
    </xdr:from>
    <xdr:to>
      <xdr:col>36</xdr:col>
      <xdr:colOff>165100</xdr:colOff>
      <xdr:row>33</xdr:row>
      <xdr:rowOff>112304</xdr:rowOff>
    </xdr:to>
    <xdr:sp macro="" textlink="">
      <xdr:nvSpPr>
        <xdr:cNvPr id="119" name="楕円 118">
          <a:extLst>
            <a:ext uri="{FF2B5EF4-FFF2-40B4-BE49-F238E27FC236}">
              <a16:creationId xmlns:a16="http://schemas.microsoft.com/office/drawing/2014/main" id="{495CF53F-B1C1-448A-9EDB-2A86DC655090}"/>
            </a:ext>
          </a:extLst>
        </xdr:cNvPr>
        <xdr:cNvSpPr/>
      </xdr:nvSpPr>
      <xdr:spPr>
        <a:xfrm>
          <a:off x="6921500" y="56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171286</xdr:rowOff>
    </xdr:from>
    <xdr:ext cx="469744" cy="259045"/>
    <xdr:sp macro="" textlink="">
      <xdr:nvSpPr>
        <xdr:cNvPr id="120" name="n_1aveValue【図書館】&#10;一人当たり面積">
          <a:extLst>
            <a:ext uri="{FF2B5EF4-FFF2-40B4-BE49-F238E27FC236}">
              <a16:creationId xmlns:a16="http://schemas.microsoft.com/office/drawing/2014/main" id="{E2C664CC-B251-45E6-BC80-7FB575766A25}"/>
            </a:ext>
          </a:extLst>
        </xdr:cNvPr>
        <xdr:cNvSpPr txBox="1"/>
      </xdr:nvSpPr>
      <xdr:spPr>
        <a:xfrm>
          <a:off x="9391727" y="668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45555</xdr:rowOff>
    </xdr:from>
    <xdr:ext cx="469744" cy="259045"/>
    <xdr:sp macro="" textlink="">
      <xdr:nvSpPr>
        <xdr:cNvPr id="121" name="n_2aveValue【図書館】&#10;一人当たり面積">
          <a:extLst>
            <a:ext uri="{FF2B5EF4-FFF2-40B4-BE49-F238E27FC236}">
              <a16:creationId xmlns:a16="http://schemas.microsoft.com/office/drawing/2014/main" id="{C2FD52D7-0882-4830-B387-14BAB6A26FAC}"/>
            </a:ext>
          </a:extLst>
        </xdr:cNvPr>
        <xdr:cNvSpPr txBox="1"/>
      </xdr:nvSpPr>
      <xdr:spPr>
        <a:xfrm>
          <a:off x="8515427" y="6732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81478</xdr:rowOff>
    </xdr:from>
    <xdr:ext cx="469744" cy="259045"/>
    <xdr:sp macro="" textlink="">
      <xdr:nvSpPr>
        <xdr:cNvPr id="122" name="n_3aveValue【図書館】&#10;一人当たり面積">
          <a:extLst>
            <a:ext uri="{FF2B5EF4-FFF2-40B4-BE49-F238E27FC236}">
              <a16:creationId xmlns:a16="http://schemas.microsoft.com/office/drawing/2014/main" id="{341676CD-349E-4EB9-9A0C-CA0CC91159D5}"/>
            </a:ext>
          </a:extLst>
        </xdr:cNvPr>
        <xdr:cNvSpPr txBox="1"/>
      </xdr:nvSpPr>
      <xdr:spPr>
        <a:xfrm>
          <a:off x="7626427" y="676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113228</xdr:rowOff>
    </xdr:from>
    <xdr:ext cx="469744" cy="259045"/>
    <xdr:sp macro="" textlink="">
      <xdr:nvSpPr>
        <xdr:cNvPr id="123" name="n_4aveValue【図書館】&#10;一人当たり面積">
          <a:extLst>
            <a:ext uri="{FF2B5EF4-FFF2-40B4-BE49-F238E27FC236}">
              <a16:creationId xmlns:a16="http://schemas.microsoft.com/office/drawing/2014/main" id="{20C7D072-52AA-4B51-9D06-5633E3528315}"/>
            </a:ext>
          </a:extLst>
        </xdr:cNvPr>
        <xdr:cNvSpPr txBox="1"/>
      </xdr:nvSpPr>
      <xdr:spPr>
        <a:xfrm>
          <a:off x="6737427" y="69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31</xdr:row>
      <xdr:rowOff>128831</xdr:rowOff>
    </xdr:from>
    <xdr:ext cx="469744" cy="259045"/>
    <xdr:sp macro="" textlink="">
      <xdr:nvSpPr>
        <xdr:cNvPr id="124" name="n_4mainValue【図書館】&#10;一人当たり面積">
          <a:extLst>
            <a:ext uri="{FF2B5EF4-FFF2-40B4-BE49-F238E27FC236}">
              <a16:creationId xmlns:a16="http://schemas.microsoft.com/office/drawing/2014/main" id="{1F6FA330-E7D5-446C-BDDF-C5BBB20ECE90}"/>
            </a:ext>
          </a:extLst>
        </xdr:cNvPr>
        <xdr:cNvSpPr txBox="1"/>
      </xdr:nvSpPr>
      <xdr:spPr>
        <a:xfrm>
          <a:off x="6737427" y="544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a:extLst>
            <a:ext uri="{FF2B5EF4-FFF2-40B4-BE49-F238E27FC236}">
              <a16:creationId xmlns:a16="http://schemas.microsoft.com/office/drawing/2014/main" id="{31690D3A-886C-426E-8A49-E1766B92D5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a:extLst>
            <a:ext uri="{FF2B5EF4-FFF2-40B4-BE49-F238E27FC236}">
              <a16:creationId xmlns:a16="http://schemas.microsoft.com/office/drawing/2014/main" id="{226FDA2E-2D03-48F0-B0BE-BCDB25E3DDA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a:extLst>
            <a:ext uri="{FF2B5EF4-FFF2-40B4-BE49-F238E27FC236}">
              <a16:creationId xmlns:a16="http://schemas.microsoft.com/office/drawing/2014/main" id="{3BDE3243-CE42-4C73-A8D1-5C8644D3471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a:extLst>
            <a:ext uri="{FF2B5EF4-FFF2-40B4-BE49-F238E27FC236}">
              <a16:creationId xmlns:a16="http://schemas.microsoft.com/office/drawing/2014/main" id="{4235A6CD-3163-41BD-A133-5A0C72D23FF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a:extLst>
            <a:ext uri="{FF2B5EF4-FFF2-40B4-BE49-F238E27FC236}">
              <a16:creationId xmlns:a16="http://schemas.microsoft.com/office/drawing/2014/main" id="{336D5351-6E2C-4EA5-B620-37CC0666E2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a:extLst>
            <a:ext uri="{FF2B5EF4-FFF2-40B4-BE49-F238E27FC236}">
              <a16:creationId xmlns:a16="http://schemas.microsoft.com/office/drawing/2014/main" id="{33A19864-9597-4BB6-B537-3AD6E68A4A5E}"/>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a:extLst>
            <a:ext uri="{FF2B5EF4-FFF2-40B4-BE49-F238E27FC236}">
              <a16:creationId xmlns:a16="http://schemas.microsoft.com/office/drawing/2014/main" id="{20A746F4-5746-40F7-84BC-973F6DF1152D}"/>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a:extLst>
            <a:ext uri="{FF2B5EF4-FFF2-40B4-BE49-F238E27FC236}">
              <a16:creationId xmlns:a16="http://schemas.microsoft.com/office/drawing/2014/main" id="{B8197E56-4AAB-4B2A-B803-CB601B7CEA3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a:extLst>
            <a:ext uri="{FF2B5EF4-FFF2-40B4-BE49-F238E27FC236}">
              <a16:creationId xmlns:a16="http://schemas.microsoft.com/office/drawing/2014/main" id="{89A9BA50-8697-4250-BFEA-75C9600811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a:extLst>
            <a:ext uri="{FF2B5EF4-FFF2-40B4-BE49-F238E27FC236}">
              <a16:creationId xmlns:a16="http://schemas.microsoft.com/office/drawing/2014/main" id="{E19CDE0A-178B-4454-81D6-7E6D2F72243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5" name="テキスト ボックス 134">
          <a:extLst>
            <a:ext uri="{FF2B5EF4-FFF2-40B4-BE49-F238E27FC236}">
              <a16:creationId xmlns:a16="http://schemas.microsoft.com/office/drawing/2014/main" id="{86896891-D3C3-4583-850E-54F2DB1ACC94}"/>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a:extLst>
            <a:ext uri="{FF2B5EF4-FFF2-40B4-BE49-F238E27FC236}">
              <a16:creationId xmlns:a16="http://schemas.microsoft.com/office/drawing/2014/main" id="{6348C847-379D-4322-AD2E-93374784FAF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37" name="テキスト ボックス 136">
          <a:extLst>
            <a:ext uri="{FF2B5EF4-FFF2-40B4-BE49-F238E27FC236}">
              <a16:creationId xmlns:a16="http://schemas.microsoft.com/office/drawing/2014/main" id="{3E3547AF-49E5-491A-AECF-E101B8FF507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a:extLst>
            <a:ext uri="{FF2B5EF4-FFF2-40B4-BE49-F238E27FC236}">
              <a16:creationId xmlns:a16="http://schemas.microsoft.com/office/drawing/2014/main" id="{9FDEB6F1-E6CF-4B42-85E4-CACCDA3C277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a:extLst>
            <a:ext uri="{FF2B5EF4-FFF2-40B4-BE49-F238E27FC236}">
              <a16:creationId xmlns:a16="http://schemas.microsoft.com/office/drawing/2014/main" id="{6BB2688D-BEE0-4D73-986C-722A38DEC427}"/>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a:extLst>
            <a:ext uri="{FF2B5EF4-FFF2-40B4-BE49-F238E27FC236}">
              <a16:creationId xmlns:a16="http://schemas.microsoft.com/office/drawing/2014/main" id="{78660D7D-3A87-4794-B03A-BE3F973AD4B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a:extLst>
            <a:ext uri="{FF2B5EF4-FFF2-40B4-BE49-F238E27FC236}">
              <a16:creationId xmlns:a16="http://schemas.microsoft.com/office/drawing/2014/main" id="{5BEE4458-EA52-4D75-AB71-3A04D013175F}"/>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a:extLst>
            <a:ext uri="{FF2B5EF4-FFF2-40B4-BE49-F238E27FC236}">
              <a16:creationId xmlns:a16="http://schemas.microsoft.com/office/drawing/2014/main" id="{6A483E75-C8CA-4BD7-B216-321B140EEE1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a:extLst>
            <a:ext uri="{FF2B5EF4-FFF2-40B4-BE49-F238E27FC236}">
              <a16:creationId xmlns:a16="http://schemas.microsoft.com/office/drawing/2014/main" id="{901901FC-D255-4425-805B-3B022857EF82}"/>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a:extLst>
            <a:ext uri="{FF2B5EF4-FFF2-40B4-BE49-F238E27FC236}">
              <a16:creationId xmlns:a16="http://schemas.microsoft.com/office/drawing/2014/main" id="{1EBBD9F5-0F9F-4BC5-9EC4-E74A739F955D}"/>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a:extLst>
            <a:ext uri="{FF2B5EF4-FFF2-40B4-BE49-F238E27FC236}">
              <a16:creationId xmlns:a16="http://schemas.microsoft.com/office/drawing/2014/main" id="{A5DE072A-2011-4F71-A131-CCC0493F2C9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a:extLst>
            <a:ext uri="{FF2B5EF4-FFF2-40B4-BE49-F238E27FC236}">
              <a16:creationId xmlns:a16="http://schemas.microsoft.com/office/drawing/2014/main" id="{2DB3582E-B482-422F-8594-9D04E88403DE}"/>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47" name="テキスト ボックス 146">
          <a:extLst>
            <a:ext uri="{FF2B5EF4-FFF2-40B4-BE49-F238E27FC236}">
              <a16:creationId xmlns:a16="http://schemas.microsoft.com/office/drawing/2014/main" id="{39145BF1-68D4-4A47-82B1-1302DA04E393}"/>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a:extLst>
            <a:ext uri="{FF2B5EF4-FFF2-40B4-BE49-F238E27FC236}">
              <a16:creationId xmlns:a16="http://schemas.microsoft.com/office/drawing/2014/main" id="{BCD956FD-7CFC-4A01-9904-1A2DE7A7D6B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3C3DECD6-B19B-4EB9-A13E-0DA2FBF9CD8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50" name="直線コネクタ 149">
          <a:extLst>
            <a:ext uri="{FF2B5EF4-FFF2-40B4-BE49-F238E27FC236}">
              <a16:creationId xmlns:a16="http://schemas.microsoft.com/office/drawing/2014/main" id="{9CB9579B-D00B-4342-AD61-290ED7C0CB0E}"/>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51" name="【体育館・プール】&#10;有形固定資産減価償却率最小値テキスト">
          <a:extLst>
            <a:ext uri="{FF2B5EF4-FFF2-40B4-BE49-F238E27FC236}">
              <a16:creationId xmlns:a16="http://schemas.microsoft.com/office/drawing/2014/main" id="{A7B87E95-EF7A-4D61-994D-96EE6732F5B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52" name="直線コネクタ 151">
          <a:extLst>
            <a:ext uri="{FF2B5EF4-FFF2-40B4-BE49-F238E27FC236}">
              <a16:creationId xmlns:a16="http://schemas.microsoft.com/office/drawing/2014/main" id="{B4EC069E-DC62-4977-BD6B-9C121CC38FBF}"/>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53" name="【体育館・プール】&#10;有形固定資産減価償却率最大値テキスト">
          <a:extLst>
            <a:ext uri="{FF2B5EF4-FFF2-40B4-BE49-F238E27FC236}">
              <a16:creationId xmlns:a16="http://schemas.microsoft.com/office/drawing/2014/main" id="{DBE733B6-9363-4371-97AA-F8B699AB9453}"/>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54" name="直線コネクタ 153">
          <a:extLst>
            <a:ext uri="{FF2B5EF4-FFF2-40B4-BE49-F238E27FC236}">
              <a16:creationId xmlns:a16="http://schemas.microsoft.com/office/drawing/2014/main" id="{2C0E8BFA-6B21-45AD-BFA1-A3C0361C7826}"/>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117039</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98FB31D2-2439-4598-914A-FAB0D316A0CD}"/>
            </a:ext>
          </a:extLst>
        </xdr:cNvPr>
        <xdr:cNvSpPr txBox="1"/>
      </xdr:nvSpPr>
      <xdr:spPr>
        <a:xfrm>
          <a:off x="4673600" y="105754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138612</xdr:rowOff>
    </xdr:from>
    <xdr:to>
      <xdr:col>24</xdr:col>
      <xdr:colOff>114300</xdr:colOff>
      <xdr:row>62</xdr:row>
      <xdr:rowOff>68762</xdr:rowOff>
    </xdr:to>
    <xdr:sp macro="" textlink="">
      <xdr:nvSpPr>
        <xdr:cNvPr id="156" name="フローチャート: 判断 155">
          <a:extLst>
            <a:ext uri="{FF2B5EF4-FFF2-40B4-BE49-F238E27FC236}">
              <a16:creationId xmlns:a16="http://schemas.microsoft.com/office/drawing/2014/main" id="{7B9D9AEB-2548-4861-A9E7-6CB496A2740B}"/>
            </a:ext>
          </a:extLst>
        </xdr:cNvPr>
        <xdr:cNvSpPr/>
      </xdr:nvSpPr>
      <xdr:spPr>
        <a:xfrm>
          <a:off x="4584700" y="1059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123916</xdr:rowOff>
    </xdr:from>
    <xdr:to>
      <xdr:col>20</xdr:col>
      <xdr:colOff>38100</xdr:colOff>
      <xdr:row>62</xdr:row>
      <xdr:rowOff>54066</xdr:rowOff>
    </xdr:to>
    <xdr:sp macro="" textlink="">
      <xdr:nvSpPr>
        <xdr:cNvPr id="157" name="フローチャート: 判断 156">
          <a:extLst>
            <a:ext uri="{FF2B5EF4-FFF2-40B4-BE49-F238E27FC236}">
              <a16:creationId xmlns:a16="http://schemas.microsoft.com/office/drawing/2014/main" id="{219EC078-3C4F-4B81-88BA-FB8BC70AE5C7}"/>
            </a:ext>
          </a:extLst>
        </xdr:cNvPr>
        <xdr:cNvSpPr/>
      </xdr:nvSpPr>
      <xdr:spPr>
        <a:xfrm>
          <a:off x="3746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141877</xdr:rowOff>
    </xdr:from>
    <xdr:to>
      <xdr:col>15</xdr:col>
      <xdr:colOff>101600</xdr:colOff>
      <xdr:row>62</xdr:row>
      <xdr:rowOff>72027</xdr:rowOff>
    </xdr:to>
    <xdr:sp macro="" textlink="">
      <xdr:nvSpPr>
        <xdr:cNvPr id="158" name="フローチャート: 判断 157">
          <a:extLst>
            <a:ext uri="{FF2B5EF4-FFF2-40B4-BE49-F238E27FC236}">
              <a16:creationId xmlns:a16="http://schemas.microsoft.com/office/drawing/2014/main" id="{36A5F800-71F7-4F17-9326-A0D7DB9AB234}"/>
            </a:ext>
          </a:extLst>
        </xdr:cNvPr>
        <xdr:cNvSpPr/>
      </xdr:nvSpPr>
      <xdr:spPr>
        <a:xfrm>
          <a:off x="2857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89626</xdr:rowOff>
    </xdr:from>
    <xdr:to>
      <xdr:col>10</xdr:col>
      <xdr:colOff>165100</xdr:colOff>
      <xdr:row>62</xdr:row>
      <xdr:rowOff>19776</xdr:rowOff>
    </xdr:to>
    <xdr:sp macro="" textlink="">
      <xdr:nvSpPr>
        <xdr:cNvPr id="159" name="フローチャート: 判断 158">
          <a:extLst>
            <a:ext uri="{FF2B5EF4-FFF2-40B4-BE49-F238E27FC236}">
              <a16:creationId xmlns:a16="http://schemas.microsoft.com/office/drawing/2014/main" id="{BCA842D6-0931-416B-ACBE-50850578AB10}"/>
            </a:ext>
          </a:extLst>
        </xdr:cNvPr>
        <xdr:cNvSpPr/>
      </xdr:nvSpPr>
      <xdr:spPr>
        <a:xfrm>
          <a:off x="1968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19413</xdr:rowOff>
    </xdr:from>
    <xdr:to>
      <xdr:col>6</xdr:col>
      <xdr:colOff>38100</xdr:colOff>
      <xdr:row>61</xdr:row>
      <xdr:rowOff>121013</xdr:rowOff>
    </xdr:to>
    <xdr:sp macro="" textlink="">
      <xdr:nvSpPr>
        <xdr:cNvPr id="160" name="フローチャート: 判断 159">
          <a:extLst>
            <a:ext uri="{FF2B5EF4-FFF2-40B4-BE49-F238E27FC236}">
              <a16:creationId xmlns:a16="http://schemas.microsoft.com/office/drawing/2014/main" id="{3EAD60CF-F46D-49C8-9957-257893C61D00}"/>
            </a:ext>
          </a:extLst>
        </xdr:cNvPr>
        <xdr:cNvSpPr/>
      </xdr:nvSpPr>
      <xdr:spPr>
        <a:xfrm>
          <a:off x="10795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769A92EE-1399-44EA-90FF-9ACF9A6EAF9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7C9556DA-DD18-4404-AAC9-56EF85FA4972}"/>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1542E6C2-8B74-4488-BCA0-0F588322C5A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E9FE35FA-97C3-46AE-B819-DC3E74243B1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9EDB1336-BEC0-4581-B609-33C2B560BABC}"/>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166370</xdr:rowOff>
    </xdr:from>
    <xdr:to>
      <xdr:col>10</xdr:col>
      <xdr:colOff>165100</xdr:colOff>
      <xdr:row>60</xdr:row>
      <xdr:rowOff>96520</xdr:rowOff>
    </xdr:to>
    <xdr:sp macro="" textlink="">
      <xdr:nvSpPr>
        <xdr:cNvPr id="166" name="楕円 165">
          <a:extLst>
            <a:ext uri="{FF2B5EF4-FFF2-40B4-BE49-F238E27FC236}">
              <a16:creationId xmlns:a16="http://schemas.microsoft.com/office/drawing/2014/main" id="{8AEAA3C4-4960-498D-A523-C34DE80117F7}"/>
            </a:ext>
          </a:extLst>
        </xdr:cNvPr>
        <xdr:cNvSpPr/>
      </xdr:nvSpPr>
      <xdr:spPr>
        <a:xfrm>
          <a:off x="1968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70593</xdr:rowOff>
    </xdr:from>
    <xdr:ext cx="405111" cy="259045"/>
    <xdr:sp macro="" textlink="">
      <xdr:nvSpPr>
        <xdr:cNvPr id="167" name="n_1aveValue【体育館・プール】&#10;有形固定資産減価償却率">
          <a:extLst>
            <a:ext uri="{FF2B5EF4-FFF2-40B4-BE49-F238E27FC236}">
              <a16:creationId xmlns:a16="http://schemas.microsoft.com/office/drawing/2014/main" id="{6679E382-34FA-4E8F-ABCF-9CD625AC5A6C}"/>
            </a:ext>
          </a:extLst>
        </xdr:cNvPr>
        <xdr:cNvSpPr txBox="1"/>
      </xdr:nvSpPr>
      <xdr:spPr>
        <a:xfrm>
          <a:off x="35820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88554</xdr:rowOff>
    </xdr:from>
    <xdr:ext cx="405111" cy="259045"/>
    <xdr:sp macro="" textlink="">
      <xdr:nvSpPr>
        <xdr:cNvPr id="168" name="n_2aveValue【体育館・プール】&#10;有形固定資産減価償却率">
          <a:extLst>
            <a:ext uri="{FF2B5EF4-FFF2-40B4-BE49-F238E27FC236}">
              <a16:creationId xmlns:a16="http://schemas.microsoft.com/office/drawing/2014/main" id="{AB7FEC3E-96DB-4717-A0BE-2FDE988EB5A3}"/>
            </a:ext>
          </a:extLst>
        </xdr:cNvPr>
        <xdr:cNvSpPr txBox="1"/>
      </xdr:nvSpPr>
      <xdr:spPr>
        <a:xfrm>
          <a:off x="2705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10903</xdr:rowOff>
    </xdr:from>
    <xdr:ext cx="405111" cy="259045"/>
    <xdr:sp macro="" textlink="">
      <xdr:nvSpPr>
        <xdr:cNvPr id="169" name="n_3aveValue【体育館・プール】&#10;有形固定資産減価償却率">
          <a:extLst>
            <a:ext uri="{FF2B5EF4-FFF2-40B4-BE49-F238E27FC236}">
              <a16:creationId xmlns:a16="http://schemas.microsoft.com/office/drawing/2014/main" id="{728D643C-71CC-4D2A-9A16-8F86A2FD8C5D}"/>
            </a:ext>
          </a:extLst>
        </xdr:cNvPr>
        <xdr:cNvSpPr txBox="1"/>
      </xdr:nvSpPr>
      <xdr:spPr>
        <a:xfrm>
          <a:off x="1816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137540</xdr:rowOff>
    </xdr:from>
    <xdr:ext cx="405111" cy="259045"/>
    <xdr:sp macro="" textlink="">
      <xdr:nvSpPr>
        <xdr:cNvPr id="170" name="n_4aveValue【体育館・プール】&#10;有形固定資産減価償却率">
          <a:extLst>
            <a:ext uri="{FF2B5EF4-FFF2-40B4-BE49-F238E27FC236}">
              <a16:creationId xmlns:a16="http://schemas.microsoft.com/office/drawing/2014/main" id="{5405FA4B-F904-44D5-B15C-B2159A1F26C9}"/>
            </a:ext>
          </a:extLst>
        </xdr:cNvPr>
        <xdr:cNvSpPr txBox="1"/>
      </xdr:nvSpPr>
      <xdr:spPr>
        <a:xfrm>
          <a:off x="927744" y="1025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113047</xdr:rowOff>
    </xdr:from>
    <xdr:ext cx="405111" cy="259045"/>
    <xdr:sp macro="" textlink="">
      <xdr:nvSpPr>
        <xdr:cNvPr id="171" name="n_3mainValue【体育館・プール】&#10;有形固定資産減価償却率">
          <a:extLst>
            <a:ext uri="{FF2B5EF4-FFF2-40B4-BE49-F238E27FC236}">
              <a16:creationId xmlns:a16="http://schemas.microsoft.com/office/drawing/2014/main" id="{A8F9176D-154B-47A1-BCA9-A98EE707143F}"/>
            </a:ext>
          </a:extLst>
        </xdr:cNvPr>
        <xdr:cNvSpPr txBox="1"/>
      </xdr:nvSpPr>
      <xdr:spPr>
        <a:xfrm>
          <a:off x="18167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2240EBCA-3BAD-4C93-921F-0D9760C5408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741DA76F-ACE3-4DEF-B823-F342B51535B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57225BB2-B970-4CBF-8FD2-4ECB4B43136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7E3476C9-0780-403B-957C-A7371C70734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FBAB5B88-C925-4F8B-AFBA-6B63B5501DA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8F979821-E5E0-46D2-A1FF-438874F073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CF360BD5-0212-4D04-9638-911627A890C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3A43CEC6-EB17-4E1A-B188-ADD116BB19C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A0C72900-5839-4092-8C60-BCBDF7B4413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2B2C8BB8-31B0-48AF-95E2-8A27D6B372E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a:extLst>
            <a:ext uri="{FF2B5EF4-FFF2-40B4-BE49-F238E27FC236}">
              <a16:creationId xmlns:a16="http://schemas.microsoft.com/office/drawing/2014/main" id="{EE4805DD-EA48-4392-981B-E4D35A6914A9}"/>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3" name="テキスト ボックス 182">
          <a:extLst>
            <a:ext uri="{FF2B5EF4-FFF2-40B4-BE49-F238E27FC236}">
              <a16:creationId xmlns:a16="http://schemas.microsoft.com/office/drawing/2014/main" id="{82018A8E-AF1F-4485-98A1-51BDF822255E}"/>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a:extLst>
            <a:ext uri="{FF2B5EF4-FFF2-40B4-BE49-F238E27FC236}">
              <a16:creationId xmlns:a16="http://schemas.microsoft.com/office/drawing/2014/main" id="{DC25DAEE-D441-402E-ACFD-1067263DF519}"/>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5" name="テキスト ボックス 184">
          <a:extLst>
            <a:ext uri="{FF2B5EF4-FFF2-40B4-BE49-F238E27FC236}">
              <a16:creationId xmlns:a16="http://schemas.microsoft.com/office/drawing/2014/main" id="{46DE2202-ED8C-4D94-AE99-86C9813E6B5D}"/>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a:extLst>
            <a:ext uri="{FF2B5EF4-FFF2-40B4-BE49-F238E27FC236}">
              <a16:creationId xmlns:a16="http://schemas.microsoft.com/office/drawing/2014/main" id="{628EA684-F974-4E19-B69E-8AB42B5996C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87" name="テキスト ボックス 186">
          <a:extLst>
            <a:ext uri="{FF2B5EF4-FFF2-40B4-BE49-F238E27FC236}">
              <a16:creationId xmlns:a16="http://schemas.microsoft.com/office/drawing/2014/main" id="{8403D3B6-261C-4A62-A4BD-28EDCF4E1F5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a:extLst>
            <a:ext uri="{FF2B5EF4-FFF2-40B4-BE49-F238E27FC236}">
              <a16:creationId xmlns:a16="http://schemas.microsoft.com/office/drawing/2014/main" id="{7BA2BF5F-A6AA-46F5-A538-F5168A7C955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89" name="テキスト ボックス 188">
          <a:extLst>
            <a:ext uri="{FF2B5EF4-FFF2-40B4-BE49-F238E27FC236}">
              <a16:creationId xmlns:a16="http://schemas.microsoft.com/office/drawing/2014/main" id="{37945D59-BB0B-435E-90BF-8BDEC7D962F2}"/>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a:extLst>
            <a:ext uri="{FF2B5EF4-FFF2-40B4-BE49-F238E27FC236}">
              <a16:creationId xmlns:a16="http://schemas.microsoft.com/office/drawing/2014/main" id="{DB2D8BFB-D659-40DF-AFD1-3D23269EC9A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1" name="テキスト ボックス 190">
          <a:extLst>
            <a:ext uri="{FF2B5EF4-FFF2-40B4-BE49-F238E27FC236}">
              <a16:creationId xmlns:a16="http://schemas.microsoft.com/office/drawing/2014/main" id="{70308440-2517-43F7-802C-8CD0A5B56DC4}"/>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体育館・プール】&#10;一人当たり面積グラフ枠">
          <a:extLst>
            <a:ext uri="{FF2B5EF4-FFF2-40B4-BE49-F238E27FC236}">
              <a16:creationId xmlns:a16="http://schemas.microsoft.com/office/drawing/2014/main" id="{29DE9C32-56B7-42E7-94A5-3C03DA525A2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45263</xdr:rowOff>
    </xdr:from>
    <xdr:to>
      <xdr:col>54</xdr:col>
      <xdr:colOff>189865</xdr:colOff>
      <xdr:row>63</xdr:row>
      <xdr:rowOff>151333</xdr:rowOff>
    </xdr:to>
    <xdr:cxnSp macro="">
      <xdr:nvCxnSpPr>
        <xdr:cNvPr id="193" name="直線コネクタ 192">
          <a:extLst>
            <a:ext uri="{FF2B5EF4-FFF2-40B4-BE49-F238E27FC236}">
              <a16:creationId xmlns:a16="http://schemas.microsoft.com/office/drawing/2014/main" id="{61C65AB0-30F6-4E78-862A-CF8514704FC4}"/>
            </a:ext>
          </a:extLst>
        </xdr:cNvPr>
        <xdr:cNvCxnSpPr/>
      </xdr:nvCxnSpPr>
      <xdr:spPr>
        <a:xfrm flipV="1">
          <a:off x="10476865" y="9475013"/>
          <a:ext cx="0" cy="1477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155160</xdr:rowOff>
    </xdr:from>
    <xdr:ext cx="469744" cy="259045"/>
    <xdr:sp macro="" textlink="">
      <xdr:nvSpPr>
        <xdr:cNvPr id="194" name="【体育館・プール】&#10;一人当たり面積最小値テキスト">
          <a:extLst>
            <a:ext uri="{FF2B5EF4-FFF2-40B4-BE49-F238E27FC236}">
              <a16:creationId xmlns:a16="http://schemas.microsoft.com/office/drawing/2014/main" id="{E54B0420-CE18-4348-8D0E-AE35DC44FAB6}"/>
            </a:ext>
          </a:extLst>
        </xdr:cNvPr>
        <xdr:cNvSpPr txBox="1"/>
      </xdr:nvSpPr>
      <xdr:spPr>
        <a:xfrm>
          <a:off x="10515600" y="1095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151333</xdr:rowOff>
    </xdr:from>
    <xdr:to>
      <xdr:col>55</xdr:col>
      <xdr:colOff>88900</xdr:colOff>
      <xdr:row>63</xdr:row>
      <xdr:rowOff>151333</xdr:rowOff>
    </xdr:to>
    <xdr:cxnSp macro="">
      <xdr:nvCxnSpPr>
        <xdr:cNvPr id="195" name="直線コネクタ 194">
          <a:extLst>
            <a:ext uri="{FF2B5EF4-FFF2-40B4-BE49-F238E27FC236}">
              <a16:creationId xmlns:a16="http://schemas.microsoft.com/office/drawing/2014/main" id="{8E61485C-08D3-422D-AA93-B79FF449D171}"/>
            </a:ext>
          </a:extLst>
        </xdr:cNvPr>
        <xdr:cNvCxnSpPr/>
      </xdr:nvCxnSpPr>
      <xdr:spPr>
        <a:xfrm>
          <a:off x="10388600" y="109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163390</xdr:rowOff>
    </xdr:from>
    <xdr:ext cx="469744" cy="259045"/>
    <xdr:sp macro="" textlink="">
      <xdr:nvSpPr>
        <xdr:cNvPr id="196" name="【体育館・プール】&#10;一人当たり面積最大値テキスト">
          <a:extLst>
            <a:ext uri="{FF2B5EF4-FFF2-40B4-BE49-F238E27FC236}">
              <a16:creationId xmlns:a16="http://schemas.microsoft.com/office/drawing/2014/main" id="{A2357ED8-DEEA-434B-8CAD-00CDEE286C79}"/>
            </a:ext>
          </a:extLst>
        </xdr:cNvPr>
        <xdr:cNvSpPr txBox="1"/>
      </xdr:nvSpPr>
      <xdr:spPr>
        <a:xfrm>
          <a:off x="10515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45263</xdr:rowOff>
    </xdr:from>
    <xdr:to>
      <xdr:col>55</xdr:col>
      <xdr:colOff>88900</xdr:colOff>
      <xdr:row>55</xdr:row>
      <xdr:rowOff>45263</xdr:rowOff>
    </xdr:to>
    <xdr:cxnSp macro="">
      <xdr:nvCxnSpPr>
        <xdr:cNvPr id="197" name="直線コネクタ 196">
          <a:extLst>
            <a:ext uri="{FF2B5EF4-FFF2-40B4-BE49-F238E27FC236}">
              <a16:creationId xmlns:a16="http://schemas.microsoft.com/office/drawing/2014/main" id="{C0EB06A2-A3FE-434D-ADF4-9D834B572DEC}"/>
            </a:ext>
          </a:extLst>
        </xdr:cNvPr>
        <xdr:cNvCxnSpPr/>
      </xdr:nvCxnSpPr>
      <xdr:spPr>
        <a:xfrm>
          <a:off x="10388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12209</xdr:rowOff>
    </xdr:from>
    <xdr:ext cx="469744" cy="259045"/>
    <xdr:sp macro="" textlink="">
      <xdr:nvSpPr>
        <xdr:cNvPr id="198" name="【体育館・プール】&#10;一人当たり面積平均値テキスト">
          <a:extLst>
            <a:ext uri="{FF2B5EF4-FFF2-40B4-BE49-F238E27FC236}">
              <a16:creationId xmlns:a16="http://schemas.microsoft.com/office/drawing/2014/main" id="{D0E53D0A-CC0A-4842-AB93-33A541BC1F36}"/>
            </a:ext>
          </a:extLst>
        </xdr:cNvPr>
        <xdr:cNvSpPr txBox="1"/>
      </xdr:nvSpPr>
      <xdr:spPr>
        <a:xfrm>
          <a:off x="10515600" y="10470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33782</xdr:rowOff>
    </xdr:from>
    <xdr:to>
      <xdr:col>55</xdr:col>
      <xdr:colOff>50800</xdr:colOff>
      <xdr:row>61</xdr:row>
      <xdr:rowOff>135382</xdr:rowOff>
    </xdr:to>
    <xdr:sp macro="" textlink="">
      <xdr:nvSpPr>
        <xdr:cNvPr id="199" name="フローチャート: 判断 198">
          <a:extLst>
            <a:ext uri="{FF2B5EF4-FFF2-40B4-BE49-F238E27FC236}">
              <a16:creationId xmlns:a16="http://schemas.microsoft.com/office/drawing/2014/main" id="{B3349116-5A26-4AB4-8CE3-661015D754DF}"/>
            </a:ext>
          </a:extLst>
        </xdr:cNvPr>
        <xdr:cNvSpPr/>
      </xdr:nvSpPr>
      <xdr:spPr>
        <a:xfrm>
          <a:off x="10426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139853</xdr:rowOff>
    </xdr:from>
    <xdr:to>
      <xdr:col>50</xdr:col>
      <xdr:colOff>165100</xdr:colOff>
      <xdr:row>61</xdr:row>
      <xdr:rowOff>70003</xdr:rowOff>
    </xdr:to>
    <xdr:sp macro="" textlink="">
      <xdr:nvSpPr>
        <xdr:cNvPr id="200" name="フローチャート: 判断 199">
          <a:extLst>
            <a:ext uri="{FF2B5EF4-FFF2-40B4-BE49-F238E27FC236}">
              <a16:creationId xmlns:a16="http://schemas.microsoft.com/office/drawing/2014/main" id="{04ECA976-C486-436E-A3A0-458169536985}"/>
            </a:ext>
          </a:extLst>
        </xdr:cNvPr>
        <xdr:cNvSpPr/>
      </xdr:nvSpPr>
      <xdr:spPr>
        <a:xfrm>
          <a:off x="95885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89560</xdr:rowOff>
    </xdr:from>
    <xdr:to>
      <xdr:col>46</xdr:col>
      <xdr:colOff>38100</xdr:colOff>
      <xdr:row>62</xdr:row>
      <xdr:rowOff>19710</xdr:rowOff>
    </xdr:to>
    <xdr:sp macro="" textlink="">
      <xdr:nvSpPr>
        <xdr:cNvPr id="201" name="フローチャート: 判断 200">
          <a:extLst>
            <a:ext uri="{FF2B5EF4-FFF2-40B4-BE49-F238E27FC236}">
              <a16:creationId xmlns:a16="http://schemas.microsoft.com/office/drawing/2014/main" id="{8FC48247-7A04-4A49-BC0D-8EA02CF77B0E}"/>
            </a:ext>
          </a:extLst>
        </xdr:cNvPr>
        <xdr:cNvSpPr/>
      </xdr:nvSpPr>
      <xdr:spPr>
        <a:xfrm>
          <a:off x="8699500" y="10548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202" name="フローチャート: 判断 201">
          <a:extLst>
            <a:ext uri="{FF2B5EF4-FFF2-40B4-BE49-F238E27FC236}">
              <a16:creationId xmlns:a16="http://schemas.microsoft.com/office/drawing/2014/main" id="{4A4DF0D5-5F8C-4837-926A-09667D03BCD8}"/>
            </a:ext>
          </a:extLst>
        </xdr:cNvPr>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53899</xdr:rowOff>
    </xdr:from>
    <xdr:to>
      <xdr:col>36</xdr:col>
      <xdr:colOff>165100</xdr:colOff>
      <xdr:row>61</xdr:row>
      <xdr:rowOff>155499</xdr:rowOff>
    </xdr:to>
    <xdr:sp macro="" textlink="">
      <xdr:nvSpPr>
        <xdr:cNvPr id="203" name="フローチャート: 判断 202">
          <a:extLst>
            <a:ext uri="{FF2B5EF4-FFF2-40B4-BE49-F238E27FC236}">
              <a16:creationId xmlns:a16="http://schemas.microsoft.com/office/drawing/2014/main" id="{0009B5AC-449B-4B86-BA83-AFF9AFCA3604}"/>
            </a:ext>
          </a:extLst>
        </xdr:cNvPr>
        <xdr:cNvSpPr/>
      </xdr:nvSpPr>
      <xdr:spPr>
        <a:xfrm>
          <a:off x="6921500" y="1051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8317E0F4-6F09-4C9F-90F8-B56E6067F67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2271997E-D4BF-41E5-84BB-8E7304B7C4A8}"/>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A8799A40-0F7C-4ACE-A53E-464285628F38}"/>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28582EAE-E5F2-4D2A-92D4-29219A8692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75D3B24F-718F-437D-BDE1-F9F3FC1141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163626</xdr:rowOff>
    </xdr:from>
    <xdr:to>
      <xdr:col>41</xdr:col>
      <xdr:colOff>101600</xdr:colOff>
      <xdr:row>58</xdr:row>
      <xdr:rowOff>93776</xdr:rowOff>
    </xdr:to>
    <xdr:sp macro="" textlink="">
      <xdr:nvSpPr>
        <xdr:cNvPr id="209" name="楕円 208">
          <a:extLst>
            <a:ext uri="{FF2B5EF4-FFF2-40B4-BE49-F238E27FC236}">
              <a16:creationId xmlns:a16="http://schemas.microsoft.com/office/drawing/2014/main" id="{BC0A0C4F-426A-4A06-874B-38FAB2E941B6}"/>
            </a:ext>
          </a:extLst>
        </xdr:cNvPr>
        <xdr:cNvSpPr/>
      </xdr:nvSpPr>
      <xdr:spPr>
        <a:xfrm>
          <a:off x="7810500" y="993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86530</xdr:rowOff>
    </xdr:from>
    <xdr:ext cx="469744" cy="259045"/>
    <xdr:sp macro="" textlink="">
      <xdr:nvSpPr>
        <xdr:cNvPr id="210" name="n_1aveValue【体育館・プール】&#10;一人当たり面積">
          <a:extLst>
            <a:ext uri="{FF2B5EF4-FFF2-40B4-BE49-F238E27FC236}">
              <a16:creationId xmlns:a16="http://schemas.microsoft.com/office/drawing/2014/main" id="{7E69B200-9C1E-4CF5-99E2-699BC81B4167}"/>
            </a:ext>
          </a:extLst>
        </xdr:cNvPr>
        <xdr:cNvSpPr txBox="1"/>
      </xdr:nvSpPr>
      <xdr:spPr>
        <a:xfrm>
          <a:off x="9391727" y="1020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36237</xdr:rowOff>
    </xdr:from>
    <xdr:ext cx="469744" cy="259045"/>
    <xdr:sp macro="" textlink="">
      <xdr:nvSpPr>
        <xdr:cNvPr id="211" name="n_2aveValue【体育館・プール】&#10;一人当たり面積">
          <a:extLst>
            <a:ext uri="{FF2B5EF4-FFF2-40B4-BE49-F238E27FC236}">
              <a16:creationId xmlns:a16="http://schemas.microsoft.com/office/drawing/2014/main" id="{4C13FE69-6A1A-450A-BD68-9D9D8FF0440B}"/>
            </a:ext>
          </a:extLst>
        </xdr:cNvPr>
        <xdr:cNvSpPr txBox="1"/>
      </xdr:nvSpPr>
      <xdr:spPr>
        <a:xfrm>
          <a:off x="8515427" y="1032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133367</xdr:rowOff>
    </xdr:from>
    <xdr:ext cx="469744" cy="259045"/>
    <xdr:sp macro="" textlink="">
      <xdr:nvSpPr>
        <xdr:cNvPr id="212" name="n_3aveValue【体育館・プール】&#10;一人当たり面積">
          <a:extLst>
            <a:ext uri="{FF2B5EF4-FFF2-40B4-BE49-F238E27FC236}">
              <a16:creationId xmlns:a16="http://schemas.microsoft.com/office/drawing/2014/main" id="{A283F1FC-FB13-4903-A70C-25AB6EA1D675}"/>
            </a:ext>
          </a:extLst>
        </xdr:cNvPr>
        <xdr:cNvSpPr txBox="1"/>
      </xdr:nvSpPr>
      <xdr:spPr>
        <a:xfrm>
          <a:off x="7626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576</xdr:rowOff>
    </xdr:from>
    <xdr:ext cx="469744" cy="259045"/>
    <xdr:sp macro="" textlink="">
      <xdr:nvSpPr>
        <xdr:cNvPr id="213" name="n_4aveValue【体育館・プール】&#10;一人当たり面積">
          <a:extLst>
            <a:ext uri="{FF2B5EF4-FFF2-40B4-BE49-F238E27FC236}">
              <a16:creationId xmlns:a16="http://schemas.microsoft.com/office/drawing/2014/main" id="{AD89D391-673B-453C-A650-CB84A3201C2A}"/>
            </a:ext>
          </a:extLst>
        </xdr:cNvPr>
        <xdr:cNvSpPr txBox="1"/>
      </xdr:nvSpPr>
      <xdr:spPr>
        <a:xfrm>
          <a:off x="6737427" y="1028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110303</xdr:rowOff>
    </xdr:from>
    <xdr:ext cx="469744" cy="259045"/>
    <xdr:sp macro="" textlink="">
      <xdr:nvSpPr>
        <xdr:cNvPr id="214" name="n_3mainValue【体育館・プール】&#10;一人当たり面積">
          <a:extLst>
            <a:ext uri="{FF2B5EF4-FFF2-40B4-BE49-F238E27FC236}">
              <a16:creationId xmlns:a16="http://schemas.microsoft.com/office/drawing/2014/main" id="{33EB0D5E-1C21-47C1-B86E-3C9F7E96CD0D}"/>
            </a:ext>
          </a:extLst>
        </xdr:cNvPr>
        <xdr:cNvSpPr txBox="1"/>
      </xdr:nvSpPr>
      <xdr:spPr>
        <a:xfrm>
          <a:off x="7626427" y="97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a:extLst>
            <a:ext uri="{FF2B5EF4-FFF2-40B4-BE49-F238E27FC236}">
              <a16:creationId xmlns:a16="http://schemas.microsoft.com/office/drawing/2014/main" id="{64DBBB91-FA23-46C3-8F60-4AB78A8424D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a:extLst>
            <a:ext uri="{FF2B5EF4-FFF2-40B4-BE49-F238E27FC236}">
              <a16:creationId xmlns:a16="http://schemas.microsoft.com/office/drawing/2014/main" id="{E1387F75-851D-48E1-BB09-28C461EAD3A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a:extLst>
            <a:ext uri="{FF2B5EF4-FFF2-40B4-BE49-F238E27FC236}">
              <a16:creationId xmlns:a16="http://schemas.microsoft.com/office/drawing/2014/main" id="{D2AFC05A-B6A1-49F2-AC35-85094FC4F8A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a:extLst>
            <a:ext uri="{FF2B5EF4-FFF2-40B4-BE49-F238E27FC236}">
              <a16:creationId xmlns:a16="http://schemas.microsoft.com/office/drawing/2014/main" id="{9FF1D521-773A-4B29-A28C-1FB627E2B45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a:extLst>
            <a:ext uri="{FF2B5EF4-FFF2-40B4-BE49-F238E27FC236}">
              <a16:creationId xmlns:a16="http://schemas.microsoft.com/office/drawing/2014/main" id="{A86AB216-9A7C-4095-9748-EB9BB9D1AB1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a:extLst>
            <a:ext uri="{FF2B5EF4-FFF2-40B4-BE49-F238E27FC236}">
              <a16:creationId xmlns:a16="http://schemas.microsoft.com/office/drawing/2014/main" id="{11736B4D-E49E-4740-A09C-89CEF84557A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a:extLst>
            <a:ext uri="{FF2B5EF4-FFF2-40B4-BE49-F238E27FC236}">
              <a16:creationId xmlns:a16="http://schemas.microsoft.com/office/drawing/2014/main" id="{D0A2B286-8E95-4ED1-A911-2498E4835ADD}"/>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a:extLst>
            <a:ext uri="{FF2B5EF4-FFF2-40B4-BE49-F238E27FC236}">
              <a16:creationId xmlns:a16="http://schemas.microsoft.com/office/drawing/2014/main" id="{6CE09B13-69E9-4EC6-BB29-EDE46AF1675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a:extLst>
            <a:ext uri="{FF2B5EF4-FFF2-40B4-BE49-F238E27FC236}">
              <a16:creationId xmlns:a16="http://schemas.microsoft.com/office/drawing/2014/main" id="{E83E8C1C-D42B-4A59-8D5A-A6B30844033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a:extLst>
            <a:ext uri="{FF2B5EF4-FFF2-40B4-BE49-F238E27FC236}">
              <a16:creationId xmlns:a16="http://schemas.microsoft.com/office/drawing/2014/main" id="{ABFF3141-CFC3-444C-B8A5-4A66910EDF09}"/>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a:extLst>
            <a:ext uri="{FF2B5EF4-FFF2-40B4-BE49-F238E27FC236}">
              <a16:creationId xmlns:a16="http://schemas.microsoft.com/office/drawing/2014/main" id="{06E9DEFB-25BB-4FB6-AC6A-A38D70BB187B}"/>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a:extLst>
            <a:ext uri="{FF2B5EF4-FFF2-40B4-BE49-F238E27FC236}">
              <a16:creationId xmlns:a16="http://schemas.microsoft.com/office/drawing/2014/main" id="{01FCF1F3-E108-4CF8-B76C-17C891100F1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7" name="テキスト ボックス 226">
          <a:extLst>
            <a:ext uri="{FF2B5EF4-FFF2-40B4-BE49-F238E27FC236}">
              <a16:creationId xmlns:a16="http://schemas.microsoft.com/office/drawing/2014/main" id="{D5B447D4-FB70-4156-AECE-01BFB2D43EB7}"/>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a:extLst>
            <a:ext uri="{FF2B5EF4-FFF2-40B4-BE49-F238E27FC236}">
              <a16:creationId xmlns:a16="http://schemas.microsoft.com/office/drawing/2014/main" id="{5F9EFFBA-3A5C-443B-B7AF-BC37369B629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a:extLst>
            <a:ext uri="{FF2B5EF4-FFF2-40B4-BE49-F238E27FC236}">
              <a16:creationId xmlns:a16="http://schemas.microsoft.com/office/drawing/2014/main" id="{52CB9220-C9FB-40C8-B76C-0356FA8760C3}"/>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a:extLst>
            <a:ext uri="{FF2B5EF4-FFF2-40B4-BE49-F238E27FC236}">
              <a16:creationId xmlns:a16="http://schemas.microsoft.com/office/drawing/2014/main" id="{495F513B-3DEB-4884-83B7-0EE79A1CA145}"/>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a:extLst>
            <a:ext uri="{FF2B5EF4-FFF2-40B4-BE49-F238E27FC236}">
              <a16:creationId xmlns:a16="http://schemas.microsoft.com/office/drawing/2014/main" id="{8092651A-9F6C-48DA-B50C-C4454407DF5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a:extLst>
            <a:ext uri="{FF2B5EF4-FFF2-40B4-BE49-F238E27FC236}">
              <a16:creationId xmlns:a16="http://schemas.microsoft.com/office/drawing/2014/main" id="{25C245BE-031D-4D93-91D8-203F7E84AD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a:extLst>
            <a:ext uri="{FF2B5EF4-FFF2-40B4-BE49-F238E27FC236}">
              <a16:creationId xmlns:a16="http://schemas.microsoft.com/office/drawing/2014/main" id="{145D1EAE-414B-4645-B7F9-C39B7DD75AB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a:extLst>
            <a:ext uri="{FF2B5EF4-FFF2-40B4-BE49-F238E27FC236}">
              <a16:creationId xmlns:a16="http://schemas.microsoft.com/office/drawing/2014/main" id="{411BCF24-785A-464D-A91D-6434B5C58791}"/>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235" name="テキスト ボックス 234">
          <a:extLst>
            <a:ext uri="{FF2B5EF4-FFF2-40B4-BE49-F238E27FC236}">
              <a16:creationId xmlns:a16="http://schemas.microsoft.com/office/drawing/2014/main" id="{2F7AD7EF-0185-4409-AC7E-036C91105E99}"/>
            </a:ext>
          </a:extLst>
        </xdr:cNvPr>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a:extLst>
            <a:ext uri="{FF2B5EF4-FFF2-40B4-BE49-F238E27FC236}">
              <a16:creationId xmlns:a16="http://schemas.microsoft.com/office/drawing/2014/main" id="{9D6DC57B-686B-460A-A8EF-574A6A5ECAC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a:extLst>
            <a:ext uri="{FF2B5EF4-FFF2-40B4-BE49-F238E27FC236}">
              <a16:creationId xmlns:a16="http://schemas.microsoft.com/office/drawing/2014/main" id="{1BBE072A-7F4E-4279-B32D-879B0091276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17780</xdr:rowOff>
    </xdr:from>
    <xdr:to>
      <xdr:col>24</xdr:col>
      <xdr:colOff>62865</xdr:colOff>
      <xdr:row>85</xdr:row>
      <xdr:rowOff>31750</xdr:rowOff>
    </xdr:to>
    <xdr:cxnSp macro="">
      <xdr:nvCxnSpPr>
        <xdr:cNvPr id="238" name="直線コネクタ 237">
          <a:extLst>
            <a:ext uri="{FF2B5EF4-FFF2-40B4-BE49-F238E27FC236}">
              <a16:creationId xmlns:a16="http://schemas.microsoft.com/office/drawing/2014/main" id="{0C7A196A-935A-441D-B711-C20CF68F02FB}"/>
            </a:ext>
          </a:extLst>
        </xdr:cNvPr>
        <xdr:cNvCxnSpPr/>
      </xdr:nvCxnSpPr>
      <xdr:spPr>
        <a:xfrm flipV="1">
          <a:off x="4634865" y="13390880"/>
          <a:ext cx="0" cy="12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239" name="【福祉施設】&#10;有形固定資産減価償却率最小値テキスト">
          <a:extLst>
            <a:ext uri="{FF2B5EF4-FFF2-40B4-BE49-F238E27FC236}">
              <a16:creationId xmlns:a16="http://schemas.microsoft.com/office/drawing/2014/main" id="{4BB58624-3CE1-4974-869C-3C16212625C9}"/>
            </a:ext>
          </a:extLst>
        </xdr:cNvPr>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240" name="直線コネクタ 239">
          <a:extLst>
            <a:ext uri="{FF2B5EF4-FFF2-40B4-BE49-F238E27FC236}">
              <a16:creationId xmlns:a16="http://schemas.microsoft.com/office/drawing/2014/main" id="{9CF0A0FF-C54D-419C-9025-F51A972E1265}"/>
            </a:ext>
          </a:extLst>
        </xdr:cNvPr>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135907</xdr:rowOff>
    </xdr:from>
    <xdr:ext cx="340478" cy="259045"/>
    <xdr:sp macro="" textlink="">
      <xdr:nvSpPr>
        <xdr:cNvPr id="241" name="【福祉施設】&#10;有形固定資産減価償却率最大値テキスト">
          <a:extLst>
            <a:ext uri="{FF2B5EF4-FFF2-40B4-BE49-F238E27FC236}">
              <a16:creationId xmlns:a16="http://schemas.microsoft.com/office/drawing/2014/main" id="{D6E1144E-E9C3-41A1-A132-CBCE2508CB3A}"/>
            </a:ext>
          </a:extLst>
        </xdr:cNvPr>
        <xdr:cNvSpPr txBox="1"/>
      </xdr:nvSpPr>
      <xdr:spPr>
        <a:xfrm>
          <a:off x="4673600" y="13166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17780</xdr:rowOff>
    </xdr:from>
    <xdr:to>
      <xdr:col>24</xdr:col>
      <xdr:colOff>152400</xdr:colOff>
      <xdr:row>78</xdr:row>
      <xdr:rowOff>17780</xdr:rowOff>
    </xdr:to>
    <xdr:cxnSp macro="">
      <xdr:nvCxnSpPr>
        <xdr:cNvPr id="242" name="直線コネクタ 241">
          <a:extLst>
            <a:ext uri="{FF2B5EF4-FFF2-40B4-BE49-F238E27FC236}">
              <a16:creationId xmlns:a16="http://schemas.microsoft.com/office/drawing/2014/main" id="{F7ED6CC7-6BE2-49A4-AD6E-6F58DA5DFF1C}"/>
            </a:ext>
          </a:extLst>
        </xdr:cNvPr>
        <xdr:cNvCxnSpPr/>
      </xdr:nvCxnSpPr>
      <xdr:spPr>
        <a:xfrm>
          <a:off x="4546600" y="13390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43" name="【福祉施設】&#10;有形固定資産減価償却率平均値テキスト">
          <a:extLst>
            <a:ext uri="{FF2B5EF4-FFF2-40B4-BE49-F238E27FC236}">
              <a16:creationId xmlns:a16="http://schemas.microsoft.com/office/drawing/2014/main" id="{A46B1F37-047F-45E7-BE25-AC15106F245D}"/>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66039</xdr:rowOff>
    </xdr:from>
    <xdr:to>
      <xdr:col>24</xdr:col>
      <xdr:colOff>114300</xdr:colOff>
      <xdr:row>81</xdr:row>
      <xdr:rowOff>167639</xdr:rowOff>
    </xdr:to>
    <xdr:sp macro="" textlink="">
      <xdr:nvSpPr>
        <xdr:cNvPr id="244" name="フローチャート: 判断 243">
          <a:extLst>
            <a:ext uri="{FF2B5EF4-FFF2-40B4-BE49-F238E27FC236}">
              <a16:creationId xmlns:a16="http://schemas.microsoft.com/office/drawing/2014/main" id="{705FB2F2-5D81-4490-8222-C5BBECEF5081}"/>
            </a:ext>
          </a:extLst>
        </xdr:cNvPr>
        <xdr:cNvSpPr/>
      </xdr:nvSpPr>
      <xdr:spPr>
        <a:xfrm>
          <a:off x="4584700" y="1395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33020</xdr:rowOff>
    </xdr:from>
    <xdr:to>
      <xdr:col>20</xdr:col>
      <xdr:colOff>38100</xdr:colOff>
      <xdr:row>81</xdr:row>
      <xdr:rowOff>134620</xdr:rowOff>
    </xdr:to>
    <xdr:sp macro="" textlink="">
      <xdr:nvSpPr>
        <xdr:cNvPr id="245" name="フローチャート: 判断 244">
          <a:extLst>
            <a:ext uri="{FF2B5EF4-FFF2-40B4-BE49-F238E27FC236}">
              <a16:creationId xmlns:a16="http://schemas.microsoft.com/office/drawing/2014/main" id="{F57F21E3-699C-4662-AB6D-74122C8B4611}"/>
            </a:ext>
          </a:extLst>
        </xdr:cNvPr>
        <xdr:cNvSpPr/>
      </xdr:nvSpPr>
      <xdr:spPr>
        <a:xfrm>
          <a:off x="3746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21589</xdr:rowOff>
    </xdr:from>
    <xdr:to>
      <xdr:col>15</xdr:col>
      <xdr:colOff>101600</xdr:colOff>
      <xdr:row>81</xdr:row>
      <xdr:rowOff>123189</xdr:rowOff>
    </xdr:to>
    <xdr:sp macro="" textlink="">
      <xdr:nvSpPr>
        <xdr:cNvPr id="246" name="フローチャート: 判断 245">
          <a:extLst>
            <a:ext uri="{FF2B5EF4-FFF2-40B4-BE49-F238E27FC236}">
              <a16:creationId xmlns:a16="http://schemas.microsoft.com/office/drawing/2014/main" id="{EAB4448A-13D9-42A9-B6CC-5E6ECE620302}"/>
            </a:ext>
          </a:extLst>
        </xdr:cNvPr>
        <xdr:cNvSpPr/>
      </xdr:nvSpPr>
      <xdr:spPr>
        <a:xfrm>
          <a:off x="2857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43180</xdr:rowOff>
    </xdr:from>
    <xdr:to>
      <xdr:col>10</xdr:col>
      <xdr:colOff>165100</xdr:colOff>
      <xdr:row>81</xdr:row>
      <xdr:rowOff>144780</xdr:rowOff>
    </xdr:to>
    <xdr:sp macro="" textlink="">
      <xdr:nvSpPr>
        <xdr:cNvPr id="247" name="フローチャート: 判断 246">
          <a:extLst>
            <a:ext uri="{FF2B5EF4-FFF2-40B4-BE49-F238E27FC236}">
              <a16:creationId xmlns:a16="http://schemas.microsoft.com/office/drawing/2014/main" id="{CF698AF9-7498-40BB-8E19-E6E5DCF86897}"/>
            </a:ext>
          </a:extLst>
        </xdr:cNvPr>
        <xdr:cNvSpPr/>
      </xdr:nvSpPr>
      <xdr:spPr>
        <a:xfrm>
          <a:off x="1968500" y="1393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161289</xdr:rowOff>
    </xdr:from>
    <xdr:to>
      <xdr:col>6</xdr:col>
      <xdr:colOff>38100</xdr:colOff>
      <xdr:row>81</xdr:row>
      <xdr:rowOff>91439</xdr:rowOff>
    </xdr:to>
    <xdr:sp macro="" textlink="">
      <xdr:nvSpPr>
        <xdr:cNvPr id="248" name="フローチャート: 判断 247">
          <a:extLst>
            <a:ext uri="{FF2B5EF4-FFF2-40B4-BE49-F238E27FC236}">
              <a16:creationId xmlns:a16="http://schemas.microsoft.com/office/drawing/2014/main" id="{EA39F124-B574-4447-AA63-294C09634D1F}"/>
            </a:ext>
          </a:extLst>
        </xdr:cNvPr>
        <xdr:cNvSpPr/>
      </xdr:nvSpPr>
      <xdr:spPr>
        <a:xfrm>
          <a:off x="1079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FE8C0465-AE59-4ED1-B48B-48D53C6E07D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5A1A8910-4841-400F-B3EE-1DBE123F131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F41D5B46-780A-47F2-9462-DE18F15599E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5DA7D0CA-85D0-420E-B980-949D2B80E57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3EF4589B-888E-4E3C-A92D-C30185ECF63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138430</xdr:rowOff>
    </xdr:from>
    <xdr:to>
      <xdr:col>24</xdr:col>
      <xdr:colOff>114300</xdr:colOff>
      <xdr:row>78</xdr:row>
      <xdr:rowOff>68580</xdr:rowOff>
    </xdr:to>
    <xdr:sp macro="" textlink="">
      <xdr:nvSpPr>
        <xdr:cNvPr id="254" name="楕円 253">
          <a:extLst>
            <a:ext uri="{FF2B5EF4-FFF2-40B4-BE49-F238E27FC236}">
              <a16:creationId xmlns:a16="http://schemas.microsoft.com/office/drawing/2014/main" id="{38D3DB28-68C6-4EBE-B490-F1D54580AFBB}"/>
            </a:ext>
          </a:extLst>
        </xdr:cNvPr>
        <xdr:cNvSpPr/>
      </xdr:nvSpPr>
      <xdr:spPr>
        <a:xfrm>
          <a:off x="4584700" y="1334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77</xdr:row>
      <xdr:rowOff>91457</xdr:rowOff>
    </xdr:from>
    <xdr:ext cx="340478" cy="259045"/>
    <xdr:sp macro="" textlink="">
      <xdr:nvSpPr>
        <xdr:cNvPr id="255" name="【福祉施設】&#10;有形固定資産減価償却率該当値テキスト">
          <a:extLst>
            <a:ext uri="{FF2B5EF4-FFF2-40B4-BE49-F238E27FC236}">
              <a16:creationId xmlns:a16="http://schemas.microsoft.com/office/drawing/2014/main" id="{FC0948E0-5F2C-4AAD-B662-11173FDCB490}"/>
            </a:ext>
          </a:extLst>
        </xdr:cNvPr>
        <xdr:cNvSpPr txBox="1"/>
      </xdr:nvSpPr>
      <xdr:spPr>
        <a:xfrm>
          <a:off x="4673600" y="132931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110489</xdr:rowOff>
    </xdr:from>
    <xdr:to>
      <xdr:col>20</xdr:col>
      <xdr:colOff>38100</xdr:colOff>
      <xdr:row>78</xdr:row>
      <xdr:rowOff>40639</xdr:rowOff>
    </xdr:to>
    <xdr:sp macro="" textlink="">
      <xdr:nvSpPr>
        <xdr:cNvPr id="256" name="楕円 255">
          <a:extLst>
            <a:ext uri="{FF2B5EF4-FFF2-40B4-BE49-F238E27FC236}">
              <a16:creationId xmlns:a16="http://schemas.microsoft.com/office/drawing/2014/main" id="{576649E1-E5E7-40E1-A0E5-E3B9B8692DB6}"/>
            </a:ext>
          </a:extLst>
        </xdr:cNvPr>
        <xdr:cNvSpPr/>
      </xdr:nvSpPr>
      <xdr:spPr>
        <a:xfrm>
          <a:off x="37465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77</xdr:row>
      <xdr:rowOff>161289</xdr:rowOff>
    </xdr:from>
    <xdr:to>
      <xdr:col>24</xdr:col>
      <xdr:colOff>63500</xdr:colOff>
      <xdr:row>78</xdr:row>
      <xdr:rowOff>17780</xdr:rowOff>
    </xdr:to>
    <xdr:cxnSp macro="">
      <xdr:nvCxnSpPr>
        <xdr:cNvPr id="257" name="直線コネクタ 256">
          <a:extLst>
            <a:ext uri="{FF2B5EF4-FFF2-40B4-BE49-F238E27FC236}">
              <a16:creationId xmlns:a16="http://schemas.microsoft.com/office/drawing/2014/main" id="{4D68FE39-7066-42A7-BB68-DE47C566F597}"/>
            </a:ext>
          </a:extLst>
        </xdr:cNvPr>
        <xdr:cNvCxnSpPr/>
      </xdr:nvCxnSpPr>
      <xdr:spPr>
        <a:xfrm>
          <a:off x="3797300" y="1336293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82550</xdr:rowOff>
    </xdr:from>
    <xdr:to>
      <xdr:col>15</xdr:col>
      <xdr:colOff>101600</xdr:colOff>
      <xdr:row>78</xdr:row>
      <xdr:rowOff>12700</xdr:rowOff>
    </xdr:to>
    <xdr:sp macro="" textlink="">
      <xdr:nvSpPr>
        <xdr:cNvPr id="258" name="楕円 257">
          <a:extLst>
            <a:ext uri="{FF2B5EF4-FFF2-40B4-BE49-F238E27FC236}">
              <a16:creationId xmlns:a16="http://schemas.microsoft.com/office/drawing/2014/main" id="{A356FA47-F0DF-479A-BFE9-C6FBF8F19B59}"/>
            </a:ext>
          </a:extLst>
        </xdr:cNvPr>
        <xdr:cNvSpPr/>
      </xdr:nvSpPr>
      <xdr:spPr>
        <a:xfrm>
          <a:off x="2857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133350</xdr:rowOff>
    </xdr:from>
    <xdr:to>
      <xdr:col>19</xdr:col>
      <xdr:colOff>177800</xdr:colOff>
      <xdr:row>77</xdr:row>
      <xdr:rowOff>161289</xdr:rowOff>
    </xdr:to>
    <xdr:cxnSp macro="">
      <xdr:nvCxnSpPr>
        <xdr:cNvPr id="259" name="直線コネクタ 258">
          <a:extLst>
            <a:ext uri="{FF2B5EF4-FFF2-40B4-BE49-F238E27FC236}">
              <a16:creationId xmlns:a16="http://schemas.microsoft.com/office/drawing/2014/main" id="{E110E983-4476-40A7-9CF5-6B7A89A1FD55}"/>
            </a:ext>
          </a:extLst>
        </xdr:cNvPr>
        <xdr:cNvCxnSpPr/>
      </xdr:nvCxnSpPr>
      <xdr:spPr>
        <a:xfrm>
          <a:off x="2908300" y="133350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125747</xdr:rowOff>
    </xdr:from>
    <xdr:ext cx="405111" cy="259045"/>
    <xdr:sp macro="" textlink="">
      <xdr:nvSpPr>
        <xdr:cNvPr id="260" name="n_1aveValue【福祉施設】&#10;有形固定資産減価償却率">
          <a:extLst>
            <a:ext uri="{FF2B5EF4-FFF2-40B4-BE49-F238E27FC236}">
              <a16:creationId xmlns:a16="http://schemas.microsoft.com/office/drawing/2014/main" id="{1F5E23E6-1924-4E65-9FD7-4710EA2E9472}"/>
            </a:ext>
          </a:extLst>
        </xdr:cNvPr>
        <xdr:cNvSpPr txBox="1"/>
      </xdr:nvSpPr>
      <xdr:spPr>
        <a:xfrm>
          <a:off x="3582044" y="1401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114316</xdr:rowOff>
    </xdr:from>
    <xdr:ext cx="405111" cy="259045"/>
    <xdr:sp macro="" textlink="">
      <xdr:nvSpPr>
        <xdr:cNvPr id="261" name="n_2aveValue【福祉施設】&#10;有形固定資産減価償却率">
          <a:extLst>
            <a:ext uri="{FF2B5EF4-FFF2-40B4-BE49-F238E27FC236}">
              <a16:creationId xmlns:a16="http://schemas.microsoft.com/office/drawing/2014/main" id="{0B506F63-11E6-46C3-A2C6-B4C9937D3CE2}"/>
            </a:ext>
          </a:extLst>
        </xdr:cNvPr>
        <xdr:cNvSpPr txBox="1"/>
      </xdr:nvSpPr>
      <xdr:spPr>
        <a:xfrm>
          <a:off x="2705744" y="14001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161307</xdr:rowOff>
    </xdr:from>
    <xdr:ext cx="405111" cy="259045"/>
    <xdr:sp macro="" textlink="">
      <xdr:nvSpPr>
        <xdr:cNvPr id="262" name="n_3aveValue【福祉施設】&#10;有形固定資産減価償却率">
          <a:extLst>
            <a:ext uri="{FF2B5EF4-FFF2-40B4-BE49-F238E27FC236}">
              <a16:creationId xmlns:a16="http://schemas.microsoft.com/office/drawing/2014/main" id="{A102727C-027A-46C5-9BD5-084FC529A48D}"/>
            </a:ext>
          </a:extLst>
        </xdr:cNvPr>
        <xdr:cNvSpPr txBox="1"/>
      </xdr:nvSpPr>
      <xdr:spPr>
        <a:xfrm>
          <a:off x="1816744" y="13705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107966</xdr:rowOff>
    </xdr:from>
    <xdr:ext cx="405111" cy="259045"/>
    <xdr:sp macro="" textlink="">
      <xdr:nvSpPr>
        <xdr:cNvPr id="263" name="n_4aveValue【福祉施設】&#10;有形固定資産減価償却率">
          <a:extLst>
            <a:ext uri="{FF2B5EF4-FFF2-40B4-BE49-F238E27FC236}">
              <a16:creationId xmlns:a16="http://schemas.microsoft.com/office/drawing/2014/main" id="{A909CB92-F89A-4903-9578-CD424510F0EC}"/>
            </a:ext>
          </a:extLst>
        </xdr:cNvPr>
        <xdr:cNvSpPr txBox="1"/>
      </xdr:nvSpPr>
      <xdr:spPr>
        <a:xfrm>
          <a:off x="927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76</xdr:row>
      <xdr:rowOff>57166</xdr:rowOff>
    </xdr:from>
    <xdr:ext cx="340478" cy="259045"/>
    <xdr:sp macro="" textlink="">
      <xdr:nvSpPr>
        <xdr:cNvPr id="264" name="n_1mainValue【福祉施設】&#10;有形固定資産減価償却率">
          <a:extLst>
            <a:ext uri="{FF2B5EF4-FFF2-40B4-BE49-F238E27FC236}">
              <a16:creationId xmlns:a16="http://schemas.microsoft.com/office/drawing/2014/main" id="{DE2F7631-B7C5-4211-977F-33479557856B}"/>
            </a:ext>
          </a:extLst>
        </xdr:cNvPr>
        <xdr:cNvSpPr txBox="1"/>
      </xdr:nvSpPr>
      <xdr:spPr>
        <a:xfrm>
          <a:off x="3614361" y="130873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76</xdr:row>
      <xdr:rowOff>29227</xdr:rowOff>
    </xdr:from>
    <xdr:ext cx="340478" cy="259045"/>
    <xdr:sp macro="" textlink="">
      <xdr:nvSpPr>
        <xdr:cNvPr id="265" name="n_2mainValue【福祉施設】&#10;有形固定資産減価償却率">
          <a:extLst>
            <a:ext uri="{FF2B5EF4-FFF2-40B4-BE49-F238E27FC236}">
              <a16:creationId xmlns:a16="http://schemas.microsoft.com/office/drawing/2014/main" id="{F59249B8-203A-4DBE-B2FC-85920D6F4F2F}"/>
            </a:ext>
          </a:extLst>
        </xdr:cNvPr>
        <xdr:cNvSpPr txBox="1"/>
      </xdr:nvSpPr>
      <xdr:spPr>
        <a:xfrm>
          <a:off x="2738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a:extLst>
            <a:ext uri="{FF2B5EF4-FFF2-40B4-BE49-F238E27FC236}">
              <a16:creationId xmlns:a16="http://schemas.microsoft.com/office/drawing/2014/main" id="{A2192ABA-A69A-43F0-A6E2-F08AED1B7CA3}"/>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a:extLst>
            <a:ext uri="{FF2B5EF4-FFF2-40B4-BE49-F238E27FC236}">
              <a16:creationId xmlns:a16="http://schemas.microsoft.com/office/drawing/2014/main" id="{E5E3B069-DE9E-49E3-8D9E-77403AAC483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a:extLst>
            <a:ext uri="{FF2B5EF4-FFF2-40B4-BE49-F238E27FC236}">
              <a16:creationId xmlns:a16="http://schemas.microsoft.com/office/drawing/2014/main" id="{D0B6AEC1-9B40-44FF-8E7B-D0296FC0E35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a:extLst>
            <a:ext uri="{FF2B5EF4-FFF2-40B4-BE49-F238E27FC236}">
              <a16:creationId xmlns:a16="http://schemas.microsoft.com/office/drawing/2014/main" id="{80C492EC-3222-4964-AE7F-1D793C860B7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a:extLst>
            <a:ext uri="{FF2B5EF4-FFF2-40B4-BE49-F238E27FC236}">
              <a16:creationId xmlns:a16="http://schemas.microsoft.com/office/drawing/2014/main" id="{22190B21-2FA2-4568-A2A7-B9D940D03BAB}"/>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a:extLst>
            <a:ext uri="{FF2B5EF4-FFF2-40B4-BE49-F238E27FC236}">
              <a16:creationId xmlns:a16="http://schemas.microsoft.com/office/drawing/2014/main" id="{20ABD44B-4159-4C63-85A0-BE2EB0D6E69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a:extLst>
            <a:ext uri="{FF2B5EF4-FFF2-40B4-BE49-F238E27FC236}">
              <a16:creationId xmlns:a16="http://schemas.microsoft.com/office/drawing/2014/main" id="{A04A995C-79BB-475E-BE98-38229169327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a:extLst>
            <a:ext uri="{FF2B5EF4-FFF2-40B4-BE49-F238E27FC236}">
              <a16:creationId xmlns:a16="http://schemas.microsoft.com/office/drawing/2014/main" id="{97819C7C-0124-459C-84F1-F155A899ACA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a:extLst>
            <a:ext uri="{FF2B5EF4-FFF2-40B4-BE49-F238E27FC236}">
              <a16:creationId xmlns:a16="http://schemas.microsoft.com/office/drawing/2014/main" id="{4047838F-97D9-4A08-A1AE-F1176F5B6A6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a:extLst>
            <a:ext uri="{FF2B5EF4-FFF2-40B4-BE49-F238E27FC236}">
              <a16:creationId xmlns:a16="http://schemas.microsoft.com/office/drawing/2014/main" id="{0FD5800B-6F98-487B-AF31-8B5A95280B8B}"/>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6" name="直線コネクタ 275">
          <a:extLst>
            <a:ext uri="{FF2B5EF4-FFF2-40B4-BE49-F238E27FC236}">
              <a16:creationId xmlns:a16="http://schemas.microsoft.com/office/drawing/2014/main" id="{52A20D3A-DB64-4AE4-9461-BDE728FF52BA}"/>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7" name="テキスト ボックス 276">
          <a:extLst>
            <a:ext uri="{FF2B5EF4-FFF2-40B4-BE49-F238E27FC236}">
              <a16:creationId xmlns:a16="http://schemas.microsoft.com/office/drawing/2014/main" id="{BF4967A2-127A-4D4A-A615-CA0CC6CFB29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8" name="直線コネクタ 277">
          <a:extLst>
            <a:ext uri="{FF2B5EF4-FFF2-40B4-BE49-F238E27FC236}">
              <a16:creationId xmlns:a16="http://schemas.microsoft.com/office/drawing/2014/main" id="{18B9B00C-1A29-4BFA-8485-12EAF811A0E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79" name="テキスト ボックス 278">
          <a:extLst>
            <a:ext uri="{FF2B5EF4-FFF2-40B4-BE49-F238E27FC236}">
              <a16:creationId xmlns:a16="http://schemas.microsoft.com/office/drawing/2014/main" id="{429A21FE-518D-4564-8865-C35015DEFBA1}"/>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0" name="直線コネクタ 279">
          <a:extLst>
            <a:ext uri="{FF2B5EF4-FFF2-40B4-BE49-F238E27FC236}">
              <a16:creationId xmlns:a16="http://schemas.microsoft.com/office/drawing/2014/main" id="{B59C5646-B69D-4AB7-AE5C-08B3903B28FB}"/>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1" name="テキスト ボックス 280">
          <a:extLst>
            <a:ext uri="{FF2B5EF4-FFF2-40B4-BE49-F238E27FC236}">
              <a16:creationId xmlns:a16="http://schemas.microsoft.com/office/drawing/2014/main" id="{2545C447-CF59-4420-903C-5FB6EA51B95F}"/>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2" name="直線コネクタ 281">
          <a:extLst>
            <a:ext uri="{FF2B5EF4-FFF2-40B4-BE49-F238E27FC236}">
              <a16:creationId xmlns:a16="http://schemas.microsoft.com/office/drawing/2014/main" id="{A3614C20-7B07-4B95-8737-25BDC775266F}"/>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3" name="テキスト ボックス 282">
          <a:extLst>
            <a:ext uri="{FF2B5EF4-FFF2-40B4-BE49-F238E27FC236}">
              <a16:creationId xmlns:a16="http://schemas.microsoft.com/office/drawing/2014/main" id="{88FAF40A-024B-43A5-87D1-C45174C4B9F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a:extLst>
            <a:ext uri="{FF2B5EF4-FFF2-40B4-BE49-F238E27FC236}">
              <a16:creationId xmlns:a16="http://schemas.microsoft.com/office/drawing/2014/main" id="{0015469E-D4CB-4C8D-B347-7C2BC7417E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a:extLst>
            <a:ext uri="{FF2B5EF4-FFF2-40B4-BE49-F238E27FC236}">
              <a16:creationId xmlns:a16="http://schemas.microsoft.com/office/drawing/2014/main" id="{5C31F229-84D0-4AC7-AD82-4F55362BB3EF}"/>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a:extLst>
            <a:ext uri="{FF2B5EF4-FFF2-40B4-BE49-F238E27FC236}">
              <a16:creationId xmlns:a16="http://schemas.microsoft.com/office/drawing/2014/main" id="{5AF21260-42E8-4ACF-B427-5FA0550C9122}"/>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55474</xdr:rowOff>
    </xdr:from>
    <xdr:to>
      <xdr:col>54</xdr:col>
      <xdr:colOff>189865</xdr:colOff>
      <xdr:row>86</xdr:row>
      <xdr:rowOff>20041</xdr:rowOff>
    </xdr:to>
    <xdr:cxnSp macro="">
      <xdr:nvCxnSpPr>
        <xdr:cNvPr id="287" name="直線コネクタ 286">
          <a:extLst>
            <a:ext uri="{FF2B5EF4-FFF2-40B4-BE49-F238E27FC236}">
              <a16:creationId xmlns:a16="http://schemas.microsoft.com/office/drawing/2014/main" id="{29BB3510-BB1D-411C-8B5C-7ED56F4A8BB8}"/>
            </a:ext>
          </a:extLst>
        </xdr:cNvPr>
        <xdr:cNvCxnSpPr/>
      </xdr:nvCxnSpPr>
      <xdr:spPr>
        <a:xfrm flipV="1">
          <a:off x="10476865" y="13428574"/>
          <a:ext cx="0" cy="1336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23868</xdr:rowOff>
    </xdr:from>
    <xdr:ext cx="469744" cy="259045"/>
    <xdr:sp macro="" textlink="">
      <xdr:nvSpPr>
        <xdr:cNvPr id="288" name="【福祉施設】&#10;一人当たり面積最小値テキスト">
          <a:extLst>
            <a:ext uri="{FF2B5EF4-FFF2-40B4-BE49-F238E27FC236}">
              <a16:creationId xmlns:a16="http://schemas.microsoft.com/office/drawing/2014/main" id="{158EAB6C-796B-4FF1-B347-621D4281F91A}"/>
            </a:ext>
          </a:extLst>
        </xdr:cNvPr>
        <xdr:cNvSpPr txBox="1"/>
      </xdr:nvSpPr>
      <xdr:spPr>
        <a:xfrm>
          <a:off x="10515600" y="1476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20041</xdr:rowOff>
    </xdr:from>
    <xdr:to>
      <xdr:col>55</xdr:col>
      <xdr:colOff>88900</xdr:colOff>
      <xdr:row>86</xdr:row>
      <xdr:rowOff>20041</xdr:rowOff>
    </xdr:to>
    <xdr:cxnSp macro="">
      <xdr:nvCxnSpPr>
        <xdr:cNvPr id="289" name="直線コネクタ 288">
          <a:extLst>
            <a:ext uri="{FF2B5EF4-FFF2-40B4-BE49-F238E27FC236}">
              <a16:creationId xmlns:a16="http://schemas.microsoft.com/office/drawing/2014/main" id="{750FCF97-9D9A-44D0-BEF3-8F94191375C5}"/>
            </a:ext>
          </a:extLst>
        </xdr:cNvPr>
        <xdr:cNvCxnSpPr/>
      </xdr:nvCxnSpPr>
      <xdr:spPr>
        <a:xfrm>
          <a:off x="10388600" y="14764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2151</xdr:rowOff>
    </xdr:from>
    <xdr:ext cx="469744" cy="259045"/>
    <xdr:sp macro="" textlink="">
      <xdr:nvSpPr>
        <xdr:cNvPr id="290" name="【福祉施設】&#10;一人当たり面積最大値テキスト">
          <a:extLst>
            <a:ext uri="{FF2B5EF4-FFF2-40B4-BE49-F238E27FC236}">
              <a16:creationId xmlns:a16="http://schemas.microsoft.com/office/drawing/2014/main" id="{61767FE6-55F7-416C-A25A-45189C2212D5}"/>
            </a:ext>
          </a:extLst>
        </xdr:cNvPr>
        <xdr:cNvSpPr txBox="1"/>
      </xdr:nvSpPr>
      <xdr:spPr>
        <a:xfrm>
          <a:off x="10515600" y="1320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55474</xdr:rowOff>
    </xdr:from>
    <xdr:to>
      <xdr:col>55</xdr:col>
      <xdr:colOff>88900</xdr:colOff>
      <xdr:row>78</xdr:row>
      <xdr:rowOff>55474</xdr:rowOff>
    </xdr:to>
    <xdr:cxnSp macro="">
      <xdr:nvCxnSpPr>
        <xdr:cNvPr id="291" name="直線コネクタ 290">
          <a:extLst>
            <a:ext uri="{FF2B5EF4-FFF2-40B4-BE49-F238E27FC236}">
              <a16:creationId xmlns:a16="http://schemas.microsoft.com/office/drawing/2014/main" id="{CDC2FC9F-19D1-498D-A0DF-1844285E10B6}"/>
            </a:ext>
          </a:extLst>
        </xdr:cNvPr>
        <xdr:cNvCxnSpPr/>
      </xdr:nvCxnSpPr>
      <xdr:spPr>
        <a:xfrm>
          <a:off x="10388600" y="13428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107002</xdr:rowOff>
    </xdr:from>
    <xdr:ext cx="469744" cy="259045"/>
    <xdr:sp macro="" textlink="">
      <xdr:nvSpPr>
        <xdr:cNvPr id="292" name="【福祉施設】&#10;一人当たり面積平均値テキスト">
          <a:extLst>
            <a:ext uri="{FF2B5EF4-FFF2-40B4-BE49-F238E27FC236}">
              <a16:creationId xmlns:a16="http://schemas.microsoft.com/office/drawing/2014/main" id="{B2502AE1-522A-421E-8003-A5AB73DC9FC7}"/>
            </a:ext>
          </a:extLst>
        </xdr:cNvPr>
        <xdr:cNvSpPr txBox="1"/>
      </xdr:nvSpPr>
      <xdr:spPr>
        <a:xfrm>
          <a:off x="10515600" y="14508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128575</xdr:rowOff>
    </xdr:from>
    <xdr:to>
      <xdr:col>55</xdr:col>
      <xdr:colOff>50800</xdr:colOff>
      <xdr:row>85</xdr:row>
      <xdr:rowOff>58725</xdr:rowOff>
    </xdr:to>
    <xdr:sp macro="" textlink="">
      <xdr:nvSpPr>
        <xdr:cNvPr id="293" name="フローチャート: 判断 292">
          <a:extLst>
            <a:ext uri="{FF2B5EF4-FFF2-40B4-BE49-F238E27FC236}">
              <a16:creationId xmlns:a16="http://schemas.microsoft.com/office/drawing/2014/main" id="{E992F8B5-0200-4F52-A205-B523342BEB95}"/>
            </a:ext>
          </a:extLst>
        </xdr:cNvPr>
        <xdr:cNvSpPr/>
      </xdr:nvSpPr>
      <xdr:spPr>
        <a:xfrm>
          <a:off x="10426700" y="1453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131090</xdr:rowOff>
    </xdr:from>
    <xdr:to>
      <xdr:col>50</xdr:col>
      <xdr:colOff>165100</xdr:colOff>
      <xdr:row>85</xdr:row>
      <xdr:rowOff>61240</xdr:rowOff>
    </xdr:to>
    <xdr:sp macro="" textlink="">
      <xdr:nvSpPr>
        <xdr:cNvPr id="294" name="フローチャート: 判断 293">
          <a:extLst>
            <a:ext uri="{FF2B5EF4-FFF2-40B4-BE49-F238E27FC236}">
              <a16:creationId xmlns:a16="http://schemas.microsoft.com/office/drawing/2014/main" id="{E7DCC705-0F4A-4D6F-BFB2-4B96E6FF474E}"/>
            </a:ext>
          </a:extLst>
        </xdr:cNvPr>
        <xdr:cNvSpPr/>
      </xdr:nvSpPr>
      <xdr:spPr>
        <a:xfrm>
          <a:off x="9588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167666</xdr:rowOff>
    </xdr:from>
    <xdr:to>
      <xdr:col>46</xdr:col>
      <xdr:colOff>38100</xdr:colOff>
      <xdr:row>85</xdr:row>
      <xdr:rowOff>97816</xdr:rowOff>
    </xdr:to>
    <xdr:sp macro="" textlink="">
      <xdr:nvSpPr>
        <xdr:cNvPr id="295" name="フローチャート: 判断 294">
          <a:extLst>
            <a:ext uri="{FF2B5EF4-FFF2-40B4-BE49-F238E27FC236}">
              <a16:creationId xmlns:a16="http://schemas.microsoft.com/office/drawing/2014/main" id="{D1CAF0DA-EAF2-4775-9A3A-E944DDA526CF}"/>
            </a:ext>
          </a:extLst>
        </xdr:cNvPr>
        <xdr:cNvSpPr/>
      </xdr:nvSpPr>
      <xdr:spPr>
        <a:xfrm>
          <a:off x="8699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161265</xdr:rowOff>
    </xdr:from>
    <xdr:to>
      <xdr:col>41</xdr:col>
      <xdr:colOff>101600</xdr:colOff>
      <xdr:row>85</xdr:row>
      <xdr:rowOff>91415</xdr:rowOff>
    </xdr:to>
    <xdr:sp macro="" textlink="">
      <xdr:nvSpPr>
        <xdr:cNvPr id="296" name="フローチャート: 判断 295">
          <a:extLst>
            <a:ext uri="{FF2B5EF4-FFF2-40B4-BE49-F238E27FC236}">
              <a16:creationId xmlns:a16="http://schemas.microsoft.com/office/drawing/2014/main" id="{C7D7178B-2687-47E9-B68B-DF22B70E309E}"/>
            </a:ext>
          </a:extLst>
        </xdr:cNvPr>
        <xdr:cNvSpPr/>
      </xdr:nvSpPr>
      <xdr:spPr>
        <a:xfrm>
          <a:off x="7810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151206</xdr:rowOff>
    </xdr:from>
    <xdr:to>
      <xdr:col>36</xdr:col>
      <xdr:colOff>165100</xdr:colOff>
      <xdr:row>85</xdr:row>
      <xdr:rowOff>81356</xdr:rowOff>
    </xdr:to>
    <xdr:sp macro="" textlink="">
      <xdr:nvSpPr>
        <xdr:cNvPr id="297" name="フローチャート: 判断 296">
          <a:extLst>
            <a:ext uri="{FF2B5EF4-FFF2-40B4-BE49-F238E27FC236}">
              <a16:creationId xmlns:a16="http://schemas.microsoft.com/office/drawing/2014/main" id="{EBEF95DC-A6B4-4C26-BB76-5A8D028B0ABD}"/>
            </a:ext>
          </a:extLst>
        </xdr:cNvPr>
        <xdr:cNvSpPr/>
      </xdr:nvSpPr>
      <xdr:spPr>
        <a:xfrm>
          <a:off x="6921500" y="14553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BD00FD2-ED65-4374-9579-EFED2CB92AE6}"/>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53B33177-DAE5-4926-A4AE-FF26F451F5E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B0D49A6-92C6-48B1-8A10-1ACDCFB3D60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8F6D6ACE-55F3-4E1D-A9B9-56B2EDA01EC7}"/>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6A29F5EC-FF6A-4EE4-86D4-B6CD15EE16E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48337</xdr:rowOff>
    </xdr:from>
    <xdr:to>
      <xdr:col>55</xdr:col>
      <xdr:colOff>50800</xdr:colOff>
      <xdr:row>80</xdr:row>
      <xdr:rowOff>149937</xdr:rowOff>
    </xdr:to>
    <xdr:sp macro="" textlink="">
      <xdr:nvSpPr>
        <xdr:cNvPr id="303" name="楕円 302">
          <a:extLst>
            <a:ext uri="{FF2B5EF4-FFF2-40B4-BE49-F238E27FC236}">
              <a16:creationId xmlns:a16="http://schemas.microsoft.com/office/drawing/2014/main" id="{40433705-DF33-4202-B7DE-969249CD2362}"/>
            </a:ext>
          </a:extLst>
        </xdr:cNvPr>
        <xdr:cNvSpPr/>
      </xdr:nvSpPr>
      <xdr:spPr>
        <a:xfrm>
          <a:off x="10426700" y="1376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71214</xdr:rowOff>
    </xdr:from>
    <xdr:ext cx="469744" cy="259045"/>
    <xdr:sp macro="" textlink="">
      <xdr:nvSpPr>
        <xdr:cNvPr id="304" name="【福祉施設】&#10;一人当たり面積該当値テキスト">
          <a:extLst>
            <a:ext uri="{FF2B5EF4-FFF2-40B4-BE49-F238E27FC236}">
              <a16:creationId xmlns:a16="http://schemas.microsoft.com/office/drawing/2014/main" id="{F03F6F4D-8C80-4EF6-BED8-562DAB136D90}"/>
            </a:ext>
          </a:extLst>
        </xdr:cNvPr>
        <xdr:cNvSpPr txBox="1"/>
      </xdr:nvSpPr>
      <xdr:spPr>
        <a:xfrm>
          <a:off x="10515600" y="1361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104572</xdr:rowOff>
    </xdr:from>
    <xdr:to>
      <xdr:col>50</xdr:col>
      <xdr:colOff>165100</xdr:colOff>
      <xdr:row>81</xdr:row>
      <xdr:rowOff>34722</xdr:rowOff>
    </xdr:to>
    <xdr:sp macro="" textlink="">
      <xdr:nvSpPr>
        <xdr:cNvPr id="305" name="楕円 304">
          <a:extLst>
            <a:ext uri="{FF2B5EF4-FFF2-40B4-BE49-F238E27FC236}">
              <a16:creationId xmlns:a16="http://schemas.microsoft.com/office/drawing/2014/main" id="{031C6841-D4C2-4B68-88DF-B842A1CF1044}"/>
            </a:ext>
          </a:extLst>
        </xdr:cNvPr>
        <xdr:cNvSpPr/>
      </xdr:nvSpPr>
      <xdr:spPr>
        <a:xfrm>
          <a:off x="9588500" y="138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99137</xdr:rowOff>
    </xdr:from>
    <xdr:to>
      <xdr:col>55</xdr:col>
      <xdr:colOff>0</xdr:colOff>
      <xdr:row>80</xdr:row>
      <xdr:rowOff>155372</xdr:rowOff>
    </xdr:to>
    <xdr:cxnSp macro="">
      <xdr:nvCxnSpPr>
        <xdr:cNvPr id="306" name="直線コネクタ 305">
          <a:extLst>
            <a:ext uri="{FF2B5EF4-FFF2-40B4-BE49-F238E27FC236}">
              <a16:creationId xmlns:a16="http://schemas.microsoft.com/office/drawing/2014/main" id="{F2E9683B-DEAC-4780-9E84-EFF9F07DBE88}"/>
            </a:ext>
          </a:extLst>
        </xdr:cNvPr>
        <xdr:cNvCxnSpPr/>
      </xdr:nvCxnSpPr>
      <xdr:spPr>
        <a:xfrm flipV="1">
          <a:off x="9639300" y="13815137"/>
          <a:ext cx="838200" cy="5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104572</xdr:rowOff>
    </xdr:from>
    <xdr:to>
      <xdr:col>46</xdr:col>
      <xdr:colOff>38100</xdr:colOff>
      <xdr:row>81</xdr:row>
      <xdr:rowOff>34722</xdr:rowOff>
    </xdr:to>
    <xdr:sp macro="" textlink="">
      <xdr:nvSpPr>
        <xdr:cNvPr id="307" name="楕円 306">
          <a:extLst>
            <a:ext uri="{FF2B5EF4-FFF2-40B4-BE49-F238E27FC236}">
              <a16:creationId xmlns:a16="http://schemas.microsoft.com/office/drawing/2014/main" id="{08AF2E49-45F0-47C2-BE4B-5BB23AA6BA34}"/>
            </a:ext>
          </a:extLst>
        </xdr:cNvPr>
        <xdr:cNvSpPr/>
      </xdr:nvSpPr>
      <xdr:spPr>
        <a:xfrm>
          <a:off x="8699500" y="1382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155372</xdr:rowOff>
    </xdr:from>
    <xdr:to>
      <xdr:col>50</xdr:col>
      <xdr:colOff>114300</xdr:colOff>
      <xdr:row>80</xdr:row>
      <xdr:rowOff>155372</xdr:rowOff>
    </xdr:to>
    <xdr:cxnSp macro="">
      <xdr:nvCxnSpPr>
        <xdr:cNvPr id="308" name="直線コネクタ 307">
          <a:extLst>
            <a:ext uri="{FF2B5EF4-FFF2-40B4-BE49-F238E27FC236}">
              <a16:creationId xmlns:a16="http://schemas.microsoft.com/office/drawing/2014/main" id="{81EC8456-EA89-40D2-935C-BBDF27CB3086}"/>
            </a:ext>
          </a:extLst>
        </xdr:cNvPr>
        <xdr:cNvCxnSpPr/>
      </xdr:nvCxnSpPr>
      <xdr:spPr>
        <a:xfrm>
          <a:off x="8750300" y="138713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52367</xdr:rowOff>
    </xdr:from>
    <xdr:ext cx="469744" cy="259045"/>
    <xdr:sp macro="" textlink="">
      <xdr:nvSpPr>
        <xdr:cNvPr id="309" name="n_1aveValue【福祉施設】&#10;一人当たり面積">
          <a:extLst>
            <a:ext uri="{FF2B5EF4-FFF2-40B4-BE49-F238E27FC236}">
              <a16:creationId xmlns:a16="http://schemas.microsoft.com/office/drawing/2014/main" id="{D2E684ED-01C3-496E-819A-7BE87BCBD760}"/>
            </a:ext>
          </a:extLst>
        </xdr:cNvPr>
        <xdr:cNvSpPr txBox="1"/>
      </xdr:nvSpPr>
      <xdr:spPr>
        <a:xfrm>
          <a:off x="9391727" y="1462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88943</xdr:rowOff>
    </xdr:from>
    <xdr:ext cx="469744" cy="259045"/>
    <xdr:sp macro="" textlink="">
      <xdr:nvSpPr>
        <xdr:cNvPr id="310" name="n_2aveValue【福祉施設】&#10;一人当たり面積">
          <a:extLst>
            <a:ext uri="{FF2B5EF4-FFF2-40B4-BE49-F238E27FC236}">
              <a16:creationId xmlns:a16="http://schemas.microsoft.com/office/drawing/2014/main" id="{1B15599A-655D-4DF3-A27D-88B3386F913F}"/>
            </a:ext>
          </a:extLst>
        </xdr:cNvPr>
        <xdr:cNvSpPr txBox="1"/>
      </xdr:nvSpPr>
      <xdr:spPr>
        <a:xfrm>
          <a:off x="8515427" y="1466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107942</xdr:rowOff>
    </xdr:from>
    <xdr:ext cx="469744" cy="259045"/>
    <xdr:sp macro="" textlink="">
      <xdr:nvSpPr>
        <xdr:cNvPr id="311" name="n_3aveValue【福祉施設】&#10;一人当たり面積">
          <a:extLst>
            <a:ext uri="{FF2B5EF4-FFF2-40B4-BE49-F238E27FC236}">
              <a16:creationId xmlns:a16="http://schemas.microsoft.com/office/drawing/2014/main" id="{3C287565-592C-4DFC-9121-F3D276BD82FD}"/>
            </a:ext>
          </a:extLst>
        </xdr:cNvPr>
        <xdr:cNvSpPr txBox="1"/>
      </xdr:nvSpPr>
      <xdr:spPr>
        <a:xfrm>
          <a:off x="7626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97883</xdr:rowOff>
    </xdr:from>
    <xdr:ext cx="469744" cy="259045"/>
    <xdr:sp macro="" textlink="">
      <xdr:nvSpPr>
        <xdr:cNvPr id="312" name="n_4aveValue【福祉施設】&#10;一人当たり面積">
          <a:extLst>
            <a:ext uri="{FF2B5EF4-FFF2-40B4-BE49-F238E27FC236}">
              <a16:creationId xmlns:a16="http://schemas.microsoft.com/office/drawing/2014/main" id="{9C1E2B13-A04E-498D-B566-0ADC480C8612}"/>
            </a:ext>
          </a:extLst>
        </xdr:cNvPr>
        <xdr:cNvSpPr txBox="1"/>
      </xdr:nvSpPr>
      <xdr:spPr>
        <a:xfrm>
          <a:off x="6737427" y="14328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51249</xdr:rowOff>
    </xdr:from>
    <xdr:ext cx="469744" cy="259045"/>
    <xdr:sp macro="" textlink="">
      <xdr:nvSpPr>
        <xdr:cNvPr id="313" name="n_1mainValue【福祉施設】&#10;一人当たり面積">
          <a:extLst>
            <a:ext uri="{FF2B5EF4-FFF2-40B4-BE49-F238E27FC236}">
              <a16:creationId xmlns:a16="http://schemas.microsoft.com/office/drawing/2014/main" id="{F021BA8D-AF4F-4676-BFDE-8CE29512ADB3}"/>
            </a:ext>
          </a:extLst>
        </xdr:cNvPr>
        <xdr:cNvSpPr txBox="1"/>
      </xdr:nvSpPr>
      <xdr:spPr>
        <a:xfrm>
          <a:off x="9391727" y="1359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51249</xdr:rowOff>
    </xdr:from>
    <xdr:ext cx="469744" cy="259045"/>
    <xdr:sp macro="" textlink="">
      <xdr:nvSpPr>
        <xdr:cNvPr id="314" name="n_2mainValue【福祉施設】&#10;一人当たり面積">
          <a:extLst>
            <a:ext uri="{FF2B5EF4-FFF2-40B4-BE49-F238E27FC236}">
              <a16:creationId xmlns:a16="http://schemas.microsoft.com/office/drawing/2014/main" id="{064E7FC7-99CE-4148-AB56-62F25F8ACE72}"/>
            </a:ext>
          </a:extLst>
        </xdr:cNvPr>
        <xdr:cNvSpPr txBox="1"/>
      </xdr:nvSpPr>
      <xdr:spPr>
        <a:xfrm>
          <a:off x="8515427" y="1359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a:extLst>
            <a:ext uri="{FF2B5EF4-FFF2-40B4-BE49-F238E27FC236}">
              <a16:creationId xmlns:a16="http://schemas.microsoft.com/office/drawing/2014/main" id="{A19C69EA-63C2-46E0-986E-1C486D7A320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a:extLst>
            <a:ext uri="{FF2B5EF4-FFF2-40B4-BE49-F238E27FC236}">
              <a16:creationId xmlns:a16="http://schemas.microsoft.com/office/drawing/2014/main" id="{7A7CAAF8-0417-47BF-ACD3-618033F69184}"/>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a:extLst>
            <a:ext uri="{FF2B5EF4-FFF2-40B4-BE49-F238E27FC236}">
              <a16:creationId xmlns:a16="http://schemas.microsoft.com/office/drawing/2014/main" id="{553E7C19-B694-4E5D-BB19-A16CB9E4742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a:extLst>
            <a:ext uri="{FF2B5EF4-FFF2-40B4-BE49-F238E27FC236}">
              <a16:creationId xmlns:a16="http://schemas.microsoft.com/office/drawing/2014/main" id="{D23CD1D5-E8C4-4E91-8D3B-ABEE73A2434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a:extLst>
            <a:ext uri="{FF2B5EF4-FFF2-40B4-BE49-F238E27FC236}">
              <a16:creationId xmlns:a16="http://schemas.microsoft.com/office/drawing/2014/main" id="{6493EEA5-8D13-4DFF-91A7-6509B8C934B4}"/>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a:extLst>
            <a:ext uri="{FF2B5EF4-FFF2-40B4-BE49-F238E27FC236}">
              <a16:creationId xmlns:a16="http://schemas.microsoft.com/office/drawing/2014/main" id="{48FAC3E1-3208-4AC5-92E2-09D1381C73F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a:extLst>
            <a:ext uri="{FF2B5EF4-FFF2-40B4-BE49-F238E27FC236}">
              <a16:creationId xmlns:a16="http://schemas.microsoft.com/office/drawing/2014/main" id="{41FE4FC3-7208-4305-AF6A-964985367E0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a:extLst>
            <a:ext uri="{FF2B5EF4-FFF2-40B4-BE49-F238E27FC236}">
              <a16:creationId xmlns:a16="http://schemas.microsoft.com/office/drawing/2014/main" id="{D710F2F6-98E1-4751-BA38-FE6D78C9F706}"/>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a:extLst>
            <a:ext uri="{FF2B5EF4-FFF2-40B4-BE49-F238E27FC236}">
              <a16:creationId xmlns:a16="http://schemas.microsoft.com/office/drawing/2014/main" id="{40B1A9C2-2C2E-4BF0-BDEA-876BAE70CFA1}"/>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a:extLst>
            <a:ext uri="{FF2B5EF4-FFF2-40B4-BE49-F238E27FC236}">
              <a16:creationId xmlns:a16="http://schemas.microsoft.com/office/drawing/2014/main" id="{20F9D97D-9C60-4E4F-A258-D82F8388EDFB}"/>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5" name="テキスト ボックス 324">
          <a:extLst>
            <a:ext uri="{FF2B5EF4-FFF2-40B4-BE49-F238E27FC236}">
              <a16:creationId xmlns:a16="http://schemas.microsoft.com/office/drawing/2014/main" id="{066D1270-88A5-4C96-ABBD-8D5C000E9DA5}"/>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26" name="直線コネクタ 325">
          <a:extLst>
            <a:ext uri="{FF2B5EF4-FFF2-40B4-BE49-F238E27FC236}">
              <a16:creationId xmlns:a16="http://schemas.microsoft.com/office/drawing/2014/main" id="{25588700-6716-48A6-AF88-86713A51323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7" name="テキスト ボックス 326">
          <a:extLst>
            <a:ext uri="{FF2B5EF4-FFF2-40B4-BE49-F238E27FC236}">
              <a16:creationId xmlns:a16="http://schemas.microsoft.com/office/drawing/2014/main" id="{1AD881C2-DBC6-469D-8CFE-6C0F7D62F016}"/>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8" name="直線コネクタ 327">
          <a:extLst>
            <a:ext uri="{FF2B5EF4-FFF2-40B4-BE49-F238E27FC236}">
              <a16:creationId xmlns:a16="http://schemas.microsoft.com/office/drawing/2014/main" id="{C14441FB-4070-421B-8BC7-EB6F41341B3D}"/>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9" name="テキスト ボックス 328">
          <a:extLst>
            <a:ext uri="{FF2B5EF4-FFF2-40B4-BE49-F238E27FC236}">
              <a16:creationId xmlns:a16="http://schemas.microsoft.com/office/drawing/2014/main" id="{7AA5FE74-BE91-4FC7-BFAF-F5B996DC7721}"/>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0" name="直線コネクタ 329">
          <a:extLst>
            <a:ext uri="{FF2B5EF4-FFF2-40B4-BE49-F238E27FC236}">
              <a16:creationId xmlns:a16="http://schemas.microsoft.com/office/drawing/2014/main" id="{795FB902-C35F-4B87-AF3F-BE23FCFFEB3A}"/>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1" name="テキスト ボックス 330">
          <a:extLst>
            <a:ext uri="{FF2B5EF4-FFF2-40B4-BE49-F238E27FC236}">
              <a16:creationId xmlns:a16="http://schemas.microsoft.com/office/drawing/2014/main" id="{76DD6AA1-1F91-4DA4-A19E-567798370549}"/>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2" name="直線コネクタ 331">
          <a:extLst>
            <a:ext uri="{FF2B5EF4-FFF2-40B4-BE49-F238E27FC236}">
              <a16:creationId xmlns:a16="http://schemas.microsoft.com/office/drawing/2014/main" id="{DE784E17-9D39-46FB-A8D0-FFC405897607}"/>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3" name="テキスト ボックス 332">
          <a:extLst>
            <a:ext uri="{FF2B5EF4-FFF2-40B4-BE49-F238E27FC236}">
              <a16:creationId xmlns:a16="http://schemas.microsoft.com/office/drawing/2014/main" id="{0E1AF9FB-2EB9-450B-B122-627E73392FB6}"/>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4" name="直線コネクタ 333">
          <a:extLst>
            <a:ext uri="{FF2B5EF4-FFF2-40B4-BE49-F238E27FC236}">
              <a16:creationId xmlns:a16="http://schemas.microsoft.com/office/drawing/2014/main" id="{979DA24A-DF64-4EE3-9B35-887EF0BB2D47}"/>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5" name="テキスト ボックス 334">
          <a:extLst>
            <a:ext uri="{FF2B5EF4-FFF2-40B4-BE49-F238E27FC236}">
              <a16:creationId xmlns:a16="http://schemas.microsoft.com/office/drawing/2014/main" id="{9FF89826-DD71-4C76-AC4C-EFC9889F2A1A}"/>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6" name="直線コネクタ 335">
          <a:extLst>
            <a:ext uri="{FF2B5EF4-FFF2-40B4-BE49-F238E27FC236}">
              <a16:creationId xmlns:a16="http://schemas.microsoft.com/office/drawing/2014/main" id="{E7D1EFD2-4673-49B1-9B24-A58C828BA3B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7" name="テキスト ボックス 336">
          <a:extLst>
            <a:ext uri="{FF2B5EF4-FFF2-40B4-BE49-F238E27FC236}">
              <a16:creationId xmlns:a16="http://schemas.microsoft.com/office/drawing/2014/main" id="{CD8CDF26-A6B5-4560-8316-0935CCD074DB}"/>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8" name="直線コネクタ 337">
          <a:extLst>
            <a:ext uri="{FF2B5EF4-FFF2-40B4-BE49-F238E27FC236}">
              <a16:creationId xmlns:a16="http://schemas.microsoft.com/office/drawing/2014/main" id="{2F0CBB49-FBC8-47C8-B697-CBBECC3693F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市民会館】&#10;有形固定資産減価償却率グラフ枠">
          <a:extLst>
            <a:ext uri="{FF2B5EF4-FFF2-40B4-BE49-F238E27FC236}">
              <a16:creationId xmlns:a16="http://schemas.microsoft.com/office/drawing/2014/main" id="{FFCC857F-3DC5-4361-9A0A-F3B90DB75423}"/>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108</xdr:row>
      <xdr:rowOff>33745</xdr:rowOff>
    </xdr:to>
    <xdr:cxnSp macro="">
      <xdr:nvCxnSpPr>
        <xdr:cNvPr id="340" name="直線コネクタ 339">
          <a:extLst>
            <a:ext uri="{FF2B5EF4-FFF2-40B4-BE49-F238E27FC236}">
              <a16:creationId xmlns:a16="http://schemas.microsoft.com/office/drawing/2014/main" id="{D87B096C-8429-438F-9698-ED7DA4202067}"/>
            </a:ext>
          </a:extLst>
        </xdr:cNvPr>
        <xdr:cNvCxnSpPr/>
      </xdr:nvCxnSpPr>
      <xdr:spPr>
        <a:xfrm flipV="1">
          <a:off x="4634865" y="17286514"/>
          <a:ext cx="0" cy="126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37572</xdr:rowOff>
    </xdr:from>
    <xdr:ext cx="405111" cy="259045"/>
    <xdr:sp macro="" textlink="">
      <xdr:nvSpPr>
        <xdr:cNvPr id="341" name="【市民会館】&#10;有形固定資産減価償却率最小値テキスト">
          <a:extLst>
            <a:ext uri="{FF2B5EF4-FFF2-40B4-BE49-F238E27FC236}">
              <a16:creationId xmlns:a16="http://schemas.microsoft.com/office/drawing/2014/main" id="{07E9EA05-CBFD-4728-9C2E-1BEDFB5BFF1E}"/>
            </a:ext>
          </a:extLst>
        </xdr:cNvPr>
        <xdr:cNvSpPr txBox="1"/>
      </xdr:nvSpPr>
      <xdr:spPr>
        <a:xfrm>
          <a:off x="4673600" y="1855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33745</xdr:rowOff>
    </xdr:from>
    <xdr:to>
      <xdr:col>24</xdr:col>
      <xdr:colOff>152400</xdr:colOff>
      <xdr:row>108</xdr:row>
      <xdr:rowOff>33745</xdr:rowOff>
    </xdr:to>
    <xdr:cxnSp macro="">
      <xdr:nvCxnSpPr>
        <xdr:cNvPr id="342" name="直線コネクタ 341">
          <a:extLst>
            <a:ext uri="{FF2B5EF4-FFF2-40B4-BE49-F238E27FC236}">
              <a16:creationId xmlns:a16="http://schemas.microsoft.com/office/drawing/2014/main" id="{E2FDB610-A0F4-4008-8824-6E0E6537C54F}"/>
            </a:ext>
          </a:extLst>
        </xdr:cNvPr>
        <xdr:cNvCxnSpPr/>
      </xdr:nvCxnSpPr>
      <xdr:spPr>
        <a:xfrm>
          <a:off x="4546600" y="1855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343" name="【市民会館】&#10;有形固定資産減価償却率最大値テキスト">
          <a:extLst>
            <a:ext uri="{FF2B5EF4-FFF2-40B4-BE49-F238E27FC236}">
              <a16:creationId xmlns:a16="http://schemas.microsoft.com/office/drawing/2014/main" id="{99B81FD9-6ACF-4F3B-875D-ADBA2603F505}"/>
            </a:ext>
          </a:extLst>
        </xdr:cNvPr>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344" name="直線コネクタ 343">
          <a:extLst>
            <a:ext uri="{FF2B5EF4-FFF2-40B4-BE49-F238E27FC236}">
              <a16:creationId xmlns:a16="http://schemas.microsoft.com/office/drawing/2014/main" id="{1ECA657E-542E-4F54-B1EC-A2AD80724796}"/>
            </a:ext>
          </a:extLst>
        </xdr:cNvPr>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3827</xdr:rowOff>
    </xdr:from>
    <xdr:ext cx="405111" cy="259045"/>
    <xdr:sp macro="" textlink="">
      <xdr:nvSpPr>
        <xdr:cNvPr id="345" name="【市民会館】&#10;有形固定資産減価償却率平均値テキスト">
          <a:extLst>
            <a:ext uri="{FF2B5EF4-FFF2-40B4-BE49-F238E27FC236}">
              <a16:creationId xmlns:a16="http://schemas.microsoft.com/office/drawing/2014/main" id="{185BDB39-2C76-4568-8329-8DD4C67D9C3C}"/>
            </a:ext>
          </a:extLst>
        </xdr:cNvPr>
        <xdr:cNvSpPr txBox="1"/>
      </xdr:nvSpPr>
      <xdr:spPr>
        <a:xfrm>
          <a:off x="4673600" y="1817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25400</xdr:rowOff>
    </xdr:from>
    <xdr:to>
      <xdr:col>24</xdr:col>
      <xdr:colOff>114300</xdr:colOff>
      <xdr:row>106</xdr:row>
      <xdr:rowOff>127000</xdr:rowOff>
    </xdr:to>
    <xdr:sp macro="" textlink="">
      <xdr:nvSpPr>
        <xdr:cNvPr id="346" name="フローチャート: 判断 345">
          <a:extLst>
            <a:ext uri="{FF2B5EF4-FFF2-40B4-BE49-F238E27FC236}">
              <a16:creationId xmlns:a16="http://schemas.microsoft.com/office/drawing/2014/main" id="{AAA0F099-AAD5-4296-9CA6-09AE999C1D30}"/>
            </a:ext>
          </a:extLst>
        </xdr:cNvPr>
        <xdr:cNvSpPr/>
      </xdr:nvSpPr>
      <xdr:spPr>
        <a:xfrm>
          <a:off x="45847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169092</xdr:rowOff>
    </xdr:from>
    <xdr:to>
      <xdr:col>20</xdr:col>
      <xdr:colOff>38100</xdr:colOff>
      <xdr:row>106</xdr:row>
      <xdr:rowOff>99242</xdr:rowOff>
    </xdr:to>
    <xdr:sp macro="" textlink="">
      <xdr:nvSpPr>
        <xdr:cNvPr id="347" name="フローチャート: 判断 346">
          <a:extLst>
            <a:ext uri="{FF2B5EF4-FFF2-40B4-BE49-F238E27FC236}">
              <a16:creationId xmlns:a16="http://schemas.microsoft.com/office/drawing/2014/main" id="{FB5ADC43-8B58-400D-9B3A-A6FE27A9965E}"/>
            </a:ext>
          </a:extLst>
        </xdr:cNvPr>
        <xdr:cNvSpPr/>
      </xdr:nvSpPr>
      <xdr:spPr>
        <a:xfrm>
          <a:off x="37465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48" name="フローチャート: 判断 347">
          <a:extLst>
            <a:ext uri="{FF2B5EF4-FFF2-40B4-BE49-F238E27FC236}">
              <a16:creationId xmlns:a16="http://schemas.microsoft.com/office/drawing/2014/main" id="{CB11B4A1-B724-4940-B92A-E3E598FB388E}"/>
            </a:ext>
          </a:extLst>
        </xdr:cNvPr>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46627</xdr:rowOff>
    </xdr:from>
    <xdr:to>
      <xdr:col>10</xdr:col>
      <xdr:colOff>165100</xdr:colOff>
      <xdr:row>104</xdr:row>
      <xdr:rowOff>148227</xdr:rowOff>
    </xdr:to>
    <xdr:sp macro="" textlink="">
      <xdr:nvSpPr>
        <xdr:cNvPr id="349" name="フローチャート: 判断 348">
          <a:extLst>
            <a:ext uri="{FF2B5EF4-FFF2-40B4-BE49-F238E27FC236}">
              <a16:creationId xmlns:a16="http://schemas.microsoft.com/office/drawing/2014/main" id="{818374CA-3B24-49AD-B98E-0E0698282001}"/>
            </a:ext>
          </a:extLst>
        </xdr:cNvPr>
        <xdr:cNvSpPr/>
      </xdr:nvSpPr>
      <xdr:spPr>
        <a:xfrm>
          <a:off x="1968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350" name="フローチャート: 判断 349">
          <a:extLst>
            <a:ext uri="{FF2B5EF4-FFF2-40B4-BE49-F238E27FC236}">
              <a16:creationId xmlns:a16="http://schemas.microsoft.com/office/drawing/2014/main" id="{82F84232-753D-4C1C-9C52-E2472C4E87A4}"/>
            </a:ext>
          </a:extLst>
        </xdr:cNvPr>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5C64B172-5B9E-4E32-A416-A49E8187FB6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62211CC6-87D2-491F-A447-1336D06B8E5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id="{67068984-DB85-422A-8769-5190630CE5CD}"/>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id="{D794C64F-55F9-4787-B3D6-0068A8671B42}"/>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86624FF1-BD9B-4710-A607-14D449FAEAD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56" name="楕円 355">
          <a:extLst>
            <a:ext uri="{FF2B5EF4-FFF2-40B4-BE49-F238E27FC236}">
              <a16:creationId xmlns:a16="http://schemas.microsoft.com/office/drawing/2014/main" id="{51DC56E0-9FB1-471F-A6E1-A73D20F7393B}"/>
            </a:ext>
          </a:extLst>
        </xdr:cNvPr>
        <xdr:cNvSpPr/>
      </xdr:nvSpPr>
      <xdr:spPr>
        <a:xfrm>
          <a:off x="4584700" y="1793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129920</xdr:rowOff>
    </xdr:from>
    <xdr:ext cx="405111" cy="259045"/>
    <xdr:sp macro="" textlink="">
      <xdr:nvSpPr>
        <xdr:cNvPr id="357" name="【市民会館】&#10;有形固定資産減価償却率該当値テキスト">
          <a:extLst>
            <a:ext uri="{FF2B5EF4-FFF2-40B4-BE49-F238E27FC236}">
              <a16:creationId xmlns:a16="http://schemas.microsoft.com/office/drawing/2014/main" id="{CE95DE4D-A35D-4DA8-B550-2EEC34BADE00}"/>
            </a:ext>
          </a:extLst>
        </xdr:cNvPr>
        <xdr:cNvSpPr txBox="1"/>
      </xdr:nvSpPr>
      <xdr:spPr>
        <a:xfrm>
          <a:off x="4673600" y="1778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71120</xdr:rowOff>
    </xdr:from>
    <xdr:to>
      <xdr:col>20</xdr:col>
      <xdr:colOff>38100</xdr:colOff>
      <xdr:row>105</xdr:row>
      <xdr:rowOff>1270</xdr:rowOff>
    </xdr:to>
    <xdr:sp macro="" textlink="">
      <xdr:nvSpPr>
        <xdr:cNvPr id="358" name="楕円 357">
          <a:extLst>
            <a:ext uri="{FF2B5EF4-FFF2-40B4-BE49-F238E27FC236}">
              <a16:creationId xmlns:a16="http://schemas.microsoft.com/office/drawing/2014/main" id="{0A454330-8FE3-4B71-82C8-1B26A8FB9B2E}"/>
            </a:ext>
          </a:extLst>
        </xdr:cNvPr>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121920</xdr:rowOff>
    </xdr:from>
    <xdr:to>
      <xdr:col>24</xdr:col>
      <xdr:colOff>63500</xdr:colOff>
      <xdr:row>104</xdr:row>
      <xdr:rowOff>157843</xdr:rowOff>
    </xdr:to>
    <xdr:cxnSp macro="">
      <xdr:nvCxnSpPr>
        <xdr:cNvPr id="359" name="直線コネクタ 358">
          <a:extLst>
            <a:ext uri="{FF2B5EF4-FFF2-40B4-BE49-F238E27FC236}">
              <a16:creationId xmlns:a16="http://schemas.microsoft.com/office/drawing/2014/main" id="{8790073C-C1AC-4B45-A508-378ADEE48ACB}"/>
            </a:ext>
          </a:extLst>
        </xdr:cNvPr>
        <xdr:cNvCxnSpPr/>
      </xdr:nvCxnSpPr>
      <xdr:spPr>
        <a:xfrm>
          <a:off x="3797300" y="1795272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35198</xdr:rowOff>
    </xdr:from>
    <xdr:to>
      <xdr:col>15</xdr:col>
      <xdr:colOff>101600</xdr:colOff>
      <xdr:row>104</xdr:row>
      <xdr:rowOff>136798</xdr:rowOff>
    </xdr:to>
    <xdr:sp macro="" textlink="">
      <xdr:nvSpPr>
        <xdr:cNvPr id="360" name="楕円 359">
          <a:extLst>
            <a:ext uri="{FF2B5EF4-FFF2-40B4-BE49-F238E27FC236}">
              <a16:creationId xmlns:a16="http://schemas.microsoft.com/office/drawing/2014/main" id="{0C770C9D-D5CB-4A2D-9BFE-48D775FA5320}"/>
            </a:ext>
          </a:extLst>
        </xdr:cNvPr>
        <xdr:cNvSpPr/>
      </xdr:nvSpPr>
      <xdr:spPr>
        <a:xfrm>
          <a:off x="2857500" y="1786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85998</xdr:rowOff>
    </xdr:from>
    <xdr:to>
      <xdr:col>19</xdr:col>
      <xdr:colOff>177800</xdr:colOff>
      <xdr:row>104</xdr:row>
      <xdr:rowOff>121920</xdr:rowOff>
    </xdr:to>
    <xdr:cxnSp macro="">
      <xdr:nvCxnSpPr>
        <xdr:cNvPr id="361" name="直線コネクタ 360">
          <a:extLst>
            <a:ext uri="{FF2B5EF4-FFF2-40B4-BE49-F238E27FC236}">
              <a16:creationId xmlns:a16="http://schemas.microsoft.com/office/drawing/2014/main" id="{5D5B0F48-EF55-4E53-9586-516B4ABDBA0B}"/>
            </a:ext>
          </a:extLst>
        </xdr:cNvPr>
        <xdr:cNvCxnSpPr/>
      </xdr:nvCxnSpPr>
      <xdr:spPr>
        <a:xfrm>
          <a:off x="2908300" y="179167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62" name="楕円 361">
          <a:extLst>
            <a:ext uri="{FF2B5EF4-FFF2-40B4-BE49-F238E27FC236}">
              <a16:creationId xmlns:a16="http://schemas.microsoft.com/office/drawing/2014/main" id="{9A92F3DA-34F9-451D-9709-B93D70C14275}"/>
            </a:ext>
          </a:extLst>
        </xdr:cNvPr>
        <xdr:cNvSpPr/>
      </xdr:nvSpPr>
      <xdr:spPr>
        <a:xfrm>
          <a:off x="1968500" y="1783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50074</xdr:rowOff>
    </xdr:from>
    <xdr:to>
      <xdr:col>15</xdr:col>
      <xdr:colOff>50800</xdr:colOff>
      <xdr:row>104</xdr:row>
      <xdr:rowOff>85998</xdr:rowOff>
    </xdr:to>
    <xdr:cxnSp macro="">
      <xdr:nvCxnSpPr>
        <xdr:cNvPr id="363" name="直線コネクタ 362">
          <a:extLst>
            <a:ext uri="{FF2B5EF4-FFF2-40B4-BE49-F238E27FC236}">
              <a16:creationId xmlns:a16="http://schemas.microsoft.com/office/drawing/2014/main" id="{D8644E29-BACB-430D-B2A5-34CAA824F4F3}"/>
            </a:ext>
          </a:extLst>
        </xdr:cNvPr>
        <xdr:cNvCxnSpPr/>
      </xdr:nvCxnSpPr>
      <xdr:spPr>
        <a:xfrm>
          <a:off x="2019300" y="1788087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72752</xdr:rowOff>
    </xdr:from>
    <xdr:to>
      <xdr:col>6</xdr:col>
      <xdr:colOff>38100</xdr:colOff>
      <xdr:row>104</xdr:row>
      <xdr:rowOff>2902</xdr:rowOff>
    </xdr:to>
    <xdr:sp macro="" textlink="">
      <xdr:nvSpPr>
        <xdr:cNvPr id="364" name="楕円 363">
          <a:extLst>
            <a:ext uri="{FF2B5EF4-FFF2-40B4-BE49-F238E27FC236}">
              <a16:creationId xmlns:a16="http://schemas.microsoft.com/office/drawing/2014/main" id="{8DD97DA7-0369-47F3-8308-09D223E73116}"/>
            </a:ext>
          </a:extLst>
        </xdr:cNvPr>
        <xdr:cNvSpPr/>
      </xdr:nvSpPr>
      <xdr:spPr>
        <a:xfrm>
          <a:off x="1079500" y="1773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123552</xdr:rowOff>
    </xdr:from>
    <xdr:to>
      <xdr:col>10</xdr:col>
      <xdr:colOff>114300</xdr:colOff>
      <xdr:row>104</xdr:row>
      <xdr:rowOff>50074</xdr:rowOff>
    </xdr:to>
    <xdr:cxnSp macro="">
      <xdr:nvCxnSpPr>
        <xdr:cNvPr id="365" name="直線コネクタ 364">
          <a:extLst>
            <a:ext uri="{FF2B5EF4-FFF2-40B4-BE49-F238E27FC236}">
              <a16:creationId xmlns:a16="http://schemas.microsoft.com/office/drawing/2014/main" id="{8A1354F9-1C82-4C1A-8A7A-5A489C730AAF}"/>
            </a:ext>
          </a:extLst>
        </xdr:cNvPr>
        <xdr:cNvCxnSpPr/>
      </xdr:nvCxnSpPr>
      <xdr:spPr>
        <a:xfrm>
          <a:off x="1130300" y="1778290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90369</xdr:rowOff>
    </xdr:from>
    <xdr:ext cx="405111" cy="259045"/>
    <xdr:sp macro="" textlink="">
      <xdr:nvSpPr>
        <xdr:cNvPr id="366" name="n_1aveValue【市民会館】&#10;有形固定資産減価償却率">
          <a:extLst>
            <a:ext uri="{FF2B5EF4-FFF2-40B4-BE49-F238E27FC236}">
              <a16:creationId xmlns:a16="http://schemas.microsoft.com/office/drawing/2014/main" id="{751E785F-A86E-4375-A54D-3DFBB91DCD3B}"/>
            </a:ext>
          </a:extLst>
        </xdr:cNvPr>
        <xdr:cNvSpPr txBox="1"/>
      </xdr:nvSpPr>
      <xdr:spPr>
        <a:xfrm>
          <a:off x="35820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67" name="n_2aveValue【市民会館】&#10;有形固定資産減価償却率">
          <a:extLst>
            <a:ext uri="{FF2B5EF4-FFF2-40B4-BE49-F238E27FC236}">
              <a16:creationId xmlns:a16="http://schemas.microsoft.com/office/drawing/2014/main" id="{3D37B789-AD7D-486E-A23C-90F6CA23AD4B}"/>
            </a:ext>
          </a:extLst>
        </xdr:cNvPr>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139354</xdr:rowOff>
    </xdr:from>
    <xdr:ext cx="405111" cy="259045"/>
    <xdr:sp macro="" textlink="">
      <xdr:nvSpPr>
        <xdr:cNvPr id="368" name="n_3aveValue【市民会館】&#10;有形固定資産減価償却率">
          <a:extLst>
            <a:ext uri="{FF2B5EF4-FFF2-40B4-BE49-F238E27FC236}">
              <a16:creationId xmlns:a16="http://schemas.microsoft.com/office/drawing/2014/main" id="{4AC56CE5-9970-432E-87DA-662E48FCDE13}"/>
            </a:ext>
          </a:extLst>
        </xdr:cNvPr>
        <xdr:cNvSpPr txBox="1"/>
      </xdr:nvSpPr>
      <xdr:spPr>
        <a:xfrm>
          <a:off x="1816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369" name="n_4aveValue【市民会館】&#10;有形固定資産減価償却率">
          <a:extLst>
            <a:ext uri="{FF2B5EF4-FFF2-40B4-BE49-F238E27FC236}">
              <a16:creationId xmlns:a16="http://schemas.microsoft.com/office/drawing/2014/main" id="{062A12D7-AF28-4F11-8214-81085B3C2DFB}"/>
            </a:ext>
          </a:extLst>
        </xdr:cNvPr>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17797</xdr:rowOff>
    </xdr:from>
    <xdr:ext cx="405111" cy="259045"/>
    <xdr:sp macro="" textlink="">
      <xdr:nvSpPr>
        <xdr:cNvPr id="370" name="n_1mainValue【市民会館】&#10;有形固定資産減価償却率">
          <a:extLst>
            <a:ext uri="{FF2B5EF4-FFF2-40B4-BE49-F238E27FC236}">
              <a16:creationId xmlns:a16="http://schemas.microsoft.com/office/drawing/2014/main" id="{6D84F840-4778-49BD-87BE-09F26504A2B8}"/>
            </a:ext>
          </a:extLst>
        </xdr:cNvPr>
        <xdr:cNvSpPr txBox="1"/>
      </xdr:nvSpPr>
      <xdr:spPr>
        <a:xfrm>
          <a:off x="3582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127925</xdr:rowOff>
    </xdr:from>
    <xdr:ext cx="405111" cy="259045"/>
    <xdr:sp macro="" textlink="">
      <xdr:nvSpPr>
        <xdr:cNvPr id="371" name="n_2mainValue【市民会館】&#10;有形固定資産減価償却率">
          <a:extLst>
            <a:ext uri="{FF2B5EF4-FFF2-40B4-BE49-F238E27FC236}">
              <a16:creationId xmlns:a16="http://schemas.microsoft.com/office/drawing/2014/main" id="{9A9A48AC-818A-4562-8E67-86DEBD4E0F5C}"/>
            </a:ext>
          </a:extLst>
        </xdr:cNvPr>
        <xdr:cNvSpPr txBox="1"/>
      </xdr:nvSpPr>
      <xdr:spPr>
        <a:xfrm>
          <a:off x="2705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117401</xdr:rowOff>
    </xdr:from>
    <xdr:ext cx="405111" cy="259045"/>
    <xdr:sp macro="" textlink="">
      <xdr:nvSpPr>
        <xdr:cNvPr id="372" name="n_3mainValue【市民会館】&#10;有形固定資産減価償却率">
          <a:extLst>
            <a:ext uri="{FF2B5EF4-FFF2-40B4-BE49-F238E27FC236}">
              <a16:creationId xmlns:a16="http://schemas.microsoft.com/office/drawing/2014/main" id="{66B10165-65FE-43D1-B61B-116A17629EF2}"/>
            </a:ext>
          </a:extLst>
        </xdr:cNvPr>
        <xdr:cNvSpPr txBox="1"/>
      </xdr:nvSpPr>
      <xdr:spPr>
        <a:xfrm>
          <a:off x="1816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19429</xdr:rowOff>
    </xdr:from>
    <xdr:ext cx="405111" cy="259045"/>
    <xdr:sp macro="" textlink="">
      <xdr:nvSpPr>
        <xdr:cNvPr id="373" name="n_4mainValue【市民会館】&#10;有形固定資産減価償却率">
          <a:extLst>
            <a:ext uri="{FF2B5EF4-FFF2-40B4-BE49-F238E27FC236}">
              <a16:creationId xmlns:a16="http://schemas.microsoft.com/office/drawing/2014/main" id="{B642C9CA-FCD8-4ED4-A87F-4733582F4A5E}"/>
            </a:ext>
          </a:extLst>
        </xdr:cNvPr>
        <xdr:cNvSpPr txBox="1"/>
      </xdr:nvSpPr>
      <xdr:spPr>
        <a:xfrm>
          <a:off x="927744" y="17507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4" name="正方形/長方形 373">
          <a:extLst>
            <a:ext uri="{FF2B5EF4-FFF2-40B4-BE49-F238E27FC236}">
              <a16:creationId xmlns:a16="http://schemas.microsoft.com/office/drawing/2014/main" id="{7B0B0DE3-06A9-4213-A825-7F6AD372507E}"/>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5" name="正方形/長方形 374">
          <a:extLst>
            <a:ext uri="{FF2B5EF4-FFF2-40B4-BE49-F238E27FC236}">
              <a16:creationId xmlns:a16="http://schemas.microsoft.com/office/drawing/2014/main" id="{EFE31310-73F2-4B3E-A4BC-2167DEA747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6" name="正方形/長方形 375">
          <a:extLst>
            <a:ext uri="{FF2B5EF4-FFF2-40B4-BE49-F238E27FC236}">
              <a16:creationId xmlns:a16="http://schemas.microsoft.com/office/drawing/2014/main" id="{DC436D5E-B589-4C12-8A36-B76F2C7329A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7" name="正方形/長方形 376">
          <a:extLst>
            <a:ext uri="{FF2B5EF4-FFF2-40B4-BE49-F238E27FC236}">
              <a16:creationId xmlns:a16="http://schemas.microsoft.com/office/drawing/2014/main" id="{DA484B0C-2522-46A6-AE62-0401771EA3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8" name="正方形/長方形 377">
          <a:extLst>
            <a:ext uri="{FF2B5EF4-FFF2-40B4-BE49-F238E27FC236}">
              <a16:creationId xmlns:a16="http://schemas.microsoft.com/office/drawing/2014/main" id="{EE85DE9C-829C-4D4D-B59A-3BBE1124FC6C}"/>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9" name="正方形/長方形 378">
          <a:extLst>
            <a:ext uri="{FF2B5EF4-FFF2-40B4-BE49-F238E27FC236}">
              <a16:creationId xmlns:a16="http://schemas.microsoft.com/office/drawing/2014/main" id="{7725E294-743B-439B-8534-CEC2EC636654}"/>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0" name="正方形/長方形 379">
          <a:extLst>
            <a:ext uri="{FF2B5EF4-FFF2-40B4-BE49-F238E27FC236}">
              <a16:creationId xmlns:a16="http://schemas.microsoft.com/office/drawing/2014/main" id="{C1DD8EB1-76FE-44EB-AB75-51FF6FB67B9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1" name="正方形/長方形 380">
          <a:extLst>
            <a:ext uri="{FF2B5EF4-FFF2-40B4-BE49-F238E27FC236}">
              <a16:creationId xmlns:a16="http://schemas.microsoft.com/office/drawing/2014/main" id="{8E3AAE38-6D1E-4351-9B01-289BB70D4FE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2" name="テキスト ボックス 381">
          <a:extLst>
            <a:ext uri="{FF2B5EF4-FFF2-40B4-BE49-F238E27FC236}">
              <a16:creationId xmlns:a16="http://schemas.microsoft.com/office/drawing/2014/main" id="{20C0361E-8F08-4A6B-A8CE-40E099CA3A6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3" name="直線コネクタ 382">
          <a:extLst>
            <a:ext uri="{FF2B5EF4-FFF2-40B4-BE49-F238E27FC236}">
              <a16:creationId xmlns:a16="http://schemas.microsoft.com/office/drawing/2014/main" id="{5864438C-629C-429A-8DEC-08903EB0C31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84" name="直線コネクタ 383">
          <a:extLst>
            <a:ext uri="{FF2B5EF4-FFF2-40B4-BE49-F238E27FC236}">
              <a16:creationId xmlns:a16="http://schemas.microsoft.com/office/drawing/2014/main" id="{1046D308-5085-4D9A-882E-36AA11A0CAC9}"/>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85" name="テキスト ボックス 384">
          <a:extLst>
            <a:ext uri="{FF2B5EF4-FFF2-40B4-BE49-F238E27FC236}">
              <a16:creationId xmlns:a16="http://schemas.microsoft.com/office/drawing/2014/main" id="{520D4173-2F47-4342-BCC8-99E46FB6EC01}"/>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86" name="直線コネクタ 385">
          <a:extLst>
            <a:ext uri="{FF2B5EF4-FFF2-40B4-BE49-F238E27FC236}">
              <a16:creationId xmlns:a16="http://schemas.microsoft.com/office/drawing/2014/main" id="{7E213147-F155-400C-B60E-91940005C31A}"/>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87" name="テキスト ボックス 386">
          <a:extLst>
            <a:ext uri="{FF2B5EF4-FFF2-40B4-BE49-F238E27FC236}">
              <a16:creationId xmlns:a16="http://schemas.microsoft.com/office/drawing/2014/main" id="{2C5088E5-9F54-4DBC-9D4C-3554A7520F42}"/>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88" name="直線コネクタ 387">
          <a:extLst>
            <a:ext uri="{FF2B5EF4-FFF2-40B4-BE49-F238E27FC236}">
              <a16:creationId xmlns:a16="http://schemas.microsoft.com/office/drawing/2014/main" id="{2A0D65F7-FB27-4045-B857-781B8A790C6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89" name="テキスト ボックス 388">
          <a:extLst>
            <a:ext uri="{FF2B5EF4-FFF2-40B4-BE49-F238E27FC236}">
              <a16:creationId xmlns:a16="http://schemas.microsoft.com/office/drawing/2014/main" id="{3DCD8792-91B1-46AD-A672-FFFDA545AF15}"/>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90" name="直線コネクタ 389">
          <a:extLst>
            <a:ext uri="{FF2B5EF4-FFF2-40B4-BE49-F238E27FC236}">
              <a16:creationId xmlns:a16="http://schemas.microsoft.com/office/drawing/2014/main" id="{ADF65EB7-18DC-452E-ADA4-23CF64A34783}"/>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91" name="テキスト ボックス 390">
          <a:extLst>
            <a:ext uri="{FF2B5EF4-FFF2-40B4-BE49-F238E27FC236}">
              <a16:creationId xmlns:a16="http://schemas.microsoft.com/office/drawing/2014/main" id="{7B95FBD7-77C7-48F9-9928-DE1FFB194308}"/>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92" name="直線コネクタ 391">
          <a:extLst>
            <a:ext uri="{FF2B5EF4-FFF2-40B4-BE49-F238E27FC236}">
              <a16:creationId xmlns:a16="http://schemas.microsoft.com/office/drawing/2014/main" id="{3F312FC5-C340-4E41-BAE9-CC389B5E1255}"/>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93" name="テキスト ボックス 392">
          <a:extLst>
            <a:ext uri="{FF2B5EF4-FFF2-40B4-BE49-F238E27FC236}">
              <a16:creationId xmlns:a16="http://schemas.microsoft.com/office/drawing/2014/main" id="{C48B3D17-6DE3-45F4-90AF-089176F16A6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4" name="直線コネクタ 393">
          <a:extLst>
            <a:ext uri="{FF2B5EF4-FFF2-40B4-BE49-F238E27FC236}">
              <a16:creationId xmlns:a16="http://schemas.microsoft.com/office/drawing/2014/main" id="{186FBFEB-B2C5-4E88-8F07-9F428E5F343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5" name="テキスト ボックス 394">
          <a:extLst>
            <a:ext uri="{FF2B5EF4-FFF2-40B4-BE49-F238E27FC236}">
              <a16:creationId xmlns:a16="http://schemas.microsoft.com/office/drawing/2014/main" id="{FDFEB5AA-ADA1-4B7C-BED3-44525285E4B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6" name="【市民会館】&#10;一人当たり面積グラフ枠">
          <a:extLst>
            <a:ext uri="{FF2B5EF4-FFF2-40B4-BE49-F238E27FC236}">
              <a16:creationId xmlns:a16="http://schemas.microsoft.com/office/drawing/2014/main" id="{209BE3D4-6712-4AF1-9998-C1811D462022}"/>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165736</xdr:rowOff>
    </xdr:from>
    <xdr:to>
      <xdr:col>54</xdr:col>
      <xdr:colOff>189865</xdr:colOff>
      <xdr:row>108</xdr:row>
      <xdr:rowOff>92583</xdr:rowOff>
    </xdr:to>
    <xdr:cxnSp macro="">
      <xdr:nvCxnSpPr>
        <xdr:cNvPr id="397" name="直線コネクタ 396">
          <a:extLst>
            <a:ext uri="{FF2B5EF4-FFF2-40B4-BE49-F238E27FC236}">
              <a16:creationId xmlns:a16="http://schemas.microsoft.com/office/drawing/2014/main" id="{00FFDAA4-4C97-4971-BEE1-AD8E2BFCDD68}"/>
            </a:ext>
          </a:extLst>
        </xdr:cNvPr>
        <xdr:cNvCxnSpPr/>
      </xdr:nvCxnSpPr>
      <xdr:spPr>
        <a:xfrm flipV="1">
          <a:off x="10476865" y="17310736"/>
          <a:ext cx="0" cy="129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96410</xdr:rowOff>
    </xdr:from>
    <xdr:ext cx="469744" cy="259045"/>
    <xdr:sp macro="" textlink="">
      <xdr:nvSpPr>
        <xdr:cNvPr id="398" name="【市民会館】&#10;一人当たり面積最小値テキスト">
          <a:extLst>
            <a:ext uri="{FF2B5EF4-FFF2-40B4-BE49-F238E27FC236}">
              <a16:creationId xmlns:a16="http://schemas.microsoft.com/office/drawing/2014/main" id="{E980BCBC-DB28-4B72-B942-79DD346722F9}"/>
            </a:ext>
          </a:extLst>
        </xdr:cNvPr>
        <xdr:cNvSpPr txBox="1"/>
      </xdr:nvSpPr>
      <xdr:spPr>
        <a:xfrm>
          <a:off x="10515600" y="18613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92583</xdr:rowOff>
    </xdr:from>
    <xdr:to>
      <xdr:col>55</xdr:col>
      <xdr:colOff>88900</xdr:colOff>
      <xdr:row>108</xdr:row>
      <xdr:rowOff>92583</xdr:rowOff>
    </xdr:to>
    <xdr:cxnSp macro="">
      <xdr:nvCxnSpPr>
        <xdr:cNvPr id="399" name="直線コネクタ 398">
          <a:extLst>
            <a:ext uri="{FF2B5EF4-FFF2-40B4-BE49-F238E27FC236}">
              <a16:creationId xmlns:a16="http://schemas.microsoft.com/office/drawing/2014/main" id="{09D20EED-CA2D-4FDF-B090-34CCC275B589}"/>
            </a:ext>
          </a:extLst>
        </xdr:cNvPr>
        <xdr:cNvCxnSpPr/>
      </xdr:nvCxnSpPr>
      <xdr:spPr>
        <a:xfrm>
          <a:off x="10388600" y="18609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112413</xdr:rowOff>
    </xdr:from>
    <xdr:ext cx="469744" cy="259045"/>
    <xdr:sp macro="" textlink="">
      <xdr:nvSpPr>
        <xdr:cNvPr id="400" name="【市民会館】&#10;一人当たり面積最大値テキスト">
          <a:extLst>
            <a:ext uri="{FF2B5EF4-FFF2-40B4-BE49-F238E27FC236}">
              <a16:creationId xmlns:a16="http://schemas.microsoft.com/office/drawing/2014/main" id="{A0A4F63C-F8AB-4765-AE3F-F2300E1D525E}"/>
            </a:ext>
          </a:extLst>
        </xdr:cNvPr>
        <xdr:cNvSpPr txBox="1"/>
      </xdr:nvSpPr>
      <xdr:spPr>
        <a:xfrm>
          <a:off x="10515600" y="1708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165736</xdr:rowOff>
    </xdr:from>
    <xdr:to>
      <xdr:col>55</xdr:col>
      <xdr:colOff>88900</xdr:colOff>
      <xdr:row>100</xdr:row>
      <xdr:rowOff>165736</xdr:rowOff>
    </xdr:to>
    <xdr:cxnSp macro="">
      <xdr:nvCxnSpPr>
        <xdr:cNvPr id="401" name="直線コネクタ 400">
          <a:extLst>
            <a:ext uri="{FF2B5EF4-FFF2-40B4-BE49-F238E27FC236}">
              <a16:creationId xmlns:a16="http://schemas.microsoft.com/office/drawing/2014/main" id="{7C650D63-D176-49AD-970D-E7B626860513}"/>
            </a:ext>
          </a:extLst>
        </xdr:cNvPr>
        <xdr:cNvCxnSpPr/>
      </xdr:nvCxnSpPr>
      <xdr:spPr>
        <a:xfrm>
          <a:off x="10388600" y="1731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83838</xdr:rowOff>
    </xdr:from>
    <xdr:ext cx="469744" cy="259045"/>
    <xdr:sp macro="" textlink="">
      <xdr:nvSpPr>
        <xdr:cNvPr id="402" name="【市民会館】&#10;一人当たり面積平均値テキスト">
          <a:extLst>
            <a:ext uri="{FF2B5EF4-FFF2-40B4-BE49-F238E27FC236}">
              <a16:creationId xmlns:a16="http://schemas.microsoft.com/office/drawing/2014/main" id="{E6213CCD-29E6-4430-938A-BD9870FB9531}"/>
            </a:ext>
          </a:extLst>
        </xdr:cNvPr>
        <xdr:cNvSpPr txBox="1"/>
      </xdr:nvSpPr>
      <xdr:spPr>
        <a:xfrm>
          <a:off x="10515600" y="18428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105411</xdr:rowOff>
    </xdr:from>
    <xdr:to>
      <xdr:col>55</xdr:col>
      <xdr:colOff>50800</xdr:colOff>
      <xdr:row>108</xdr:row>
      <xdr:rowOff>35561</xdr:rowOff>
    </xdr:to>
    <xdr:sp macro="" textlink="">
      <xdr:nvSpPr>
        <xdr:cNvPr id="403" name="フローチャート: 判断 402">
          <a:extLst>
            <a:ext uri="{FF2B5EF4-FFF2-40B4-BE49-F238E27FC236}">
              <a16:creationId xmlns:a16="http://schemas.microsoft.com/office/drawing/2014/main" id="{99626E33-3AF9-4D0C-9866-739376400C30}"/>
            </a:ext>
          </a:extLst>
        </xdr:cNvPr>
        <xdr:cNvSpPr/>
      </xdr:nvSpPr>
      <xdr:spPr>
        <a:xfrm>
          <a:off x="10426700" y="1845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30353</xdr:rowOff>
    </xdr:from>
    <xdr:to>
      <xdr:col>50</xdr:col>
      <xdr:colOff>165100</xdr:colOff>
      <xdr:row>107</xdr:row>
      <xdr:rowOff>131953</xdr:rowOff>
    </xdr:to>
    <xdr:sp macro="" textlink="">
      <xdr:nvSpPr>
        <xdr:cNvPr id="404" name="フローチャート: 判断 403">
          <a:extLst>
            <a:ext uri="{FF2B5EF4-FFF2-40B4-BE49-F238E27FC236}">
              <a16:creationId xmlns:a16="http://schemas.microsoft.com/office/drawing/2014/main" id="{282327E6-DCA6-4EE9-83CE-B8E602E4102F}"/>
            </a:ext>
          </a:extLst>
        </xdr:cNvPr>
        <xdr:cNvSpPr/>
      </xdr:nvSpPr>
      <xdr:spPr>
        <a:xfrm>
          <a:off x="9588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14732</xdr:rowOff>
    </xdr:from>
    <xdr:to>
      <xdr:col>46</xdr:col>
      <xdr:colOff>38100</xdr:colOff>
      <xdr:row>107</xdr:row>
      <xdr:rowOff>116332</xdr:rowOff>
    </xdr:to>
    <xdr:sp macro="" textlink="">
      <xdr:nvSpPr>
        <xdr:cNvPr id="405" name="フローチャート: 判断 404">
          <a:extLst>
            <a:ext uri="{FF2B5EF4-FFF2-40B4-BE49-F238E27FC236}">
              <a16:creationId xmlns:a16="http://schemas.microsoft.com/office/drawing/2014/main" id="{0CFFDD52-4CA6-469C-A9B8-4F1ED6DA811E}"/>
            </a:ext>
          </a:extLst>
        </xdr:cNvPr>
        <xdr:cNvSpPr/>
      </xdr:nvSpPr>
      <xdr:spPr>
        <a:xfrm>
          <a:off x="8699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168275</xdr:rowOff>
    </xdr:from>
    <xdr:to>
      <xdr:col>41</xdr:col>
      <xdr:colOff>101600</xdr:colOff>
      <xdr:row>107</xdr:row>
      <xdr:rowOff>98425</xdr:rowOff>
    </xdr:to>
    <xdr:sp macro="" textlink="">
      <xdr:nvSpPr>
        <xdr:cNvPr id="406" name="フローチャート: 判断 405">
          <a:extLst>
            <a:ext uri="{FF2B5EF4-FFF2-40B4-BE49-F238E27FC236}">
              <a16:creationId xmlns:a16="http://schemas.microsoft.com/office/drawing/2014/main" id="{F3067882-4D0B-4A66-8F92-9A72DCDD1B19}"/>
            </a:ext>
          </a:extLst>
        </xdr:cNvPr>
        <xdr:cNvSpPr/>
      </xdr:nvSpPr>
      <xdr:spPr>
        <a:xfrm>
          <a:off x="7810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3302</xdr:rowOff>
    </xdr:from>
    <xdr:to>
      <xdr:col>36</xdr:col>
      <xdr:colOff>165100</xdr:colOff>
      <xdr:row>107</xdr:row>
      <xdr:rowOff>104902</xdr:rowOff>
    </xdr:to>
    <xdr:sp macro="" textlink="">
      <xdr:nvSpPr>
        <xdr:cNvPr id="407" name="フローチャート: 判断 406">
          <a:extLst>
            <a:ext uri="{FF2B5EF4-FFF2-40B4-BE49-F238E27FC236}">
              <a16:creationId xmlns:a16="http://schemas.microsoft.com/office/drawing/2014/main" id="{3F6B7B58-3AE7-4420-9C53-63E8A9E0E79E}"/>
            </a:ext>
          </a:extLst>
        </xdr:cNvPr>
        <xdr:cNvSpPr/>
      </xdr:nvSpPr>
      <xdr:spPr>
        <a:xfrm>
          <a:off x="6921500" y="18348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4B930D57-E246-4370-9EF7-777806C9211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35B7836B-7CF9-47A5-A235-04FA8793B012}"/>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F4654144-06AD-46C4-BD43-4A6F5F1E6E5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474EE789-7736-4549-868C-FC8C979DDE75}"/>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4C018C55-2F54-473D-B122-890D556F6602}"/>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150749</xdr:rowOff>
    </xdr:from>
    <xdr:to>
      <xdr:col>55</xdr:col>
      <xdr:colOff>50800</xdr:colOff>
      <xdr:row>105</xdr:row>
      <xdr:rowOff>80899</xdr:rowOff>
    </xdr:to>
    <xdr:sp macro="" textlink="">
      <xdr:nvSpPr>
        <xdr:cNvPr id="413" name="楕円 412">
          <a:extLst>
            <a:ext uri="{FF2B5EF4-FFF2-40B4-BE49-F238E27FC236}">
              <a16:creationId xmlns:a16="http://schemas.microsoft.com/office/drawing/2014/main" id="{35119C99-7A8F-4A04-9B77-B3C894F5240C}"/>
            </a:ext>
          </a:extLst>
        </xdr:cNvPr>
        <xdr:cNvSpPr/>
      </xdr:nvSpPr>
      <xdr:spPr>
        <a:xfrm>
          <a:off x="10426700" y="1798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2176</xdr:rowOff>
    </xdr:from>
    <xdr:ext cx="469744" cy="259045"/>
    <xdr:sp macro="" textlink="">
      <xdr:nvSpPr>
        <xdr:cNvPr id="414" name="【市民会館】&#10;一人当たり面積該当値テキスト">
          <a:extLst>
            <a:ext uri="{FF2B5EF4-FFF2-40B4-BE49-F238E27FC236}">
              <a16:creationId xmlns:a16="http://schemas.microsoft.com/office/drawing/2014/main" id="{27A871A5-087E-4426-9DD1-773EB5253800}"/>
            </a:ext>
          </a:extLst>
        </xdr:cNvPr>
        <xdr:cNvSpPr txBox="1"/>
      </xdr:nvSpPr>
      <xdr:spPr>
        <a:xfrm>
          <a:off x="10515600" y="17832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16256</xdr:rowOff>
    </xdr:from>
    <xdr:to>
      <xdr:col>50</xdr:col>
      <xdr:colOff>165100</xdr:colOff>
      <xdr:row>105</xdr:row>
      <xdr:rowOff>117856</xdr:rowOff>
    </xdr:to>
    <xdr:sp macro="" textlink="">
      <xdr:nvSpPr>
        <xdr:cNvPr id="415" name="楕円 414">
          <a:extLst>
            <a:ext uri="{FF2B5EF4-FFF2-40B4-BE49-F238E27FC236}">
              <a16:creationId xmlns:a16="http://schemas.microsoft.com/office/drawing/2014/main" id="{F2421231-61AA-4CE3-85A9-DEDB0DDC60F9}"/>
            </a:ext>
          </a:extLst>
        </xdr:cNvPr>
        <xdr:cNvSpPr/>
      </xdr:nvSpPr>
      <xdr:spPr>
        <a:xfrm>
          <a:off x="9588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30099</xdr:rowOff>
    </xdr:from>
    <xdr:to>
      <xdr:col>55</xdr:col>
      <xdr:colOff>0</xdr:colOff>
      <xdr:row>105</xdr:row>
      <xdr:rowOff>67056</xdr:rowOff>
    </xdr:to>
    <xdr:cxnSp macro="">
      <xdr:nvCxnSpPr>
        <xdr:cNvPr id="416" name="直線コネクタ 415">
          <a:extLst>
            <a:ext uri="{FF2B5EF4-FFF2-40B4-BE49-F238E27FC236}">
              <a16:creationId xmlns:a16="http://schemas.microsoft.com/office/drawing/2014/main" id="{FF8FEE44-B303-4D61-AA9A-E46E52EBB102}"/>
            </a:ext>
          </a:extLst>
        </xdr:cNvPr>
        <xdr:cNvCxnSpPr/>
      </xdr:nvCxnSpPr>
      <xdr:spPr>
        <a:xfrm flipV="1">
          <a:off x="9639300" y="18032349"/>
          <a:ext cx="838200" cy="3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16256</xdr:rowOff>
    </xdr:from>
    <xdr:to>
      <xdr:col>46</xdr:col>
      <xdr:colOff>38100</xdr:colOff>
      <xdr:row>105</xdr:row>
      <xdr:rowOff>117856</xdr:rowOff>
    </xdr:to>
    <xdr:sp macro="" textlink="">
      <xdr:nvSpPr>
        <xdr:cNvPr id="417" name="楕円 416">
          <a:extLst>
            <a:ext uri="{FF2B5EF4-FFF2-40B4-BE49-F238E27FC236}">
              <a16:creationId xmlns:a16="http://schemas.microsoft.com/office/drawing/2014/main" id="{49EEA66D-8D78-4C02-84D0-1CC62C09C835}"/>
            </a:ext>
          </a:extLst>
        </xdr:cNvPr>
        <xdr:cNvSpPr/>
      </xdr:nvSpPr>
      <xdr:spPr>
        <a:xfrm>
          <a:off x="8699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67056</xdr:rowOff>
    </xdr:from>
    <xdr:to>
      <xdr:col>50</xdr:col>
      <xdr:colOff>114300</xdr:colOff>
      <xdr:row>105</xdr:row>
      <xdr:rowOff>67056</xdr:rowOff>
    </xdr:to>
    <xdr:cxnSp macro="">
      <xdr:nvCxnSpPr>
        <xdr:cNvPr id="418" name="直線コネクタ 417">
          <a:extLst>
            <a:ext uri="{FF2B5EF4-FFF2-40B4-BE49-F238E27FC236}">
              <a16:creationId xmlns:a16="http://schemas.microsoft.com/office/drawing/2014/main" id="{10C96005-81A4-412E-BFEC-070FB8E3B1EC}"/>
            </a:ext>
          </a:extLst>
        </xdr:cNvPr>
        <xdr:cNvCxnSpPr/>
      </xdr:nvCxnSpPr>
      <xdr:spPr>
        <a:xfrm>
          <a:off x="8750300" y="180693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27305</xdr:rowOff>
    </xdr:from>
    <xdr:to>
      <xdr:col>41</xdr:col>
      <xdr:colOff>101600</xdr:colOff>
      <xdr:row>105</xdr:row>
      <xdr:rowOff>128905</xdr:rowOff>
    </xdr:to>
    <xdr:sp macro="" textlink="">
      <xdr:nvSpPr>
        <xdr:cNvPr id="419" name="楕円 418">
          <a:extLst>
            <a:ext uri="{FF2B5EF4-FFF2-40B4-BE49-F238E27FC236}">
              <a16:creationId xmlns:a16="http://schemas.microsoft.com/office/drawing/2014/main" id="{60D7B49E-803C-4C1E-949B-50CA9E0FFD05}"/>
            </a:ext>
          </a:extLst>
        </xdr:cNvPr>
        <xdr:cNvSpPr/>
      </xdr:nvSpPr>
      <xdr:spPr>
        <a:xfrm>
          <a:off x="7810500" y="180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67056</xdr:rowOff>
    </xdr:from>
    <xdr:to>
      <xdr:col>45</xdr:col>
      <xdr:colOff>177800</xdr:colOff>
      <xdr:row>105</xdr:row>
      <xdr:rowOff>78105</xdr:rowOff>
    </xdr:to>
    <xdr:cxnSp macro="">
      <xdr:nvCxnSpPr>
        <xdr:cNvPr id="420" name="直線コネクタ 419">
          <a:extLst>
            <a:ext uri="{FF2B5EF4-FFF2-40B4-BE49-F238E27FC236}">
              <a16:creationId xmlns:a16="http://schemas.microsoft.com/office/drawing/2014/main" id="{EEAB5162-27D0-4FED-A2B1-03924AA88D98}"/>
            </a:ext>
          </a:extLst>
        </xdr:cNvPr>
        <xdr:cNvCxnSpPr/>
      </xdr:nvCxnSpPr>
      <xdr:spPr>
        <a:xfrm flipV="1">
          <a:off x="7861300" y="18069306"/>
          <a:ext cx="889000" cy="1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33020</xdr:rowOff>
    </xdr:from>
    <xdr:to>
      <xdr:col>36</xdr:col>
      <xdr:colOff>165100</xdr:colOff>
      <xdr:row>105</xdr:row>
      <xdr:rowOff>134620</xdr:rowOff>
    </xdr:to>
    <xdr:sp macro="" textlink="">
      <xdr:nvSpPr>
        <xdr:cNvPr id="421" name="楕円 420">
          <a:extLst>
            <a:ext uri="{FF2B5EF4-FFF2-40B4-BE49-F238E27FC236}">
              <a16:creationId xmlns:a16="http://schemas.microsoft.com/office/drawing/2014/main" id="{E4170282-57A4-4A37-83B7-B9905FC354F8}"/>
            </a:ext>
          </a:extLst>
        </xdr:cNvPr>
        <xdr:cNvSpPr/>
      </xdr:nvSpPr>
      <xdr:spPr>
        <a:xfrm>
          <a:off x="6921500" y="180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78105</xdr:rowOff>
    </xdr:from>
    <xdr:to>
      <xdr:col>41</xdr:col>
      <xdr:colOff>50800</xdr:colOff>
      <xdr:row>105</xdr:row>
      <xdr:rowOff>83820</xdr:rowOff>
    </xdr:to>
    <xdr:cxnSp macro="">
      <xdr:nvCxnSpPr>
        <xdr:cNvPr id="422" name="直線コネクタ 421">
          <a:extLst>
            <a:ext uri="{FF2B5EF4-FFF2-40B4-BE49-F238E27FC236}">
              <a16:creationId xmlns:a16="http://schemas.microsoft.com/office/drawing/2014/main" id="{592FC0DC-CC19-4BCF-AF65-806A96357D76}"/>
            </a:ext>
          </a:extLst>
        </xdr:cNvPr>
        <xdr:cNvCxnSpPr/>
      </xdr:nvCxnSpPr>
      <xdr:spPr>
        <a:xfrm flipV="1">
          <a:off x="6972300" y="18080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123080</xdr:rowOff>
    </xdr:from>
    <xdr:ext cx="469744" cy="259045"/>
    <xdr:sp macro="" textlink="">
      <xdr:nvSpPr>
        <xdr:cNvPr id="423" name="n_1aveValue【市民会館】&#10;一人当たり面積">
          <a:extLst>
            <a:ext uri="{FF2B5EF4-FFF2-40B4-BE49-F238E27FC236}">
              <a16:creationId xmlns:a16="http://schemas.microsoft.com/office/drawing/2014/main" id="{BA697198-291F-4C73-B307-3933A216675F}"/>
            </a:ext>
          </a:extLst>
        </xdr:cNvPr>
        <xdr:cNvSpPr txBox="1"/>
      </xdr:nvSpPr>
      <xdr:spPr>
        <a:xfrm>
          <a:off x="9391727" y="18468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107459</xdr:rowOff>
    </xdr:from>
    <xdr:ext cx="469744" cy="259045"/>
    <xdr:sp macro="" textlink="">
      <xdr:nvSpPr>
        <xdr:cNvPr id="424" name="n_2aveValue【市民会館】&#10;一人当たり面積">
          <a:extLst>
            <a:ext uri="{FF2B5EF4-FFF2-40B4-BE49-F238E27FC236}">
              <a16:creationId xmlns:a16="http://schemas.microsoft.com/office/drawing/2014/main" id="{9754044F-C978-4D15-B31B-270C81AED7E1}"/>
            </a:ext>
          </a:extLst>
        </xdr:cNvPr>
        <xdr:cNvSpPr txBox="1"/>
      </xdr:nvSpPr>
      <xdr:spPr>
        <a:xfrm>
          <a:off x="8515427" y="184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89552</xdr:rowOff>
    </xdr:from>
    <xdr:ext cx="469744" cy="259045"/>
    <xdr:sp macro="" textlink="">
      <xdr:nvSpPr>
        <xdr:cNvPr id="425" name="n_3aveValue【市民会館】&#10;一人当たり面積">
          <a:extLst>
            <a:ext uri="{FF2B5EF4-FFF2-40B4-BE49-F238E27FC236}">
              <a16:creationId xmlns:a16="http://schemas.microsoft.com/office/drawing/2014/main" id="{3989CEAE-A458-4EC2-A384-0E5957F8B3A1}"/>
            </a:ext>
          </a:extLst>
        </xdr:cNvPr>
        <xdr:cNvSpPr txBox="1"/>
      </xdr:nvSpPr>
      <xdr:spPr>
        <a:xfrm>
          <a:off x="7626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96029</xdr:rowOff>
    </xdr:from>
    <xdr:ext cx="469744" cy="259045"/>
    <xdr:sp macro="" textlink="">
      <xdr:nvSpPr>
        <xdr:cNvPr id="426" name="n_4aveValue【市民会館】&#10;一人当たり面積">
          <a:extLst>
            <a:ext uri="{FF2B5EF4-FFF2-40B4-BE49-F238E27FC236}">
              <a16:creationId xmlns:a16="http://schemas.microsoft.com/office/drawing/2014/main" id="{8DE06518-C15C-420A-B17D-3732391A4EE8}"/>
            </a:ext>
          </a:extLst>
        </xdr:cNvPr>
        <xdr:cNvSpPr txBox="1"/>
      </xdr:nvSpPr>
      <xdr:spPr>
        <a:xfrm>
          <a:off x="6737427"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134383</xdr:rowOff>
    </xdr:from>
    <xdr:ext cx="469744" cy="259045"/>
    <xdr:sp macro="" textlink="">
      <xdr:nvSpPr>
        <xdr:cNvPr id="427" name="n_1mainValue【市民会館】&#10;一人当たり面積">
          <a:extLst>
            <a:ext uri="{FF2B5EF4-FFF2-40B4-BE49-F238E27FC236}">
              <a16:creationId xmlns:a16="http://schemas.microsoft.com/office/drawing/2014/main" id="{1B8317D9-E595-4486-91DF-48B87CF1811D}"/>
            </a:ext>
          </a:extLst>
        </xdr:cNvPr>
        <xdr:cNvSpPr txBox="1"/>
      </xdr:nvSpPr>
      <xdr:spPr>
        <a:xfrm>
          <a:off x="93917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134383</xdr:rowOff>
    </xdr:from>
    <xdr:ext cx="469744" cy="259045"/>
    <xdr:sp macro="" textlink="">
      <xdr:nvSpPr>
        <xdr:cNvPr id="428" name="n_2mainValue【市民会館】&#10;一人当たり面積">
          <a:extLst>
            <a:ext uri="{FF2B5EF4-FFF2-40B4-BE49-F238E27FC236}">
              <a16:creationId xmlns:a16="http://schemas.microsoft.com/office/drawing/2014/main" id="{5B4F4927-1924-44BE-B395-2F87FB30AD78}"/>
            </a:ext>
          </a:extLst>
        </xdr:cNvPr>
        <xdr:cNvSpPr txBox="1"/>
      </xdr:nvSpPr>
      <xdr:spPr>
        <a:xfrm>
          <a:off x="8515427" y="1779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145432</xdr:rowOff>
    </xdr:from>
    <xdr:ext cx="469744" cy="259045"/>
    <xdr:sp macro="" textlink="">
      <xdr:nvSpPr>
        <xdr:cNvPr id="429" name="n_3mainValue【市民会館】&#10;一人当たり面積">
          <a:extLst>
            <a:ext uri="{FF2B5EF4-FFF2-40B4-BE49-F238E27FC236}">
              <a16:creationId xmlns:a16="http://schemas.microsoft.com/office/drawing/2014/main" id="{9D6A3ADA-2967-4B40-A2F1-34565736A338}"/>
            </a:ext>
          </a:extLst>
        </xdr:cNvPr>
        <xdr:cNvSpPr txBox="1"/>
      </xdr:nvSpPr>
      <xdr:spPr>
        <a:xfrm>
          <a:off x="7626427" y="1780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151147</xdr:rowOff>
    </xdr:from>
    <xdr:ext cx="469744" cy="259045"/>
    <xdr:sp macro="" textlink="">
      <xdr:nvSpPr>
        <xdr:cNvPr id="430" name="n_4mainValue【市民会館】&#10;一人当たり面積">
          <a:extLst>
            <a:ext uri="{FF2B5EF4-FFF2-40B4-BE49-F238E27FC236}">
              <a16:creationId xmlns:a16="http://schemas.microsoft.com/office/drawing/2014/main" id="{BD304786-16D5-4B66-BF9D-8FD1DC021725}"/>
            </a:ext>
          </a:extLst>
        </xdr:cNvPr>
        <xdr:cNvSpPr txBox="1"/>
      </xdr:nvSpPr>
      <xdr:spPr>
        <a:xfrm>
          <a:off x="6737427" y="178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1" name="正方形/長方形 430">
          <a:extLst>
            <a:ext uri="{FF2B5EF4-FFF2-40B4-BE49-F238E27FC236}">
              <a16:creationId xmlns:a16="http://schemas.microsoft.com/office/drawing/2014/main" id="{4B769C3C-E76C-43FB-8FBC-0FA00AB2118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2" name="正方形/長方形 431">
          <a:extLst>
            <a:ext uri="{FF2B5EF4-FFF2-40B4-BE49-F238E27FC236}">
              <a16:creationId xmlns:a16="http://schemas.microsoft.com/office/drawing/2014/main" id="{42E472A8-A808-468B-B73D-EA5FA8D25E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3" name="正方形/長方形 432">
          <a:extLst>
            <a:ext uri="{FF2B5EF4-FFF2-40B4-BE49-F238E27FC236}">
              <a16:creationId xmlns:a16="http://schemas.microsoft.com/office/drawing/2014/main" id="{622A2495-6CAF-4220-A2B2-3C3C930ABB8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4" name="正方形/長方形 433">
          <a:extLst>
            <a:ext uri="{FF2B5EF4-FFF2-40B4-BE49-F238E27FC236}">
              <a16:creationId xmlns:a16="http://schemas.microsoft.com/office/drawing/2014/main" id="{33785227-3B6D-4F48-B5EA-D86A4D487F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5" name="正方形/長方形 434">
          <a:extLst>
            <a:ext uri="{FF2B5EF4-FFF2-40B4-BE49-F238E27FC236}">
              <a16:creationId xmlns:a16="http://schemas.microsoft.com/office/drawing/2014/main" id="{6375D595-C22E-4303-9360-D3823CADF04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6" name="正方形/長方形 435">
          <a:extLst>
            <a:ext uri="{FF2B5EF4-FFF2-40B4-BE49-F238E27FC236}">
              <a16:creationId xmlns:a16="http://schemas.microsoft.com/office/drawing/2014/main" id="{77EAE454-7407-4EE6-8AE7-DD7A0E8449A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7" name="正方形/長方形 436">
          <a:extLst>
            <a:ext uri="{FF2B5EF4-FFF2-40B4-BE49-F238E27FC236}">
              <a16:creationId xmlns:a16="http://schemas.microsoft.com/office/drawing/2014/main" id="{DF2DEF02-064C-4583-9BA6-0D09212B3C6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8" name="正方形/長方形 437">
          <a:extLst>
            <a:ext uri="{FF2B5EF4-FFF2-40B4-BE49-F238E27FC236}">
              <a16:creationId xmlns:a16="http://schemas.microsoft.com/office/drawing/2014/main" id="{02D01CAF-DB21-4DAB-A94E-70374455C2A7}"/>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9" name="テキスト ボックス 438">
          <a:extLst>
            <a:ext uri="{FF2B5EF4-FFF2-40B4-BE49-F238E27FC236}">
              <a16:creationId xmlns:a16="http://schemas.microsoft.com/office/drawing/2014/main" id="{3CE4244F-7D34-45F5-86AE-0BCEEB0E298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0" name="直線コネクタ 439">
          <a:extLst>
            <a:ext uri="{FF2B5EF4-FFF2-40B4-BE49-F238E27FC236}">
              <a16:creationId xmlns:a16="http://schemas.microsoft.com/office/drawing/2014/main" id="{0AFBDDB4-808D-49DE-A4C7-7EF3F6DBB63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41" name="テキスト ボックス 440">
          <a:extLst>
            <a:ext uri="{FF2B5EF4-FFF2-40B4-BE49-F238E27FC236}">
              <a16:creationId xmlns:a16="http://schemas.microsoft.com/office/drawing/2014/main" id="{A812262A-0466-4DA2-B116-AD1BB568145F}"/>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42" name="直線コネクタ 441">
          <a:extLst>
            <a:ext uri="{FF2B5EF4-FFF2-40B4-BE49-F238E27FC236}">
              <a16:creationId xmlns:a16="http://schemas.microsoft.com/office/drawing/2014/main" id="{62191536-E83F-44CD-B3C0-533435A4F06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43" name="テキスト ボックス 442">
          <a:extLst>
            <a:ext uri="{FF2B5EF4-FFF2-40B4-BE49-F238E27FC236}">
              <a16:creationId xmlns:a16="http://schemas.microsoft.com/office/drawing/2014/main" id="{CF531B72-1AB0-4F4A-9B70-0E9916EFEDF1}"/>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4" name="直線コネクタ 443">
          <a:extLst>
            <a:ext uri="{FF2B5EF4-FFF2-40B4-BE49-F238E27FC236}">
              <a16:creationId xmlns:a16="http://schemas.microsoft.com/office/drawing/2014/main" id="{BBB7006D-A865-4FCF-AAB2-20E0E58E8A3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5" name="テキスト ボックス 444">
          <a:extLst>
            <a:ext uri="{FF2B5EF4-FFF2-40B4-BE49-F238E27FC236}">
              <a16:creationId xmlns:a16="http://schemas.microsoft.com/office/drawing/2014/main" id="{A39AB887-7183-4FD4-B250-E084537E292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6" name="直線コネクタ 445">
          <a:extLst>
            <a:ext uri="{FF2B5EF4-FFF2-40B4-BE49-F238E27FC236}">
              <a16:creationId xmlns:a16="http://schemas.microsoft.com/office/drawing/2014/main" id="{0926787E-FB70-4AAF-8B6E-2A0ABF33E10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7" name="テキスト ボックス 446">
          <a:extLst>
            <a:ext uri="{FF2B5EF4-FFF2-40B4-BE49-F238E27FC236}">
              <a16:creationId xmlns:a16="http://schemas.microsoft.com/office/drawing/2014/main" id="{FB9AAD47-AC62-47E3-A2E2-981B3E2F3237}"/>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8" name="直線コネクタ 447">
          <a:extLst>
            <a:ext uri="{FF2B5EF4-FFF2-40B4-BE49-F238E27FC236}">
              <a16:creationId xmlns:a16="http://schemas.microsoft.com/office/drawing/2014/main" id="{7E55BF6A-401D-4C8C-9B4D-9F38442F277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9" name="テキスト ボックス 448">
          <a:extLst>
            <a:ext uri="{FF2B5EF4-FFF2-40B4-BE49-F238E27FC236}">
              <a16:creationId xmlns:a16="http://schemas.microsoft.com/office/drawing/2014/main" id="{6EF05DE9-A00E-45C4-98FB-479B54457571}"/>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50" name="直線コネクタ 449">
          <a:extLst>
            <a:ext uri="{FF2B5EF4-FFF2-40B4-BE49-F238E27FC236}">
              <a16:creationId xmlns:a16="http://schemas.microsoft.com/office/drawing/2014/main" id="{05798F20-CF31-4970-B30C-5100068DB8A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51" name="テキスト ボックス 450">
          <a:extLst>
            <a:ext uri="{FF2B5EF4-FFF2-40B4-BE49-F238E27FC236}">
              <a16:creationId xmlns:a16="http://schemas.microsoft.com/office/drawing/2014/main" id="{23CDD732-FB9A-49B9-AEA9-AAAFC7EB5FF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52" name="直線コネクタ 451">
          <a:extLst>
            <a:ext uri="{FF2B5EF4-FFF2-40B4-BE49-F238E27FC236}">
              <a16:creationId xmlns:a16="http://schemas.microsoft.com/office/drawing/2014/main" id="{FC702F8B-E9DE-4205-9935-0DD4E5F503C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53" name="テキスト ボックス 452">
          <a:extLst>
            <a:ext uri="{FF2B5EF4-FFF2-40B4-BE49-F238E27FC236}">
              <a16:creationId xmlns:a16="http://schemas.microsoft.com/office/drawing/2014/main" id="{67E99657-BF8D-4E1F-BB6E-E29EBA1D420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4" name="直線コネクタ 453">
          <a:extLst>
            <a:ext uri="{FF2B5EF4-FFF2-40B4-BE49-F238E27FC236}">
              <a16:creationId xmlns:a16="http://schemas.microsoft.com/office/drawing/2014/main" id="{B1335EF9-5D45-4B7D-BC3E-5FEFF798C325}"/>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一般廃棄物処理施設】&#10;有形固定資産減価償却率グラフ枠">
          <a:extLst>
            <a:ext uri="{FF2B5EF4-FFF2-40B4-BE49-F238E27FC236}">
              <a16:creationId xmlns:a16="http://schemas.microsoft.com/office/drawing/2014/main" id="{0FBB2C13-5957-4C0E-973F-8EB1840E87C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139881</xdr:rowOff>
    </xdr:from>
    <xdr:to>
      <xdr:col>85</xdr:col>
      <xdr:colOff>126364</xdr:colOff>
      <xdr:row>42</xdr:row>
      <xdr:rowOff>79466</xdr:rowOff>
    </xdr:to>
    <xdr:cxnSp macro="">
      <xdr:nvCxnSpPr>
        <xdr:cNvPr id="456" name="直線コネクタ 455">
          <a:extLst>
            <a:ext uri="{FF2B5EF4-FFF2-40B4-BE49-F238E27FC236}">
              <a16:creationId xmlns:a16="http://schemas.microsoft.com/office/drawing/2014/main" id="{92A8A450-0BA5-4D90-B535-243FF1981558}"/>
            </a:ext>
          </a:extLst>
        </xdr:cNvPr>
        <xdr:cNvCxnSpPr/>
      </xdr:nvCxnSpPr>
      <xdr:spPr>
        <a:xfrm flipV="1">
          <a:off x="16318864" y="579773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83293</xdr:rowOff>
    </xdr:from>
    <xdr:ext cx="405111" cy="259045"/>
    <xdr:sp macro="" textlink="">
      <xdr:nvSpPr>
        <xdr:cNvPr id="457" name="【一般廃棄物処理施設】&#10;有形固定資産減価償却率最小値テキスト">
          <a:extLst>
            <a:ext uri="{FF2B5EF4-FFF2-40B4-BE49-F238E27FC236}">
              <a16:creationId xmlns:a16="http://schemas.microsoft.com/office/drawing/2014/main" id="{4ECDBA59-EC0A-4C23-8755-A9E3982315CA}"/>
            </a:ext>
          </a:extLst>
        </xdr:cNvPr>
        <xdr:cNvSpPr txBox="1"/>
      </xdr:nvSpPr>
      <xdr:spPr>
        <a:xfrm>
          <a:off x="16357600" y="728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79466</xdr:rowOff>
    </xdr:from>
    <xdr:to>
      <xdr:col>86</xdr:col>
      <xdr:colOff>25400</xdr:colOff>
      <xdr:row>42</xdr:row>
      <xdr:rowOff>79466</xdr:rowOff>
    </xdr:to>
    <xdr:cxnSp macro="">
      <xdr:nvCxnSpPr>
        <xdr:cNvPr id="458" name="直線コネクタ 457">
          <a:extLst>
            <a:ext uri="{FF2B5EF4-FFF2-40B4-BE49-F238E27FC236}">
              <a16:creationId xmlns:a16="http://schemas.microsoft.com/office/drawing/2014/main" id="{306F4489-14FD-4B0F-B974-79A3664B4598}"/>
            </a:ext>
          </a:extLst>
        </xdr:cNvPr>
        <xdr:cNvCxnSpPr/>
      </xdr:nvCxnSpPr>
      <xdr:spPr>
        <a:xfrm>
          <a:off x="16230600" y="728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86558</xdr:rowOff>
    </xdr:from>
    <xdr:ext cx="340478" cy="259045"/>
    <xdr:sp macro="" textlink="">
      <xdr:nvSpPr>
        <xdr:cNvPr id="459" name="【一般廃棄物処理施設】&#10;有形固定資産減価償却率最大値テキスト">
          <a:extLst>
            <a:ext uri="{FF2B5EF4-FFF2-40B4-BE49-F238E27FC236}">
              <a16:creationId xmlns:a16="http://schemas.microsoft.com/office/drawing/2014/main" id="{68C66E79-C8CF-4377-B516-9B270D799AE7}"/>
            </a:ext>
          </a:extLst>
        </xdr:cNvPr>
        <xdr:cNvSpPr txBox="1"/>
      </xdr:nvSpPr>
      <xdr:spPr>
        <a:xfrm>
          <a:off x="16357600" y="557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139881</xdr:rowOff>
    </xdr:from>
    <xdr:to>
      <xdr:col>86</xdr:col>
      <xdr:colOff>25400</xdr:colOff>
      <xdr:row>33</xdr:row>
      <xdr:rowOff>139881</xdr:rowOff>
    </xdr:to>
    <xdr:cxnSp macro="">
      <xdr:nvCxnSpPr>
        <xdr:cNvPr id="460" name="直線コネクタ 459">
          <a:extLst>
            <a:ext uri="{FF2B5EF4-FFF2-40B4-BE49-F238E27FC236}">
              <a16:creationId xmlns:a16="http://schemas.microsoft.com/office/drawing/2014/main" id="{A004A0AA-3F57-4344-816D-3A315EBF8709}"/>
            </a:ext>
          </a:extLst>
        </xdr:cNvPr>
        <xdr:cNvCxnSpPr/>
      </xdr:nvCxnSpPr>
      <xdr:spPr>
        <a:xfrm>
          <a:off x="16230600" y="579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17253</xdr:rowOff>
    </xdr:from>
    <xdr:ext cx="405111" cy="259045"/>
    <xdr:sp macro="" textlink="">
      <xdr:nvSpPr>
        <xdr:cNvPr id="461" name="【一般廃棄物処理施設】&#10;有形固定資産減価償却率平均値テキスト">
          <a:extLst>
            <a:ext uri="{FF2B5EF4-FFF2-40B4-BE49-F238E27FC236}">
              <a16:creationId xmlns:a16="http://schemas.microsoft.com/office/drawing/2014/main" id="{EA9C6391-9A2E-4D63-B653-1B10A6AA28B1}"/>
            </a:ext>
          </a:extLst>
        </xdr:cNvPr>
        <xdr:cNvSpPr txBox="1"/>
      </xdr:nvSpPr>
      <xdr:spPr>
        <a:xfrm>
          <a:off x="16357600" y="6189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165826</xdr:rowOff>
    </xdr:from>
    <xdr:to>
      <xdr:col>85</xdr:col>
      <xdr:colOff>177800</xdr:colOff>
      <xdr:row>37</xdr:row>
      <xdr:rowOff>95976</xdr:rowOff>
    </xdr:to>
    <xdr:sp macro="" textlink="">
      <xdr:nvSpPr>
        <xdr:cNvPr id="462" name="フローチャート: 判断 461">
          <a:extLst>
            <a:ext uri="{FF2B5EF4-FFF2-40B4-BE49-F238E27FC236}">
              <a16:creationId xmlns:a16="http://schemas.microsoft.com/office/drawing/2014/main" id="{3C7F2D63-BCDF-4F3C-8BAA-41F59909A7BC}"/>
            </a:ext>
          </a:extLst>
        </xdr:cNvPr>
        <xdr:cNvSpPr/>
      </xdr:nvSpPr>
      <xdr:spPr>
        <a:xfrm>
          <a:off x="162687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115207</xdr:rowOff>
    </xdr:from>
    <xdr:to>
      <xdr:col>81</xdr:col>
      <xdr:colOff>101600</xdr:colOff>
      <xdr:row>37</xdr:row>
      <xdr:rowOff>45357</xdr:rowOff>
    </xdr:to>
    <xdr:sp macro="" textlink="">
      <xdr:nvSpPr>
        <xdr:cNvPr id="463" name="フローチャート: 判断 462">
          <a:extLst>
            <a:ext uri="{FF2B5EF4-FFF2-40B4-BE49-F238E27FC236}">
              <a16:creationId xmlns:a16="http://schemas.microsoft.com/office/drawing/2014/main" id="{1D2B70E6-06B6-46B7-9CB6-00702F74600A}"/>
            </a:ext>
          </a:extLst>
        </xdr:cNvPr>
        <xdr:cNvSpPr/>
      </xdr:nvSpPr>
      <xdr:spPr>
        <a:xfrm>
          <a:off x="15430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82550</xdr:rowOff>
    </xdr:from>
    <xdr:to>
      <xdr:col>76</xdr:col>
      <xdr:colOff>165100</xdr:colOff>
      <xdr:row>38</xdr:row>
      <xdr:rowOff>12700</xdr:rowOff>
    </xdr:to>
    <xdr:sp macro="" textlink="">
      <xdr:nvSpPr>
        <xdr:cNvPr id="464" name="フローチャート: 判断 463">
          <a:extLst>
            <a:ext uri="{FF2B5EF4-FFF2-40B4-BE49-F238E27FC236}">
              <a16:creationId xmlns:a16="http://schemas.microsoft.com/office/drawing/2014/main" id="{21AC9AA1-0983-402A-922F-BBF63FCEC1DA}"/>
            </a:ext>
          </a:extLst>
        </xdr:cNvPr>
        <xdr:cNvSpPr/>
      </xdr:nvSpPr>
      <xdr:spPr>
        <a:xfrm>
          <a:off x="14541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36830</xdr:rowOff>
    </xdr:from>
    <xdr:to>
      <xdr:col>72</xdr:col>
      <xdr:colOff>38100</xdr:colOff>
      <xdr:row>38</xdr:row>
      <xdr:rowOff>138430</xdr:rowOff>
    </xdr:to>
    <xdr:sp macro="" textlink="">
      <xdr:nvSpPr>
        <xdr:cNvPr id="465" name="フローチャート: 判断 464">
          <a:extLst>
            <a:ext uri="{FF2B5EF4-FFF2-40B4-BE49-F238E27FC236}">
              <a16:creationId xmlns:a16="http://schemas.microsoft.com/office/drawing/2014/main" id="{12F91F1F-ACE7-44E9-B4A0-B954A00BB3FA}"/>
            </a:ext>
          </a:extLst>
        </xdr:cNvPr>
        <xdr:cNvSpPr/>
      </xdr:nvSpPr>
      <xdr:spPr>
        <a:xfrm>
          <a:off x="13652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61323</xdr:rowOff>
    </xdr:from>
    <xdr:to>
      <xdr:col>67</xdr:col>
      <xdr:colOff>101600</xdr:colOff>
      <xdr:row>37</xdr:row>
      <xdr:rowOff>162923</xdr:rowOff>
    </xdr:to>
    <xdr:sp macro="" textlink="">
      <xdr:nvSpPr>
        <xdr:cNvPr id="466" name="フローチャート: 判断 465">
          <a:extLst>
            <a:ext uri="{FF2B5EF4-FFF2-40B4-BE49-F238E27FC236}">
              <a16:creationId xmlns:a16="http://schemas.microsoft.com/office/drawing/2014/main" id="{31490866-5120-4626-A949-41B7360962FC}"/>
            </a:ext>
          </a:extLst>
        </xdr:cNvPr>
        <xdr:cNvSpPr/>
      </xdr:nvSpPr>
      <xdr:spPr>
        <a:xfrm>
          <a:off x="12763500" y="640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D41F66EE-B782-4833-AD7F-EAC07635334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CE5D7D86-0682-44AE-B5D0-DF82E84EF66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9285980E-0052-43B2-873D-49B9E4C4D4A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6E6180A0-9FF4-4FFF-BB34-613BDE1380E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66BB4770-8805-4389-9BA0-3C631282D0E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7438</xdr:rowOff>
    </xdr:from>
    <xdr:to>
      <xdr:col>85</xdr:col>
      <xdr:colOff>177800</xdr:colOff>
      <xdr:row>38</xdr:row>
      <xdr:rowOff>109038</xdr:rowOff>
    </xdr:to>
    <xdr:sp macro="" textlink="">
      <xdr:nvSpPr>
        <xdr:cNvPr id="472" name="楕円 471">
          <a:extLst>
            <a:ext uri="{FF2B5EF4-FFF2-40B4-BE49-F238E27FC236}">
              <a16:creationId xmlns:a16="http://schemas.microsoft.com/office/drawing/2014/main" id="{6434B166-CA27-412F-A64C-02B4477AC2D8}"/>
            </a:ext>
          </a:extLst>
        </xdr:cNvPr>
        <xdr:cNvSpPr/>
      </xdr:nvSpPr>
      <xdr:spPr>
        <a:xfrm>
          <a:off x="16268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157315</xdr:rowOff>
    </xdr:from>
    <xdr:ext cx="405111" cy="259045"/>
    <xdr:sp macro="" textlink="">
      <xdr:nvSpPr>
        <xdr:cNvPr id="473" name="【一般廃棄物処理施設】&#10;有形固定資産減価償却率該当値テキスト">
          <a:extLst>
            <a:ext uri="{FF2B5EF4-FFF2-40B4-BE49-F238E27FC236}">
              <a16:creationId xmlns:a16="http://schemas.microsoft.com/office/drawing/2014/main" id="{81D33425-7CDD-4ACC-ACDB-7B5E37E0E0E1}"/>
            </a:ext>
          </a:extLst>
        </xdr:cNvPr>
        <xdr:cNvSpPr txBox="1"/>
      </xdr:nvSpPr>
      <xdr:spPr>
        <a:xfrm>
          <a:off x="16357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125004</xdr:rowOff>
    </xdr:from>
    <xdr:to>
      <xdr:col>81</xdr:col>
      <xdr:colOff>101600</xdr:colOff>
      <xdr:row>38</xdr:row>
      <xdr:rowOff>55155</xdr:rowOff>
    </xdr:to>
    <xdr:sp macro="" textlink="">
      <xdr:nvSpPr>
        <xdr:cNvPr id="474" name="楕円 473">
          <a:extLst>
            <a:ext uri="{FF2B5EF4-FFF2-40B4-BE49-F238E27FC236}">
              <a16:creationId xmlns:a16="http://schemas.microsoft.com/office/drawing/2014/main" id="{202A6E1B-F9BE-4BC6-AFFA-A781A8500BBA}"/>
            </a:ext>
          </a:extLst>
        </xdr:cNvPr>
        <xdr:cNvSpPr/>
      </xdr:nvSpPr>
      <xdr:spPr>
        <a:xfrm>
          <a:off x="154305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4354</xdr:rowOff>
    </xdr:from>
    <xdr:to>
      <xdr:col>85</xdr:col>
      <xdr:colOff>127000</xdr:colOff>
      <xdr:row>38</xdr:row>
      <xdr:rowOff>58238</xdr:rowOff>
    </xdr:to>
    <xdr:cxnSp macro="">
      <xdr:nvCxnSpPr>
        <xdr:cNvPr id="475" name="直線コネクタ 474">
          <a:extLst>
            <a:ext uri="{FF2B5EF4-FFF2-40B4-BE49-F238E27FC236}">
              <a16:creationId xmlns:a16="http://schemas.microsoft.com/office/drawing/2014/main" id="{2E0900AE-2C6D-4CD1-A5E5-3175E2AE3647}"/>
            </a:ext>
          </a:extLst>
        </xdr:cNvPr>
        <xdr:cNvCxnSpPr/>
      </xdr:nvCxnSpPr>
      <xdr:spPr>
        <a:xfrm>
          <a:off x="15481300" y="651945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71120</xdr:rowOff>
    </xdr:from>
    <xdr:to>
      <xdr:col>76</xdr:col>
      <xdr:colOff>165100</xdr:colOff>
      <xdr:row>38</xdr:row>
      <xdr:rowOff>1270</xdr:rowOff>
    </xdr:to>
    <xdr:sp macro="" textlink="">
      <xdr:nvSpPr>
        <xdr:cNvPr id="476" name="楕円 475">
          <a:extLst>
            <a:ext uri="{FF2B5EF4-FFF2-40B4-BE49-F238E27FC236}">
              <a16:creationId xmlns:a16="http://schemas.microsoft.com/office/drawing/2014/main" id="{3A463765-DB09-4423-B886-D0FCC63E7640}"/>
            </a:ext>
          </a:extLst>
        </xdr:cNvPr>
        <xdr:cNvSpPr/>
      </xdr:nvSpPr>
      <xdr:spPr>
        <a:xfrm>
          <a:off x="14541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121920</xdr:rowOff>
    </xdr:from>
    <xdr:to>
      <xdr:col>81</xdr:col>
      <xdr:colOff>50800</xdr:colOff>
      <xdr:row>38</xdr:row>
      <xdr:rowOff>4354</xdr:rowOff>
    </xdr:to>
    <xdr:cxnSp macro="">
      <xdr:nvCxnSpPr>
        <xdr:cNvPr id="477" name="直線コネクタ 476">
          <a:extLst>
            <a:ext uri="{FF2B5EF4-FFF2-40B4-BE49-F238E27FC236}">
              <a16:creationId xmlns:a16="http://schemas.microsoft.com/office/drawing/2014/main" id="{0D9E8138-2A7E-4046-A8B0-53CC343A72B7}"/>
            </a:ext>
          </a:extLst>
        </xdr:cNvPr>
        <xdr:cNvCxnSpPr/>
      </xdr:nvCxnSpPr>
      <xdr:spPr>
        <a:xfrm>
          <a:off x="14592300" y="646557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10704</xdr:rowOff>
    </xdr:from>
    <xdr:to>
      <xdr:col>72</xdr:col>
      <xdr:colOff>38100</xdr:colOff>
      <xdr:row>37</xdr:row>
      <xdr:rowOff>112304</xdr:rowOff>
    </xdr:to>
    <xdr:sp macro="" textlink="">
      <xdr:nvSpPr>
        <xdr:cNvPr id="478" name="楕円 477">
          <a:extLst>
            <a:ext uri="{FF2B5EF4-FFF2-40B4-BE49-F238E27FC236}">
              <a16:creationId xmlns:a16="http://schemas.microsoft.com/office/drawing/2014/main" id="{D1A5A347-76BE-4BE0-B25C-CEE32C5851AD}"/>
            </a:ext>
          </a:extLst>
        </xdr:cNvPr>
        <xdr:cNvSpPr/>
      </xdr:nvSpPr>
      <xdr:spPr>
        <a:xfrm>
          <a:off x="13652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61504</xdr:rowOff>
    </xdr:from>
    <xdr:to>
      <xdr:col>76</xdr:col>
      <xdr:colOff>114300</xdr:colOff>
      <xdr:row>37</xdr:row>
      <xdr:rowOff>121920</xdr:rowOff>
    </xdr:to>
    <xdr:cxnSp macro="">
      <xdr:nvCxnSpPr>
        <xdr:cNvPr id="479" name="直線コネクタ 478">
          <a:extLst>
            <a:ext uri="{FF2B5EF4-FFF2-40B4-BE49-F238E27FC236}">
              <a16:creationId xmlns:a16="http://schemas.microsoft.com/office/drawing/2014/main" id="{A8DE2FA9-4AD9-450A-A32F-4BA9982792C9}"/>
            </a:ext>
          </a:extLst>
        </xdr:cNvPr>
        <xdr:cNvCxnSpPr/>
      </xdr:nvCxnSpPr>
      <xdr:spPr>
        <a:xfrm>
          <a:off x="13703300" y="6405154"/>
          <a:ext cx="889000" cy="6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120106</xdr:rowOff>
    </xdr:from>
    <xdr:to>
      <xdr:col>67</xdr:col>
      <xdr:colOff>101600</xdr:colOff>
      <xdr:row>37</xdr:row>
      <xdr:rowOff>50256</xdr:rowOff>
    </xdr:to>
    <xdr:sp macro="" textlink="">
      <xdr:nvSpPr>
        <xdr:cNvPr id="480" name="楕円 479">
          <a:extLst>
            <a:ext uri="{FF2B5EF4-FFF2-40B4-BE49-F238E27FC236}">
              <a16:creationId xmlns:a16="http://schemas.microsoft.com/office/drawing/2014/main" id="{DBC38248-6EDC-40A1-8DA1-82EE80BF73CE}"/>
            </a:ext>
          </a:extLst>
        </xdr:cNvPr>
        <xdr:cNvSpPr/>
      </xdr:nvSpPr>
      <xdr:spPr>
        <a:xfrm>
          <a:off x="12763500" y="629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170906</xdr:rowOff>
    </xdr:from>
    <xdr:to>
      <xdr:col>71</xdr:col>
      <xdr:colOff>177800</xdr:colOff>
      <xdr:row>37</xdr:row>
      <xdr:rowOff>61504</xdr:rowOff>
    </xdr:to>
    <xdr:cxnSp macro="">
      <xdr:nvCxnSpPr>
        <xdr:cNvPr id="481" name="直線コネクタ 480">
          <a:extLst>
            <a:ext uri="{FF2B5EF4-FFF2-40B4-BE49-F238E27FC236}">
              <a16:creationId xmlns:a16="http://schemas.microsoft.com/office/drawing/2014/main" id="{E2FAB24F-A9EB-4C3C-8AD0-F53ACBDBF274}"/>
            </a:ext>
          </a:extLst>
        </xdr:cNvPr>
        <xdr:cNvCxnSpPr/>
      </xdr:nvCxnSpPr>
      <xdr:spPr>
        <a:xfrm>
          <a:off x="12814300" y="634310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61884</xdr:rowOff>
    </xdr:from>
    <xdr:ext cx="405111" cy="259045"/>
    <xdr:sp macro="" textlink="">
      <xdr:nvSpPr>
        <xdr:cNvPr id="482" name="n_1aveValue【一般廃棄物処理施設】&#10;有形固定資産減価償却率">
          <a:extLst>
            <a:ext uri="{FF2B5EF4-FFF2-40B4-BE49-F238E27FC236}">
              <a16:creationId xmlns:a16="http://schemas.microsoft.com/office/drawing/2014/main" id="{0445E5A1-5827-4097-9841-D65DAB2C1F30}"/>
            </a:ext>
          </a:extLst>
        </xdr:cNvPr>
        <xdr:cNvSpPr txBox="1"/>
      </xdr:nvSpPr>
      <xdr:spPr>
        <a:xfrm>
          <a:off x="152660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3827</xdr:rowOff>
    </xdr:from>
    <xdr:ext cx="405111" cy="259045"/>
    <xdr:sp macro="" textlink="">
      <xdr:nvSpPr>
        <xdr:cNvPr id="483" name="n_2aveValue【一般廃棄物処理施設】&#10;有形固定資産減価償却率">
          <a:extLst>
            <a:ext uri="{FF2B5EF4-FFF2-40B4-BE49-F238E27FC236}">
              <a16:creationId xmlns:a16="http://schemas.microsoft.com/office/drawing/2014/main" id="{6B3E6DE7-5FEF-4A82-8B53-9EC14173B309}"/>
            </a:ext>
          </a:extLst>
        </xdr:cNvPr>
        <xdr:cNvSpPr txBox="1"/>
      </xdr:nvSpPr>
      <xdr:spPr>
        <a:xfrm>
          <a:off x="14389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129557</xdr:rowOff>
    </xdr:from>
    <xdr:ext cx="405111" cy="259045"/>
    <xdr:sp macro="" textlink="">
      <xdr:nvSpPr>
        <xdr:cNvPr id="484" name="n_3aveValue【一般廃棄物処理施設】&#10;有形固定資産減価償却率">
          <a:extLst>
            <a:ext uri="{FF2B5EF4-FFF2-40B4-BE49-F238E27FC236}">
              <a16:creationId xmlns:a16="http://schemas.microsoft.com/office/drawing/2014/main" id="{71AD32A2-7A53-41B3-81E2-B98AEA19E950}"/>
            </a:ext>
          </a:extLst>
        </xdr:cNvPr>
        <xdr:cNvSpPr txBox="1"/>
      </xdr:nvSpPr>
      <xdr:spPr>
        <a:xfrm>
          <a:off x="13500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154050</xdr:rowOff>
    </xdr:from>
    <xdr:ext cx="405111" cy="259045"/>
    <xdr:sp macro="" textlink="">
      <xdr:nvSpPr>
        <xdr:cNvPr id="485" name="n_4aveValue【一般廃棄物処理施設】&#10;有形固定資産減価償却率">
          <a:extLst>
            <a:ext uri="{FF2B5EF4-FFF2-40B4-BE49-F238E27FC236}">
              <a16:creationId xmlns:a16="http://schemas.microsoft.com/office/drawing/2014/main" id="{BC827A4B-7DCA-4757-9B4D-63F7AB0A5D5A}"/>
            </a:ext>
          </a:extLst>
        </xdr:cNvPr>
        <xdr:cNvSpPr txBox="1"/>
      </xdr:nvSpPr>
      <xdr:spPr>
        <a:xfrm>
          <a:off x="12611744" y="649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46281</xdr:rowOff>
    </xdr:from>
    <xdr:ext cx="405111" cy="259045"/>
    <xdr:sp macro="" textlink="">
      <xdr:nvSpPr>
        <xdr:cNvPr id="486" name="n_1mainValue【一般廃棄物処理施設】&#10;有形固定資産減価償却率">
          <a:extLst>
            <a:ext uri="{FF2B5EF4-FFF2-40B4-BE49-F238E27FC236}">
              <a16:creationId xmlns:a16="http://schemas.microsoft.com/office/drawing/2014/main" id="{28CE0C82-4E54-4483-A353-6C08E882FE08}"/>
            </a:ext>
          </a:extLst>
        </xdr:cNvPr>
        <xdr:cNvSpPr txBox="1"/>
      </xdr:nvSpPr>
      <xdr:spPr>
        <a:xfrm>
          <a:off x="15266044" y="6561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87" name="n_2mainValue【一般廃棄物処理施設】&#10;有形固定資産減価償却率">
          <a:extLst>
            <a:ext uri="{FF2B5EF4-FFF2-40B4-BE49-F238E27FC236}">
              <a16:creationId xmlns:a16="http://schemas.microsoft.com/office/drawing/2014/main" id="{4A26B357-FACD-488A-8884-17A069EACBA9}"/>
            </a:ext>
          </a:extLst>
        </xdr:cNvPr>
        <xdr:cNvSpPr txBox="1"/>
      </xdr:nvSpPr>
      <xdr:spPr>
        <a:xfrm>
          <a:off x="14389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128831</xdr:rowOff>
    </xdr:from>
    <xdr:ext cx="405111" cy="259045"/>
    <xdr:sp macro="" textlink="">
      <xdr:nvSpPr>
        <xdr:cNvPr id="488" name="n_3mainValue【一般廃棄物処理施設】&#10;有形固定資産減価償却率">
          <a:extLst>
            <a:ext uri="{FF2B5EF4-FFF2-40B4-BE49-F238E27FC236}">
              <a16:creationId xmlns:a16="http://schemas.microsoft.com/office/drawing/2014/main" id="{94641BAF-0153-4A34-BB80-9546AB557742}"/>
            </a:ext>
          </a:extLst>
        </xdr:cNvPr>
        <xdr:cNvSpPr txBox="1"/>
      </xdr:nvSpPr>
      <xdr:spPr>
        <a:xfrm>
          <a:off x="13500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66783</xdr:rowOff>
    </xdr:from>
    <xdr:ext cx="405111" cy="259045"/>
    <xdr:sp macro="" textlink="">
      <xdr:nvSpPr>
        <xdr:cNvPr id="489" name="n_4mainValue【一般廃棄物処理施設】&#10;有形固定資産減価償却率">
          <a:extLst>
            <a:ext uri="{FF2B5EF4-FFF2-40B4-BE49-F238E27FC236}">
              <a16:creationId xmlns:a16="http://schemas.microsoft.com/office/drawing/2014/main" id="{F3365DB9-D024-432D-B728-441ECEA804C8}"/>
            </a:ext>
          </a:extLst>
        </xdr:cNvPr>
        <xdr:cNvSpPr txBox="1"/>
      </xdr:nvSpPr>
      <xdr:spPr>
        <a:xfrm>
          <a:off x="12611744" y="606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0" name="正方形/長方形 489">
          <a:extLst>
            <a:ext uri="{FF2B5EF4-FFF2-40B4-BE49-F238E27FC236}">
              <a16:creationId xmlns:a16="http://schemas.microsoft.com/office/drawing/2014/main" id="{6BDD61FD-3FB4-435D-B07B-1F0CFADE385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1" name="正方形/長方形 490">
          <a:extLst>
            <a:ext uri="{FF2B5EF4-FFF2-40B4-BE49-F238E27FC236}">
              <a16:creationId xmlns:a16="http://schemas.microsoft.com/office/drawing/2014/main" id="{74BF4F01-B9D7-449A-AE8D-14B058C6A2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2" name="正方形/長方形 491">
          <a:extLst>
            <a:ext uri="{FF2B5EF4-FFF2-40B4-BE49-F238E27FC236}">
              <a16:creationId xmlns:a16="http://schemas.microsoft.com/office/drawing/2014/main" id="{8D08C605-5C6A-458A-B5D7-BC20EFAC3B6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3" name="正方形/長方形 492">
          <a:extLst>
            <a:ext uri="{FF2B5EF4-FFF2-40B4-BE49-F238E27FC236}">
              <a16:creationId xmlns:a16="http://schemas.microsoft.com/office/drawing/2014/main" id="{DCE917B4-5ACD-45D7-A046-8392448D637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4" name="正方形/長方形 493">
          <a:extLst>
            <a:ext uri="{FF2B5EF4-FFF2-40B4-BE49-F238E27FC236}">
              <a16:creationId xmlns:a16="http://schemas.microsoft.com/office/drawing/2014/main" id="{91120746-787E-4ED3-83B5-569FF694EA5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5" name="正方形/長方形 494">
          <a:extLst>
            <a:ext uri="{FF2B5EF4-FFF2-40B4-BE49-F238E27FC236}">
              <a16:creationId xmlns:a16="http://schemas.microsoft.com/office/drawing/2014/main" id="{71BE9570-1AB1-40CB-BABF-AB964DACC1D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6" name="正方形/長方形 495">
          <a:extLst>
            <a:ext uri="{FF2B5EF4-FFF2-40B4-BE49-F238E27FC236}">
              <a16:creationId xmlns:a16="http://schemas.microsoft.com/office/drawing/2014/main" id="{7187235A-4855-4272-9201-DEE319D5B335}"/>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7" name="正方形/長方形 496">
          <a:extLst>
            <a:ext uri="{FF2B5EF4-FFF2-40B4-BE49-F238E27FC236}">
              <a16:creationId xmlns:a16="http://schemas.microsoft.com/office/drawing/2014/main" id="{26A953C3-0147-4839-B89B-9BF6ACA75F6E}"/>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98" name="テキスト ボックス 497">
          <a:extLst>
            <a:ext uri="{FF2B5EF4-FFF2-40B4-BE49-F238E27FC236}">
              <a16:creationId xmlns:a16="http://schemas.microsoft.com/office/drawing/2014/main" id="{D6ED4D0D-7C79-4CB6-B0F0-6B0D22629DA4}"/>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99" name="直線コネクタ 498">
          <a:extLst>
            <a:ext uri="{FF2B5EF4-FFF2-40B4-BE49-F238E27FC236}">
              <a16:creationId xmlns:a16="http://schemas.microsoft.com/office/drawing/2014/main" id="{84310F2C-C841-4AB7-A104-C3EA96EFF8B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0" name="直線コネクタ 499">
          <a:extLst>
            <a:ext uri="{FF2B5EF4-FFF2-40B4-BE49-F238E27FC236}">
              <a16:creationId xmlns:a16="http://schemas.microsoft.com/office/drawing/2014/main" id="{EEBBF599-FA68-4F7E-BF88-F7A33B5F0154}"/>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1" name="テキスト ボックス 500">
          <a:extLst>
            <a:ext uri="{FF2B5EF4-FFF2-40B4-BE49-F238E27FC236}">
              <a16:creationId xmlns:a16="http://schemas.microsoft.com/office/drawing/2014/main" id="{DF59096F-B313-4015-86CF-19FBB65AEE2D}"/>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2" name="直線コネクタ 501">
          <a:extLst>
            <a:ext uri="{FF2B5EF4-FFF2-40B4-BE49-F238E27FC236}">
              <a16:creationId xmlns:a16="http://schemas.microsoft.com/office/drawing/2014/main" id="{5E76A0C2-7010-4B6E-80AC-BC7BE3238FA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503" name="テキスト ボックス 502">
          <a:extLst>
            <a:ext uri="{FF2B5EF4-FFF2-40B4-BE49-F238E27FC236}">
              <a16:creationId xmlns:a16="http://schemas.microsoft.com/office/drawing/2014/main" id="{2A29F124-4CA9-49D2-80CD-3841B26A92B9}"/>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4" name="直線コネクタ 503">
          <a:extLst>
            <a:ext uri="{FF2B5EF4-FFF2-40B4-BE49-F238E27FC236}">
              <a16:creationId xmlns:a16="http://schemas.microsoft.com/office/drawing/2014/main" id="{6D6EBD17-7FB0-4655-8794-6F8CA080E3F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505" name="テキスト ボックス 504">
          <a:extLst>
            <a:ext uri="{FF2B5EF4-FFF2-40B4-BE49-F238E27FC236}">
              <a16:creationId xmlns:a16="http://schemas.microsoft.com/office/drawing/2014/main" id="{4361A43F-1DCC-4968-ACBD-0BD939FBCB72}"/>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6" name="直線コネクタ 505">
          <a:extLst>
            <a:ext uri="{FF2B5EF4-FFF2-40B4-BE49-F238E27FC236}">
              <a16:creationId xmlns:a16="http://schemas.microsoft.com/office/drawing/2014/main" id="{7F305ABE-F221-4AF0-B890-0ED72A3AFFE2}"/>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507" name="テキスト ボックス 506">
          <a:extLst>
            <a:ext uri="{FF2B5EF4-FFF2-40B4-BE49-F238E27FC236}">
              <a16:creationId xmlns:a16="http://schemas.microsoft.com/office/drawing/2014/main" id="{DF0C6965-176C-4CDD-971C-85A5AFC6473C}"/>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08" name="直線コネクタ 507">
          <a:extLst>
            <a:ext uri="{FF2B5EF4-FFF2-40B4-BE49-F238E27FC236}">
              <a16:creationId xmlns:a16="http://schemas.microsoft.com/office/drawing/2014/main" id="{BBB1A3F8-58C9-4436-856B-213E8F4D0C5F}"/>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509" name="テキスト ボックス 508">
          <a:extLst>
            <a:ext uri="{FF2B5EF4-FFF2-40B4-BE49-F238E27FC236}">
              <a16:creationId xmlns:a16="http://schemas.microsoft.com/office/drawing/2014/main" id="{4503C865-B6DF-4648-BDC4-4B481FF1228C}"/>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0" name="直線コネクタ 509">
          <a:extLst>
            <a:ext uri="{FF2B5EF4-FFF2-40B4-BE49-F238E27FC236}">
              <a16:creationId xmlns:a16="http://schemas.microsoft.com/office/drawing/2014/main" id="{BAF48B0E-5892-4432-B1DD-BB9C456DB70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511" name="テキスト ボックス 510">
          <a:extLst>
            <a:ext uri="{FF2B5EF4-FFF2-40B4-BE49-F238E27FC236}">
              <a16:creationId xmlns:a16="http://schemas.microsoft.com/office/drawing/2014/main" id="{ABEC8756-13D5-4B98-B242-F69835550E4A}"/>
            </a:ext>
          </a:extLst>
        </xdr:cNvPr>
        <xdr:cNvSpPr txBox="1"/>
      </xdr:nvSpPr>
      <xdr:spPr>
        <a:xfrm>
          <a:off x="17602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2" name="直線コネクタ 511">
          <a:extLst>
            <a:ext uri="{FF2B5EF4-FFF2-40B4-BE49-F238E27FC236}">
              <a16:creationId xmlns:a16="http://schemas.microsoft.com/office/drawing/2014/main" id="{8B312A32-D3E5-4838-9D61-D9A63846FB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13" name="テキスト ボックス 512">
          <a:extLst>
            <a:ext uri="{FF2B5EF4-FFF2-40B4-BE49-F238E27FC236}">
              <a16:creationId xmlns:a16="http://schemas.microsoft.com/office/drawing/2014/main" id="{7661179D-3729-465A-A947-03D0C7A4817F}"/>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4" name="【一般廃棄物処理施設】&#10;一人当たり有形固定資産（償却資産）額グラフ枠">
          <a:extLst>
            <a:ext uri="{FF2B5EF4-FFF2-40B4-BE49-F238E27FC236}">
              <a16:creationId xmlns:a16="http://schemas.microsoft.com/office/drawing/2014/main" id="{DBB12535-4E8D-4EE8-A84F-665A54337E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38</xdr:row>
      <xdr:rowOff>136712</xdr:rowOff>
    </xdr:from>
    <xdr:to>
      <xdr:col>116</xdr:col>
      <xdr:colOff>62864</xdr:colOff>
      <xdr:row>42</xdr:row>
      <xdr:rowOff>91901</xdr:rowOff>
    </xdr:to>
    <xdr:cxnSp macro="">
      <xdr:nvCxnSpPr>
        <xdr:cNvPr id="515" name="直線コネクタ 514">
          <a:extLst>
            <a:ext uri="{FF2B5EF4-FFF2-40B4-BE49-F238E27FC236}">
              <a16:creationId xmlns:a16="http://schemas.microsoft.com/office/drawing/2014/main" id="{BDCDE173-6AF2-4D62-A0E8-07CA14CF121B}"/>
            </a:ext>
          </a:extLst>
        </xdr:cNvPr>
        <xdr:cNvCxnSpPr/>
      </xdr:nvCxnSpPr>
      <xdr:spPr>
        <a:xfrm flipV="1">
          <a:off x="22160864" y="6651812"/>
          <a:ext cx="0" cy="640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95728</xdr:rowOff>
    </xdr:from>
    <xdr:ext cx="469744" cy="259045"/>
    <xdr:sp macro="" textlink="">
      <xdr:nvSpPr>
        <xdr:cNvPr id="516" name="【一般廃棄物処理施設】&#10;一人当たり有形固定資産（償却資産）額最小値テキスト">
          <a:extLst>
            <a:ext uri="{FF2B5EF4-FFF2-40B4-BE49-F238E27FC236}">
              <a16:creationId xmlns:a16="http://schemas.microsoft.com/office/drawing/2014/main" id="{F7B5FB71-C841-437C-AF6E-74E030AE2F28}"/>
            </a:ext>
          </a:extLst>
        </xdr:cNvPr>
        <xdr:cNvSpPr txBox="1"/>
      </xdr:nvSpPr>
      <xdr:spPr>
        <a:xfrm>
          <a:off x="22199600" y="72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91901</xdr:rowOff>
    </xdr:from>
    <xdr:to>
      <xdr:col>116</xdr:col>
      <xdr:colOff>152400</xdr:colOff>
      <xdr:row>42</xdr:row>
      <xdr:rowOff>91901</xdr:rowOff>
    </xdr:to>
    <xdr:cxnSp macro="">
      <xdr:nvCxnSpPr>
        <xdr:cNvPr id="517" name="直線コネクタ 516">
          <a:extLst>
            <a:ext uri="{FF2B5EF4-FFF2-40B4-BE49-F238E27FC236}">
              <a16:creationId xmlns:a16="http://schemas.microsoft.com/office/drawing/2014/main" id="{C8CE7C88-8CA4-4729-8BBA-8FB6E3E0EBE5}"/>
            </a:ext>
          </a:extLst>
        </xdr:cNvPr>
        <xdr:cNvCxnSpPr/>
      </xdr:nvCxnSpPr>
      <xdr:spPr>
        <a:xfrm>
          <a:off x="22072600" y="729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83389</xdr:rowOff>
    </xdr:from>
    <xdr:ext cx="690189" cy="259045"/>
    <xdr:sp macro="" textlink="">
      <xdr:nvSpPr>
        <xdr:cNvPr id="518" name="【一般廃棄物処理施設】&#10;一人当たり有形固定資産（償却資産）額最大値テキスト">
          <a:extLst>
            <a:ext uri="{FF2B5EF4-FFF2-40B4-BE49-F238E27FC236}">
              <a16:creationId xmlns:a16="http://schemas.microsoft.com/office/drawing/2014/main" id="{B1C45D9A-869A-4D97-8199-4415E9805A5A}"/>
            </a:ext>
          </a:extLst>
        </xdr:cNvPr>
        <xdr:cNvSpPr txBox="1"/>
      </xdr:nvSpPr>
      <xdr:spPr>
        <a:xfrm>
          <a:off x="22199600" y="6427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136712</xdr:rowOff>
    </xdr:from>
    <xdr:to>
      <xdr:col>116</xdr:col>
      <xdr:colOff>152400</xdr:colOff>
      <xdr:row>38</xdr:row>
      <xdr:rowOff>136712</xdr:rowOff>
    </xdr:to>
    <xdr:cxnSp macro="">
      <xdr:nvCxnSpPr>
        <xdr:cNvPr id="519" name="直線コネクタ 518">
          <a:extLst>
            <a:ext uri="{FF2B5EF4-FFF2-40B4-BE49-F238E27FC236}">
              <a16:creationId xmlns:a16="http://schemas.microsoft.com/office/drawing/2014/main" id="{FDB0672A-06F5-40CF-BFB5-78AC7E80582D}"/>
            </a:ext>
          </a:extLst>
        </xdr:cNvPr>
        <xdr:cNvCxnSpPr/>
      </xdr:nvCxnSpPr>
      <xdr:spPr>
        <a:xfrm>
          <a:off x="22072600" y="6651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128460</xdr:rowOff>
    </xdr:from>
    <xdr:ext cx="599010" cy="259045"/>
    <xdr:sp macro="" textlink="">
      <xdr:nvSpPr>
        <xdr:cNvPr id="520" name="【一般廃棄物処理施設】&#10;一人当たり有形固定資産（償却資産）額平均値テキスト">
          <a:extLst>
            <a:ext uri="{FF2B5EF4-FFF2-40B4-BE49-F238E27FC236}">
              <a16:creationId xmlns:a16="http://schemas.microsoft.com/office/drawing/2014/main" id="{09E947D3-3557-46C3-B059-057E43CC523A}"/>
            </a:ext>
          </a:extLst>
        </xdr:cNvPr>
        <xdr:cNvSpPr txBox="1"/>
      </xdr:nvSpPr>
      <xdr:spPr>
        <a:xfrm>
          <a:off x="22199600" y="71579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150033</xdr:rowOff>
    </xdr:from>
    <xdr:to>
      <xdr:col>116</xdr:col>
      <xdr:colOff>114300</xdr:colOff>
      <xdr:row>42</xdr:row>
      <xdr:rowOff>80183</xdr:rowOff>
    </xdr:to>
    <xdr:sp macro="" textlink="">
      <xdr:nvSpPr>
        <xdr:cNvPr id="521" name="フローチャート: 判断 520">
          <a:extLst>
            <a:ext uri="{FF2B5EF4-FFF2-40B4-BE49-F238E27FC236}">
              <a16:creationId xmlns:a16="http://schemas.microsoft.com/office/drawing/2014/main" id="{382C757C-4CC1-4C12-BE7B-A69E6EB8864B}"/>
            </a:ext>
          </a:extLst>
        </xdr:cNvPr>
        <xdr:cNvSpPr/>
      </xdr:nvSpPr>
      <xdr:spPr>
        <a:xfrm>
          <a:off x="22110700" y="717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151009</xdr:rowOff>
    </xdr:from>
    <xdr:to>
      <xdr:col>112</xdr:col>
      <xdr:colOff>38100</xdr:colOff>
      <xdr:row>42</xdr:row>
      <xdr:rowOff>81159</xdr:rowOff>
    </xdr:to>
    <xdr:sp macro="" textlink="">
      <xdr:nvSpPr>
        <xdr:cNvPr id="522" name="フローチャート: 判断 521">
          <a:extLst>
            <a:ext uri="{FF2B5EF4-FFF2-40B4-BE49-F238E27FC236}">
              <a16:creationId xmlns:a16="http://schemas.microsoft.com/office/drawing/2014/main" id="{40CCC677-569D-4403-B655-A789F10183A1}"/>
            </a:ext>
          </a:extLst>
        </xdr:cNvPr>
        <xdr:cNvSpPr/>
      </xdr:nvSpPr>
      <xdr:spPr>
        <a:xfrm>
          <a:off x="21272500" y="718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1568</xdr:rowOff>
    </xdr:from>
    <xdr:to>
      <xdr:col>107</xdr:col>
      <xdr:colOff>101600</xdr:colOff>
      <xdr:row>42</xdr:row>
      <xdr:rowOff>103168</xdr:rowOff>
    </xdr:to>
    <xdr:sp macro="" textlink="">
      <xdr:nvSpPr>
        <xdr:cNvPr id="523" name="フローチャート: 判断 522">
          <a:extLst>
            <a:ext uri="{FF2B5EF4-FFF2-40B4-BE49-F238E27FC236}">
              <a16:creationId xmlns:a16="http://schemas.microsoft.com/office/drawing/2014/main" id="{490E019F-DA1A-4CBF-83F7-B4F98D6A064E}"/>
            </a:ext>
          </a:extLst>
        </xdr:cNvPr>
        <xdr:cNvSpPr/>
      </xdr:nvSpPr>
      <xdr:spPr>
        <a:xfrm>
          <a:off x="20383500" y="720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150850</xdr:rowOff>
    </xdr:from>
    <xdr:to>
      <xdr:col>102</xdr:col>
      <xdr:colOff>165100</xdr:colOff>
      <xdr:row>42</xdr:row>
      <xdr:rowOff>81000</xdr:rowOff>
    </xdr:to>
    <xdr:sp macro="" textlink="">
      <xdr:nvSpPr>
        <xdr:cNvPr id="524" name="フローチャート: 判断 523">
          <a:extLst>
            <a:ext uri="{FF2B5EF4-FFF2-40B4-BE49-F238E27FC236}">
              <a16:creationId xmlns:a16="http://schemas.microsoft.com/office/drawing/2014/main" id="{7F59C10F-F667-4F30-9E22-68266CFED9A7}"/>
            </a:ext>
          </a:extLst>
        </xdr:cNvPr>
        <xdr:cNvSpPr/>
      </xdr:nvSpPr>
      <xdr:spPr>
        <a:xfrm>
          <a:off x="19494500" y="718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154487</xdr:rowOff>
    </xdr:from>
    <xdr:to>
      <xdr:col>98</xdr:col>
      <xdr:colOff>38100</xdr:colOff>
      <xdr:row>42</xdr:row>
      <xdr:rowOff>84637</xdr:rowOff>
    </xdr:to>
    <xdr:sp macro="" textlink="">
      <xdr:nvSpPr>
        <xdr:cNvPr id="525" name="フローチャート: 判断 524">
          <a:extLst>
            <a:ext uri="{FF2B5EF4-FFF2-40B4-BE49-F238E27FC236}">
              <a16:creationId xmlns:a16="http://schemas.microsoft.com/office/drawing/2014/main" id="{123598EB-FCBB-42E1-9DC5-9CCEA8E442E7}"/>
            </a:ext>
          </a:extLst>
        </xdr:cNvPr>
        <xdr:cNvSpPr/>
      </xdr:nvSpPr>
      <xdr:spPr>
        <a:xfrm>
          <a:off x="18605500" y="7183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740D2A6-4714-4E1C-8AB0-B83974B55A9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4B1525E7-EBB9-47E9-B367-5D62B32AEDE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FB57546A-C4B6-4C9F-9CBA-012F2957D25B}"/>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1195763C-B50B-4230-929C-AE8A791946A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6443B02A-EE5D-43C3-8CB6-249020CAA09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99562</xdr:rowOff>
    </xdr:from>
    <xdr:to>
      <xdr:col>116</xdr:col>
      <xdr:colOff>114300</xdr:colOff>
      <xdr:row>39</xdr:row>
      <xdr:rowOff>29712</xdr:rowOff>
    </xdr:to>
    <xdr:sp macro="" textlink="">
      <xdr:nvSpPr>
        <xdr:cNvPr id="531" name="楕円 530">
          <a:extLst>
            <a:ext uri="{FF2B5EF4-FFF2-40B4-BE49-F238E27FC236}">
              <a16:creationId xmlns:a16="http://schemas.microsoft.com/office/drawing/2014/main" id="{2D7687E7-8002-4814-9DBD-49D80754EFC3}"/>
            </a:ext>
          </a:extLst>
        </xdr:cNvPr>
        <xdr:cNvSpPr/>
      </xdr:nvSpPr>
      <xdr:spPr>
        <a:xfrm>
          <a:off x="22110700" y="661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38939</xdr:rowOff>
    </xdr:from>
    <xdr:ext cx="690189" cy="259045"/>
    <xdr:sp macro="" textlink="">
      <xdr:nvSpPr>
        <xdr:cNvPr id="532" name="【一般廃棄物処理施設】&#10;一人当たり有形固定資産（償却資産）額該当値テキスト">
          <a:extLst>
            <a:ext uri="{FF2B5EF4-FFF2-40B4-BE49-F238E27FC236}">
              <a16:creationId xmlns:a16="http://schemas.microsoft.com/office/drawing/2014/main" id="{066508BA-A815-41D7-A0B1-9AFAACC82047}"/>
            </a:ext>
          </a:extLst>
        </xdr:cNvPr>
        <xdr:cNvSpPr txBox="1"/>
      </xdr:nvSpPr>
      <xdr:spPr>
        <a:xfrm>
          <a:off x="22199600" y="655403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136110</xdr:rowOff>
    </xdr:from>
    <xdr:to>
      <xdr:col>112</xdr:col>
      <xdr:colOff>38100</xdr:colOff>
      <xdr:row>39</xdr:row>
      <xdr:rowOff>66260</xdr:rowOff>
    </xdr:to>
    <xdr:sp macro="" textlink="">
      <xdr:nvSpPr>
        <xdr:cNvPr id="533" name="楕円 532">
          <a:extLst>
            <a:ext uri="{FF2B5EF4-FFF2-40B4-BE49-F238E27FC236}">
              <a16:creationId xmlns:a16="http://schemas.microsoft.com/office/drawing/2014/main" id="{09EEAF76-06A9-4B57-974C-73AC7DDB5953}"/>
            </a:ext>
          </a:extLst>
        </xdr:cNvPr>
        <xdr:cNvSpPr/>
      </xdr:nvSpPr>
      <xdr:spPr>
        <a:xfrm>
          <a:off x="21272500" y="66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150362</xdr:rowOff>
    </xdr:from>
    <xdr:to>
      <xdr:col>116</xdr:col>
      <xdr:colOff>63500</xdr:colOff>
      <xdr:row>39</xdr:row>
      <xdr:rowOff>15460</xdr:rowOff>
    </xdr:to>
    <xdr:cxnSp macro="">
      <xdr:nvCxnSpPr>
        <xdr:cNvPr id="534" name="直線コネクタ 533">
          <a:extLst>
            <a:ext uri="{FF2B5EF4-FFF2-40B4-BE49-F238E27FC236}">
              <a16:creationId xmlns:a16="http://schemas.microsoft.com/office/drawing/2014/main" id="{AFB173A3-D2DD-469B-AF73-96D5B336EE54}"/>
            </a:ext>
          </a:extLst>
        </xdr:cNvPr>
        <xdr:cNvCxnSpPr/>
      </xdr:nvCxnSpPr>
      <xdr:spPr>
        <a:xfrm flipV="1">
          <a:off x="21323300" y="6665462"/>
          <a:ext cx="838200" cy="3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136110</xdr:rowOff>
    </xdr:from>
    <xdr:to>
      <xdr:col>107</xdr:col>
      <xdr:colOff>101600</xdr:colOff>
      <xdr:row>39</xdr:row>
      <xdr:rowOff>66260</xdr:rowOff>
    </xdr:to>
    <xdr:sp macro="" textlink="">
      <xdr:nvSpPr>
        <xdr:cNvPr id="535" name="楕円 534">
          <a:extLst>
            <a:ext uri="{FF2B5EF4-FFF2-40B4-BE49-F238E27FC236}">
              <a16:creationId xmlns:a16="http://schemas.microsoft.com/office/drawing/2014/main" id="{4B3F70C5-BDB1-4A83-882D-B35E73F29F31}"/>
            </a:ext>
          </a:extLst>
        </xdr:cNvPr>
        <xdr:cNvSpPr/>
      </xdr:nvSpPr>
      <xdr:spPr>
        <a:xfrm>
          <a:off x="20383500" y="66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15460</xdr:rowOff>
    </xdr:from>
    <xdr:to>
      <xdr:col>111</xdr:col>
      <xdr:colOff>177800</xdr:colOff>
      <xdr:row>39</xdr:row>
      <xdr:rowOff>15460</xdr:rowOff>
    </xdr:to>
    <xdr:cxnSp macro="">
      <xdr:nvCxnSpPr>
        <xdr:cNvPr id="536" name="直線コネクタ 535">
          <a:extLst>
            <a:ext uri="{FF2B5EF4-FFF2-40B4-BE49-F238E27FC236}">
              <a16:creationId xmlns:a16="http://schemas.microsoft.com/office/drawing/2014/main" id="{BE3CC50F-C3C1-4B7B-ACAE-62332F4BAC63}"/>
            </a:ext>
          </a:extLst>
        </xdr:cNvPr>
        <xdr:cNvCxnSpPr/>
      </xdr:nvCxnSpPr>
      <xdr:spPr>
        <a:xfrm>
          <a:off x="20434300" y="67020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136889</xdr:rowOff>
    </xdr:from>
    <xdr:to>
      <xdr:col>102</xdr:col>
      <xdr:colOff>165100</xdr:colOff>
      <xdr:row>39</xdr:row>
      <xdr:rowOff>67039</xdr:rowOff>
    </xdr:to>
    <xdr:sp macro="" textlink="">
      <xdr:nvSpPr>
        <xdr:cNvPr id="537" name="楕円 536">
          <a:extLst>
            <a:ext uri="{FF2B5EF4-FFF2-40B4-BE49-F238E27FC236}">
              <a16:creationId xmlns:a16="http://schemas.microsoft.com/office/drawing/2014/main" id="{29C73CA3-84AE-4A7E-9BC2-B46C49A4013F}"/>
            </a:ext>
          </a:extLst>
        </xdr:cNvPr>
        <xdr:cNvSpPr/>
      </xdr:nvSpPr>
      <xdr:spPr>
        <a:xfrm>
          <a:off x="19494500" y="6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15460</xdr:rowOff>
    </xdr:from>
    <xdr:to>
      <xdr:col>107</xdr:col>
      <xdr:colOff>50800</xdr:colOff>
      <xdr:row>39</xdr:row>
      <xdr:rowOff>16239</xdr:rowOff>
    </xdr:to>
    <xdr:cxnSp macro="">
      <xdr:nvCxnSpPr>
        <xdr:cNvPr id="538" name="直線コネクタ 537">
          <a:extLst>
            <a:ext uri="{FF2B5EF4-FFF2-40B4-BE49-F238E27FC236}">
              <a16:creationId xmlns:a16="http://schemas.microsoft.com/office/drawing/2014/main" id="{362FF255-5265-4989-BC3D-A9BCC4328A02}"/>
            </a:ext>
          </a:extLst>
        </xdr:cNvPr>
        <xdr:cNvCxnSpPr/>
      </xdr:nvCxnSpPr>
      <xdr:spPr>
        <a:xfrm flipV="1">
          <a:off x="19545300" y="6702010"/>
          <a:ext cx="889000" cy="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33</xdr:row>
      <xdr:rowOff>78565</xdr:rowOff>
    </xdr:from>
    <xdr:to>
      <xdr:col>98</xdr:col>
      <xdr:colOff>38100</xdr:colOff>
      <xdr:row>34</xdr:row>
      <xdr:rowOff>8715</xdr:rowOff>
    </xdr:to>
    <xdr:sp macro="" textlink="">
      <xdr:nvSpPr>
        <xdr:cNvPr id="539" name="楕円 538">
          <a:extLst>
            <a:ext uri="{FF2B5EF4-FFF2-40B4-BE49-F238E27FC236}">
              <a16:creationId xmlns:a16="http://schemas.microsoft.com/office/drawing/2014/main" id="{DC0C68F9-F8C7-4A5B-B697-12B93B08D7FE}"/>
            </a:ext>
          </a:extLst>
        </xdr:cNvPr>
        <xdr:cNvSpPr/>
      </xdr:nvSpPr>
      <xdr:spPr>
        <a:xfrm>
          <a:off x="18605500" y="57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33</xdr:row>
      <xdr:rowOff>129365</xdr:rowOff>
    </xdr:from>
    <xdr:to>
      <xdr:col>102</xdr:col>
      <xdr:colOff>114300</xdr:colOff>
      <xdr:row>39</xdr:row>
      <xdr:rowOff>16239</xdr:rowOff>
    </xdr:to>
    <xdr:cxnSp macro="">
      <xdr:nvCxnSpPr>
        <xdr:cNvPr id="540" name="直線コネクタ 539">
          <a:extLst>
            <a:ext uri="{FF2B5EF4-FFF2-40B4-BE49-F238E27FC236}">
              <a16:creationId xmlns:a16="http://schemas.microsoft.com/office/drawing/2014/main" id="{70F1C47A-6B5A-4FA7-91D4-A90A085A0E58}"/>
            </a:ext>
          </a:extLst>
        </xdr:cNvPr>
        <xdr:cNvCxnSpPr/>
      </xdr:nvCxnSpPr>
      <xdr:spPr>
        <a:xfrm>
          <a:off x="18656300" y="5787215"/>
          <a:ext cx="889000" cy="91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42</xdr:row>
      <xdr:rowOff>72286</xdr:rowOff>
    </xdr:from>
    <xdr:ext cx="599010" cy="259045"/>
    <xdr:sp macro="" textlink="">
      <xdr:nvSpPr>
        <xdr:cNvPr id="541" name="n_1aveValue【一般廃棄物処理施設】&#10;一人当たり有形固定資産（償却資産）額">
          <a:extLst>
            <a:ext uri="{FF2B5EF4-FFF2-40B4-BE49-F238E27FC236}">
              <a16:creationId xmlns:a16="http://schemas.microsoft.com/office/drawing/2014/main" id="{4E104BEC-8018-4B4F-9F71-911697D299F7}"/>
            </a:ext>
          </a:extLst>
        </xdr:cNvPr>
        <xdr:cNvSpPr txBox="1"/>
      </xdr:nvSpPr>
      <xdr:spPr>
        <a:xfrm>
          <a:off x="21011095" y="727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42</xdr:row>
      <xdr:rowOff>94295</xdr:rowOff>
    </xdr:from>
    <xdr:ext cx="599010" cy="259045"/>
    <xdr:sp macro="" textlink="">
      <xdr:nvSpPr>
        <xdr:cNvPr id="542" name="n_2aveValue【一般廃棄物処理施設】&#10;一人当たり有形固定資産（償却資産）額">
          <a:extLst>
            <a:ext uri="{FF2B5EF4-FFF2-40B4-BE49-F238E27FC236}">
              <a16:creationId xmlns:a16="http://schemas.microsoft.com/office/drawing/2014/main" id="{A4664910-24CE-4EA6-ABBE-21630F62FA21}"/>
            </a:ext>
          </a:extLst>
        </xdr:cNvPr>
        <xdr:cNvSpPr txBox="1"/>
      </xdr:nvSpPr>
      <xdr:spPr>
        <a:xfrm>
          <a:off x="20134795" y="729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42</xdr:row>
      <xdr:rowOff>72127</xdr:rowOff>
    </xdr:from>
    <xdr:ext cx="599010" cy="259045"/>
    <xdr:sp macro="" textlink="">
      <xdr:nvSpPr>
        <xdr:cNvPr id="543" name="n_3aveValue【一般廃棄物処理施設】&#10;一人当たり有形固定資産（償却資産）額">
          <a:extLst>
            <a:ext uri="{FF2B5EF4-FFF2-40B4-BE49-F238E27FC236}">
              <a16:creationId xmlns:a16="http://schemas.microsoft.com/office/drawing/2014/main" id="{D2AE5DFC-FE66-46D0-A071-EF839F62106E}"/>
            </a:ext>
          </a:extLst>
        </xdr:cNvPr>
        <xdr:cNvSpPr txBox="1"/>
      </xdr:nvSpPr>
      <xdr:spPr>
        <a:xfrm>
          <a:off x="19245795" y="7273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42</xdr:row>
      <xdr:rowOff>75764</xdr:rowOff>
    </xdr:from>
    <xdr:ext cx="599010" cy="259045"/>
    <xdr:sp macro="" textlink="">
      <xdr:nvSpPr>
        <xdr:cNvPr id="544" name="n_4aveValue【一般廃棄物処理施設】&#10;一人当たり有形固定資産（償却資産）額">
          <a:extLst>
            <a:ext uri="{FF2B5EF4-FFF2-40B4-BE49-F238E27FC236}">
              <a16:creationId xmlns:a16="http://schemas.microsoft.com/office/drawing/2014/main" id="{CE877A42-D7E0-404F-8526-FE7C184BCB45}"/>
            </a:ext>
          </a:extLst>
        </xdr:cNvPr>
        <xdr:cNvSpPr txBox="1"/>
      </xdr:nvSpPr>
      <xdr:spPr>
        <a:xfrm>
          <a:off x="18356795" y="727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10505</xdr:colOff>
      <xdr:row>37</xdr:row>
      <xdr:rowOff>82787</xdr:rowOff>
    </xdr:from>
    <xdr:ext cx="690189" cy="259045"/>
    <xdr:sp macro="" textlink="">
      <xdr:nvSpPr>
        <xdr:cNvPr id="545" name="n_1mainValue【一般廃棄物処理施設】&#10;一人当たり有形固定資産（償却資産）額">
          <a:extLst>
            <a:ext uri="{FF2B5EF4-FFF2-40B4-BE49-F238E27FC236}">
              <a16:creationId xmlns:a16="http://schemas.microsoft.com/office/drawing/2014/main" id="{CD994FAD-15F3-42C6-83C4-AF8EAC1766BD}"/>
            </a:ext>
          </a:extLst>
        </xdr:cNvPr>
        <xdr:cNvSpPr txBox="1"/>
      </xdr:nvSpPr>
      <xdr:spPr>
        <a:xfrm>
          <a:off x="20965505" y="64264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86705</xdr:colOff>
      <xdr:row>37</xdr:row>
      <xdr:rowOff>82787</xdr:rowOff>
    </xdr:from>
    <xdr:ext cx="690189" cy="259045"/>
    <xdr:sp macro="" textlink="">
      <xdr:nvSpPr>
        <xdr:cNvPr id="546" name="n_2mainValue【一般廃棄物処理施設】&#10;一人当たり有形固定資産（償却資産）額">
          <a:extLst>
            <a:ext uri="{FF2B5EF4-FFF2-40B4-BE49-F238E27FC236}">
              <a16:creationId xmlns:a16="http://schemas.microsoft.com/office/drawing/2014/main" id="{03615CFC-761B-4F70-91D9-002CC6E11D5E}"/>
            </a:ext>
          </a:extLst>
        </xdr:cNvPr>
        <xdr:cNvSpPr txBox="1"/>
      </xdr:nvSpPr>
      <xdr:spPr>
        <a:xfrm>
          <a:off x="20089205" y="64264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100</xdr:col>
      <xdr:colOff>150205</xdr:colOff>
      <xdr:row>37</xdr:row>
      <xdr:rowOff>83565</xdr:rowOff>
    </xdr:from>
    <xdr:ext cx="690189" cy="259045"/>
    <xdr:sp macro="" textlink="">
      <xdr:nvSpPr>
        <xdr:cNvPr id="547" name="n_3mainValue【一般廃棄物処理施設】&#10;一人当たり有形固定資産（償却資産）額">
          <a:extLst>
            <a:ext uri="{FF2B5EF4-FFF2-40B4-BE49-F238E27FC236}">
              <a16:creationId xmlns:a16="http://schemas.microsoft.com/office/drawing/2014/main" id="{5D4157D0-4B46-46C3-BE1B-6E604F98C922}"/>
            </a:ext>
          </a:extLst>
        </xdr:cNvPr>
        <xdr:cNvSpPr txBox="1"/>
      </xdr:nvSpPr>
      <xdr:spPr>
        <a:xfrm>
          <a:off x="19200205" y="64272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23205</xdr:colOff>
      <xdr:row>32</xdr:row>
      <xdr:rowOff>25242</xdr:rowOff>
    </xdr:from>
    <xdr:ext cx="690189" cy="259045"/>
    <xdr:sp macro="" textlink="">
      <xdr:nvSpPr>
        <xdr:cNvPr id="548" name="n_4mainValue【一般廃棄物処理施設】&#10;一人当たり有形固定資産（償却資産）額">
          <a:extLst>
            <a:ext uri="{FF2B5EF4-FFF2-40B4-BE49-F238E27FC236}">
              <a16:creationId xmlns:a16="http://schemas.microsoft.com/office/drawing/2014/main" id="{6B59AFFE-4760-44D7-BBA3-83B2DFB7E20E}"/>
            </a:ext>
          </a:extLst>
        </xdr:cNvPr>
        <xdr:cNvSpPr txBox="1"/>
      </xdr:nvSpPr>
      <xdr:spPr>
        <a:xfrm>
          <a:off x="18311205" y="55116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4,612,201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9" name="正方形/長方形 548">
          <a:extLst>
            <a:ext uri="{FF2B5EF4-FFF2-40B4-BE49-F238E27FC236}">
              <a16:creationId xmlns:a16="http://schemas.microsoft.com/office/drawing/2014/main" id="{C50F0F1F-E298-4CBC-861A-E03DA0FF80E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0" name="正方形/長方形 549">
          <a:extLst>
            <a:ext uri="{FF2B5EF4-FFF2-40B4-BE49-F238E27FC236}">
              <a16:creationId xmlns:a16="http://schemas.microsoft.com/office/drawing/2014/main" id="{FC6A82F2-8982-4A45-9C43-B94F7040613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1" name="正方形/長方形 550">
          <a:extLst>
            <a:ext uri="{FF2B5EF4-FFF2-40B4-BE49-F238E27FC236}">
              <a16:creationId xmlns:a16="http://schemas.microsoft.com/office/drawing/2014/main" id="{25A5C8D9-6239-43D8-AB07-1AB1A7B6135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2" name="正方形/長方形 551">
          <a:extLst>
            <a:ext uri="{FF2B5EF4-FFF2-40B4-BE49-F238E27FC236}">
              <a16:creationId xmlns:a16="http://schemas.microsoft.com/office/drawing/2014/main" id="{405A01F4-D45F-442B-9DF4-5B64A6E16429}"/>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3" name="正方形/長方形 552">
          <a:extLst>
            <a:ext uri="{FF2B5EF4-FFF2-40B4-BE49-F238E27FC236}">
              <a16:creationId xmlns:a16="http://schemas.microsoft.com/office/drawing/2014/main" id="{55219E5A-079B-42C6-801B-4F6E4D13B39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4" name="正方形/長方形 553">
          <a:extLst>
            <a:ext uri="{FF2B5EF4-FFF2-40B4-BE49-F238E27FC236}">
              <a16:creationId xmlns:a16="http://schemas.microsoft.com/office/drawing/2014/main" id="{83C5BC74-6CCC-4C38-8ABA-06BABAFCDF1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5" name="正方形/長方形 554">
          <a:extLst>
            <a:ext uri="{FF2B5EF4-FFF2-40B4-BE49-F238E27FC236}">
              <a16:creationId xmlns:a16="http://schemas.microsoft.com/office/drawing/2014/main" id="{C0DFBE1F-AF68-482F-9F80-9593E53085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6" name="正方形/長方形 555">
          <a:extLst>
            <a:ext uri="{FF2B5EF4-FFF2-40B4-BE49-F238E27FC236}">
              <a16:creationId xmlns:a16="http://schemas.microsoft.com/office/drawing/2014/main" id="{A0B70BF4-C42E-4B59-81D1-0F8C0834298D}"/>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7" name="テキスト ボックス 556">
          <a:extLst>
            <a:ext uri="{FF2B5EF4-FFF2-40B4-BE49-F238E27FC236}">
              <a16:creationId xmlns:a16="http://schemas.microsoft.com/office/drawing/2014/main" id="{F70B3CA6-CE6B-48E4-80F5-2CF2F517E78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8" name="直線コネクタ 557">
          <a:extLst>
            <a:ext uri="{FF2B5EF4-FFF2-40B4-BE49-F238E27FC236}">
              <a16:creationId xmlns:a16="http://schemas.microsoft.com/office/drawing/2014/main" id="{2F79D1CE-0630-4D6D-9AFA-3FB4611E11D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59" name="テキスト ボックス 558">
          <a:extLst>
            <a:ext uri="{FF2B5EF4-FFF2-40B4-BE49-F238E27FC236}">
              <a16:creationId xmlns:a16="http://schemas.microsoft.com/office/drawing/2014/main" id="{26B3AC2C-4B6C-410C-8D5B-83E8F8080A9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0" name="直線コネクタ 559">
          <a:extLst>
            <a:ext uri="{FF2B5EF4-FFF2-40B4-BE49-F238E27FC236}">
              <a16:creationId xmlns:a16="http://schemas.microsoft.com/office/drawing/2014/main" id="{84F1EE61-91E4-4ADF-A5BE-0986F96FCCC3}"/>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1" name="テキスト ボックス 560">
          <a:extLst>
            <a:ext uri="{FF2B5EF4-FFF2-40B4-BE49-F238E27FC236}">
              <a16:creationId xmlns:a16="http://schemas.microsoft.com/office/drawing/2014/main" id="{0BCBED01-5D52-477F-88E8-4DBAC8F2292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2" name="直線コネクタ 561">
          <a:extLst>
            <a:ext uri="{FF2B5EF4-FFF2-40B4-BE49-F238E27FC236}">
              <a16:creationId xmlns:a16="http://schemas.microsoft.com/office/drawing/2014/main" id="{BB66E20D-42E7-4809-839D-F327F6287A5C}"/>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3" name="テキスト ボックス 562">
          <a:extLst>
            <a:ext uri="{FF2B5EF4-FFF2-40B4-BE49-F238E27FC236}">
              <a16:creationId xmlns:a16="http://schemas.microsoft.com/office/drawing/2014/main" id="{BA4BDB9D-6AC1-4E97-9BE3-7DD78BDD2417}"/>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4" name="直線コネクタ 563">
          <a:extLst>
            <a:ext uri="{FF2B5EF4-FFF2-40B4-BE49-F238E27FC236}">
              <a16:creationId xmlns:a16="http://schemas.microsoft.com/office/drawing/2014/main" id="{A418C988-1F3A-4210-A843-D5D40F8B870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5" name="テキスト ボックス 564">
          <a:extLst>
            <a:ext uri="{FF2B5EF4-FFF2-40B4-BE49-F238E27FC236}">
              <a16:creationId xmlns:a16="http://schemas.microsoft.com/office/drawing/2014/main" id="{CDE7D2F3-FCB6-471A-854F-393E9535445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6" name="直線コネクタ 565">
          <a:extLst>
            <a:ext uri="{FF2B5EF4-FFF2-40B4-BE49-F238E27FC236}">
              <a16:creationId xmlns:a16="http://schemas.microsoft.com/office/drawing/2014/main" id="{953A62A7-21F1-4E19-B3D1-CF42FC5E980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67" name="テキスト ボックス 566">
          <a:extLst>
            <a:ext uri="{FF2B5EF4-FFF2-40B4-BE49-F238E27FC236}">
              <a16:creationId xmlns:a16="http://schemas.microsoft.com/office/drawing/2014/main" id="{865D99A6-AC1B-4B71-B3E2-DCD849B41AD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68" name="直線コネクタ 567">
          <a:extLst>
            <a:ext uri="{FF2B5EF4-FFF2-40B4-BE49-F238E27FC236}">
              <a16:creationId xmlns:a16="http://schemas.microsoft.com/office/drawing/2014/main" id="{92D75794-969F-495B-BEE4-3402FFFBDB0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569" name="テキスト ボックス 568">
          <a:extLst>
            <a:ext uri="{FF2B5EF4-FFF2-40B4-BE49-F238E27FC236}">
              <a16:creationId xmlns:a16="http://schemas.microsoft.com/office/drawing/2014/main" id="{A1B8D8B1-8990-4CCA-A250-98876966FD97}"/>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0" name="直線コネクタ 569">
          <a:extLst>
            <a:ext uri="{FF2B5EF4-FFF2-40B4-BE49-F238E27FC236}">
              <a16:creationId xmlns:a16="http://schemas.microsoft.com/office/drawing/2014/main" id="{0419F6AE-FB77-4314-989B-6C074AB8B09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71" name="【保健センター・保健所】&#10;有形固定資産減価償却率グラフ枠">
          <a:extLst>
            <a:ext uri="{FF2B5EF4-FFF2-40B4-BE49-F238E27FC236}">
              <a16:creationId xmlns:a16="http://schemas.microsoft.com/office/drawing/2014/main" id="{349B59ED-2F6A-4E6C-8128-379BCAC894F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64</xdr:row>
      <xdr:rowOff>167640</xdr:rowOff>
    </xdr:to>
    <xdr:cxnSp macro="">
      <xdr:nvCxnSpPr>
        <xdr:cNvPr id="572" name="直線コネクタ 571">
          <a:extLst>
            <a:ext uri="{FF2B5EF4-FFF2-40B4-BE49-F238E27FC236}">
              <a16:creationId xmlns:a16="http://schemas.microsoft.com/office/drawing/2014/main" id="{591B4D01-A128-4D27-A5B0-5BD404FBE49A}"/>
            </a:ext>
          </a:extLst>
        </xdr:cNvPr>
        <xdr:cNvCxnSpPr/>
      </xdr:nvCxnSpPr>
      <xdr:spPr>
        <a:xfrm flipV="1">
          <a:off x="16318864" y="960120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573" name="【保健センター・保健所】&#10;有形固定資産減価償却率最小値テキスト">
          <a:extLst>
            <a:ext uri="{FF2B5EF4-FFF2-40B4-BE49-F238E27FC236}">
              <a16:creationId xmlns:a16="http://schemas.microsoft.com/office/drawing/2014/main" id="{DB34E8A6-C940-4201-B1E3-0776E3A34500}"/>
            </a:ext>
          </a:extLst>
        </xdr:cNvPr>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574" name="直線コネクタ 573">
          <a:extLst>
            <a:ext uri="{FF2B5EF4-FFF2-40B4-BE49-F238E27FC236}">
              <a16:creationId xmlns:a16="http://schemas.microsoft.com/office/drawing/2014/main" id="{B5643DD1-F17D-42B2-AA33-3343B3D5D78A}"/>
            </a:ext>
          </a:extLst>
        </xdr:cNvPr>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340478" cy="259045"/>
    <xdr:sp macro="" textlink="">
      <xdr:nvSpPr>
        <xdr:cNvPr id="575" name="【保健センター・保健所】&#10;有形固定資産減価償却率最大値テキスト">
          <a:extLst>
            <a:ext uri="{FF2B5EF4-FFF2-40B4-BE49-F238E27FC236}">
              <a16:creationId xmlns:a16="http://schemas.microsoft.com/office/drawing/2014/main" id="{59522D14-F4A9-411F-AF89-A5709CF71F8B}"/>
            </a:ext>
          </a:extLst>
        </xdr:cNvPr>
        <xdr:cNvSpPr txBox="1"/>
      </xdr:nvSpPr>
      <xdr:spPr>
        <a:xfrm>
          <a:off x="16357600" y="937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76" name="直線コネクタ 575">
          <a:extLst>
            <a:ext uri="{FF2B5EF4-FFF2-40B4-BE49-F238E27FC236}">
              <a16:creationId xmlns:a16="http://schemas.microsoft.com/office/drawing/2014/main" id="{5E12864E-31AF-4E3D-8D22-F24428A448CA}"/>
            </a:ext>
          </a:extLst>
        </xdr:cNvPr>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140987</xdr:rowOff>
    </xdr:from>
    <xdr:ext cx="405111" cy="259045"/>
    <xdr:sp macro="" textlink="">
      <xdr:nvSpPr>
        <xdr:cNvPr id="577" name="【保健センター・保健所】&#10;有形固定資産減価償却率平均値テキスト">
          <a:extLst>
            <a:ext uri="{FF2B5EF4-FFF2-40B4-BE49-F238E27FC236}">
              <a16:creationId xmlns:a16="http://schemas.microsoft.com/office/drawing/2014/main" id="{72AD73AF-8E71-40F9-A4F7-DC170BF8E7A4}"/>
            </a:ext>
          </a:extLst>
        </xdr:cNvPr>
        <xdr:cNvSpPr txBox="1"/>
      </xdr:nvSpPr>
      <xdr:spPr>
        <a:xfrm>
          <a:off x="16357600" y="10427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78" name="フローチャート: 判断 577">
          <a:extLst>
            <a:ext uri="{FF2B5EF4-FFF2-40B4-BE49-F238E27FC236}">
              <a16:creationId xmlns:a16="http://schemas.microsoft.com/office/drawing/2014/main" id="{E0FAB198-B036-4291-B1DB-57723568FC1B}"/>
            </a:ext>
          </a:extLst>
        </xdr:cNvPr>
        <xdr:cNvSpPr/>
      </xdr:nvSpPr>
      <xdr:spPr>
        <a:xfrm>
          <a:off x="16268700" y="104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90170</xdr:rowOff>
    </xdr:from>
    <xdr:to>
      <xdr:col>81</xdr:col>
      <xdr:colOff>101600</xdr:colOff>
      <xdr:row>62</xdr:row>
      <xdr:rowOff>20320</xdr:rowOff>
    </xdr:to>
    <xdr:sp macro="" textlink="">
      <xdr:nvSpPr>
        <xdr:cNvPr id="579" name="フローチャート: 判断 578">
          <a:extLst>
            <a:ext uri="{FF2B5EF4-FFF2-40B4-BE49-F238E27FC236}">
              <a16:creationId xmlns:a16="http://schemas.microsoft.com/office/drawing/2014/main" id="{E472D2EC-1926-424C-A348-90191DC36CE6}"/>
            </a:ext>
          </a:extLst>
        </xdr:cNvPr>
        <xdr:cNvSpPr/>
      </xdr:nvSpPr>
      <xdr:spPr>
        <a:xfrm>
          <a:off x="15430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23495</xdr:rowOff>
    </xdr:from>
    <xdr:to>
      <xdr:col>76</xdr:col>
      <xdr:colOff>165100</xdr:colOff>
      <xdr:row>61</xdr:row>
      <xdr:rowOff>125095</xdr:rowOff>
    </xdr:to>
    <xdr:sp macro="" textlink="">
      <xdr:nvSpPr>
        <xdr:cNvPr id="580" name="フローチャート: 判断 579">
          <a:extLst>
            <a:ext uri="{FF2B5EF4-FFF2-40B4-BE49-F238E27FC236}">
              <a16:creationId xmlns:a16="http://schemas.microsoft.com/office/drawing/2014/main" id="{4AFEDEA0-A71A-40A9-B4C9-5175C39C77DE}"/>
            </a:ext>
          </a:extLst>
        </xdr:cNvPr>
        <xdr:cNvSpPr/>
      </xdr:nvSpPr>
      <xdr:spPr>
        <a:xfrm>
          <a:off x="14541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1" name="フローチャート: 判断 580">
          <a:extLst>
            <a:ext uri="{FF2B5EF4-FFF2-40B4-BE49-F238E27FC236}">
              <a16:creationId xmlns:a16="http://schemas.microsoft.com/office/drawing/2014/main" id="{3FCBA7EC-D668-45A1-A0EA-BBBAE374503D}"/>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29210</xdr:rowOff>
    </xdr:from>
    <xdr:to>
      <xdr:col>67</xdr:col>
      <xdr:colOff>101600</xdr:colOff>
      <xdr:row>60</xdr:row>
      <xdr:rowOff>130810</xdr:rowOff>
    </xdr:to>
    <xdr:sp macro="" textlink="">
      <xdr:nvSpPr>
        <xdr:cNvPr id="582" name="フローチャート: 判断 581">
          <a:extLst>
            <a:ext uri="{FF2B5EF4-FFF2-40B4-BE49-F238E27FC236}">
              <a16:creationId xmlns:a16="http://schemas.microsoft.com/office/drawing/2014/main" id="{3204EA3C-B550-4459-9CA7-6E5B50E25C55}"/>
            </a:ext>
          </a:extLst>
        </xdr:cNvPr>
        <xdr:cNvSpPr/>
      </xdr:nvSpPr>
      <xdr:spPr>
        <a:xfrm>
          <a:off x="12763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3" name="テキスト ボックス 582">
          <a:extLst>
            <a:ext uri="{FF2B5EF4-FFF2-40B4-BE49-F238E27FC236}">
              <a16:creationId xmlns:a16="http://schemas.microsoft.com/office/drawing/2014/main" id="{2E3A5EC7-66B0-4750-8BFD-C9D1A8390C75}"/>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4" name="テキスト ボックス 583">
          <a:extLst>
            <a:ext uri="{FF2B5EF4-FFF2-40B4-BE49-F238E27FC236}">
              <a16:creationId xmlns:a16="http://schemas.microsoft.com/office/drawing/2014/main" id="{9D9B0DF3-A368-42B3-8FEE-5358D0128D3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884748A8-ABF7-429B-B1C9-FB2549B3314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C68AEBA2-5B26-44E8-B882-D04D251E344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9B4200AA-16B4-46D8-9DA9-7385CBC1059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88" name="楕円 587">
          <a:extLst>
            <a:ext uri="{FF2B5EF4-FFF2-40B4-BE49-F238E27FC236}">
              <a16:creationId xmlns:a16="http://schemas.microsoft.com/office/drawing/2014/main" id="{CD799CF0-3418-40F0-A884-95477D9CB7A6}"/>
            </a:ext>
          </a:extLst>
        </xdr:cNvPr>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143527</xdr:rowOff>
    </xdr:from>
    <xdr:ext cx="405111" cy="259045"/>
    <xdr:sp macro="" textlink="">
      <xdr:nvSpPr>
        <xdr:cNvPr id="589" name="【保健センター・保健所】&#10;有形固定資産減価償却率該当値テキスト">
          <a:extLst>
            <a:ext uri="{FF2B5EF4-FFF2-40B4-BE49-F238E27FC236}">
              <a16:creationId xmlns:a16="http://schemas.microsoft.com/office/drawing/2014/main" id="{19F6C9CF-2C5F-4D84-9D2A-69929C0AD11D}"/>
            </a:ext>
          </a:extLst>
        </xdr:cNvPr>
        <xdr:cNvSpPr txBox="1"/>
      </xdr:nvSpPr>
      <xdr:spPr>
        <a:xfrm>
          <a:off x="16357600"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82550</xdr:rowOff>
    </xdr:from>
    <xdr:to>
      <xdr:col>81</xdr:col>
      <xdr:colOff>101600</xdr:colOff>
      <xdr:row>60</xdr:row>
      <xdr:rowOff>12700</xdr:rowOff>
    </xdr:to>
    <xdr:sp macro="" textlink="">
      <xdr:nvSpPr>
        <xdr:cNvPr id="590" name="楕円 589">
          <a:extLst>
            <a:ext uri="{FF2B5EF4-FFF2-40B4-BE49-F238E27FC236}">
              <a16:creationId xmlns:a16="http://schemas.microsoft.com/office/drawing/2014/main" id="{436AD74D-33BF-4663-8B84-15C91F9BBDDC}"/>
            </a:ext>
          </a:extLst>
        </xdr:cNvPr>
        <xdr:cNvSpPr/>
      </xdr:nvSpPr>
      <xdr:spPr>
        <a:xfrm>
          <a:off x="15430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133350</xdr:rowOff>
    </xdr:from>
    <xdr:to>
      <xdr:col>85</xdr:col>
      <xdr:colOff>127000</xdr:colOff>
      <xdr:row>60</xdr:row>
      <xdr:rowOff>0</xdr:rowOff>
    </xdr:to>
    <xdr:cxnSp macro="">
      <xdr:nvCxnSpPr>
        <xdr:cNvPr id="591" name="直線コネクタ 590">
          <a:extLst>
            <a:ext uri="{FF2B5EF4-FFF2-40B4-BE49-F238E27FC236}">
              <a16:creationId xmlns:a16="http://schemas.microsoft.com/office/drawing/2014/main" id="{F163B78D-E44A-432C-A6C2-0AF0630E827E}"/>
            </a:ext>
          </a:extLst>
        </xdr:cNvPr>
        <xdr:cNvCxnSpPr/>
      </xdr:nvCxnSpPr>
      <xdr:spPr>
        <a:xfrm>
          <a:off x="15481300" y="102489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92" name="楕円 591">
          <a:extLst>
            <a:ext uri="{FF2B5EF4-FFF2-40B4-BE49-F238E27FC236}">
              <a16:creationId xmlns:a16="http://schemas.microsoft.com/office/drawing/2014/main" id="{A7037C3E-EFA8-4D2E-88B1-A578BF62C84C}"/>
            </a:ext>
          </a:extLst>
        </xdr:cNvPr>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95250</xdr:rowOff>
    </xdr:from>
    <xdr:to>
      <xdr:col>81</xdr:col>
      <xdr:colOff>50800</xdr:colOff>
      <xdr:row>59</xdr:row>
      <xdr:rowOff>133350</xdr:rowOff>
    </xdr:to>
    <xdr:cxnSp macro="">
      <xdr:nvCxnSpPr>
        <xdr:cNvPr id="593" name="直線コネクタ 592">
          <a:extLst>
            <a:ext uri="{FF2B5EF4-FFF2-40B4-BE49-F238E27FC236}">
              <a16:creationId xmlns:a16="http://schemas.microsoft.com/office/drawing/2014/main" id="{FAE8276D-1384-4AEC-84FD-2D074321FD2F}"/>
            </a:ext>
          </a:extLst>
        </xdr:cNvPr>
        <xdr:cNvCxnSpPr/>
      </xdr:nvCxnSpPr>
      <xdr:spPr>
        <a:xfrm>
          <a:off x="14592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6350</xdr:rowOff>
    </xdr:from>
    <xdr:to>
      <xdr:col>72</xdr:col>
      <xdr:colOff>38100</xdr:colOff>
      <xdr:row>59</xdr:row>
      <xdr:rowOff>107950</xdr:rowOff>
    </xdr:to>
    <xdr:sp macro="" textlink="">
      <xdr:nvSpPr>
        <xdr:cNvPr id="594" name="楕円 593">
          <a:extLst>
            <a:ext uri="{FF2B5EF4-FFF2-40B4-BE49-F238E27FC236}">
              <a16:creationId xmlns:a16="http://schemas.microsoft.com/office/drawing/2014/main" id="{AE50049F-F9DD-4612-9891-5A852454C4F1}"/>
            </a:ext>
          </a:extLst>
        </xdr:cNvPr>
        <xdr:cNvSpPr/>
      </xdr:nvSpPr>
      <xdr:spPr>
        <a:xfrm>
          <a:off x="13652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95250</xdr:rowOff>
    </xdr:to>
    <xdr:cxnSp macro="">
      <xdr:nvCxnSpPr>
        <xdr:cNvPr id="595" name="直線コネクタ 594">
          <a:extLst>
            <a:ext uri="{FF2B5EF4-FFF2-40B4-BE49-F238E27FC236}">
              <a16:creationId xmlns:a16="http://schemas.microsoft.com/office/drawing/2014/main" id="{1C1513C7-8F1D-4CFE-94AF-37DE99D2CEF7}"/>
            </a:ext>
          </a:extLst>
        </xdr:cNvPr>
        <xdr:cNvCxnSpPr/>
      </xdr:nvCxnSpPr>
      <xdr:spPr>
        <a:xfrm>
          <a:off x="13703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139700</xdr:rowOff>
    </xdr:from>
    <xdr:to>
      <xdr:col>67</xdr:col>
      <xdr:colOff>101600</xdr:colOff>
      <xdr:row>61</xdr:row>
      <xdr:rowOff>69850</xdr:rowOff>
    </xdr:to>
    <xdr:sp macro="" textlink="">
      <xdr:nvSpPr>
        <xdr:cNvPr id="596" name="楕円 595">
          <a:extLst>
            <a:ext uri="{FF2B5EF4-FFF2-40B4-BE49-F238E27FC236}">
              <a16:creationId xmlns:a16="http://schemas.microsoft.com/office/drawing/2014/main" id="{CC2FC133-C066-438C-A4EE-D3D064DAEA05}"/>
            </a:ext>
          </a:extLst>
        </xdr:cNvPr>
        <xdr:cNvSpPr/>
      </xdr:nvSpPr>
      <xdr:spPr>
        <a:xfrm>
          <a:off x="12763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61</xdr:row>
      <xdr:rowOff>19050</xdr:rowOff>
    </xdr:to>
    <xdr:cxnSp macro="">
      <xdr:nvCxnSpPr>
        <xdr:cNvPr id="597" name="直線コネクタ 596">
          <a:extLst>
            <a:ext uri="{FF2B5EF4-FFF2-40B4-BE49-F238E27FC236}">
              <a16:creationId xmlns:a16="http://schemas.microsoft.com/office/drawing/2014/main" id="{09F65B33-F98B-4CB2-B237-2E9C34BA3B9F}"/>
            </a:ext>
          </a:extLst>
        </xdr:cNvPr>
        <xdr:cNvCxnSpPr/>
      </xdr:nvCxnSpPr>
      <xdr:spPr>
        <a:xfrm flipV="1">
          <a:off x="12814300" y="10172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598" name="n_1aveValue【保健センター・保健所】&#10;有形固定資産減価償却率">
          <a:extLst>
            <a:ext uri="{FF2B5EF4-FFF2-40B4-BE49-F238E27FC236}">
              <a16:creationId xmlns:a16="http://schemas.microsoft.com/office/drawing/2014/main" id="{117AA7ED-28BE-447C-A942-DD9BA6828DA1}"/>
            </a:ext>
          </a:extLst>
        </xdr:cNvPr>
        <xdr:cNvSpPr txBox="1"/>
      </xdr:nvSpPr>
      <xdr:spPr>
        <a:xfrm>
          <a:off x="152660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116222</xdr:rowOff>
    </xdr:from>
    <xdr:ext cx="405111" cy="259045"/>
    <xdr:sp macro="" textlink="">
      <xdr:nvSpPr>
        <xdr:cNvPr id="599" name="n_2aveValue【保健センター・保健所】&#10;有形固定資産減価償却率">
          <a:extLst>
            <a:ext uri="{FF2B5EF4-FFF2-40B4-BE49-F238E27FC236}">
              <a16:creationId xmlns:a16="http://schemas.microsoft.com/office/drawing/2014/main" id="{3EB5DDB8-E3AC-4D46-A5C6-97C22F6020E8}"/>
            </a:ext>
          </a:extLst>
        </xdr:cNvPr>
        <xdr:cNvSpPr txBox="1"/>
      </xdr:nvSpPr>
      <xdr:spPr>
        <a:xfrm>
          <a:off x="14389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0" name="n_3aveValue【保健センター・保健所】&#10;有形固定資産減価償却率">
          <a:extLst>
            <a:ext uri="{FF2B5EF4-FFF2-40B4-BE49-F238E27FC236}">
              <a16:creationId xmlns:a16="http://schemas.microsoft.com/office/drawing/2014/main" id="{019897AF-8D34-4C9C-9309-FF976FCF660D}"/>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147337</xdr:rowOff>
    </xdr:from>
    <xdr:ext cx="405111" cy="259045"/>
    <xdr:sp macro="" textlink="">
      <xdr:nvSpPr>
        <xdr:cNvPr id="601" name="n_4aveValue【保健センター・保健所】&#10;有形固定資産減価償却率">
          <a:extLst>
            <a:ext uri="{FF2B5EF4-FFF2-40B4-BE49-F238E27FC236}">
              <a16:creationId xmlns:a16="http://schemas.microsoft.com/office/drawing/2014/main" id="{B251859E-ABA1-4641-A349-CE614833C9A1}"/>
            </a:ext>
          </a:extLst>
        </xdr:cNvPr>
        <xdr:cNvSpPr txBox="1"/>
      </xdr:nvSpPr>
      <xdr:spPr>
        <a:xfrm>
          <a:off x="12611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29227</xdr:rowOff>
    </xdr:from>
    <xdr:ext cx="405111" cy="259045"/>
    <xdr:sp macro="" textlink="">
      <xdr:nvSpPr>
        <xdr:cNvPr id="602" name="n_1mainValue【保健センター・保健所】&#10;有形固定資産減価償却率">
          <a:extLst>
            <a:ext uri="{FF2B5EF4-FFF2-40B4-BE49-F238E27FC236}">
              <a16:creationId xmlns:a16="http://schemas.microsoft.com/office/drawing/2014/main" id="{C20BC7AB-FECC-4FCD-BEA7-01E3FA0BACD1}"/>
            </a:ext>
          </a:extLst>
        </xdr:cNvPr>
        <xdr:cNvSpPr txBox="1"/>
      </xdr:nvSpPr>
      <xdr:spPr>
        <a:xfrm>
          <a:off x="15266044" y="997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162577</xdr:rowOff>
    </xdr:from>
    <xdr:ext cx="405111" cy="259045"/>
    <xdr:sp macro="" textlink="">
      <xdr:nvSpPr>
        <xdr:cNvPr id="603" name="n_2mainValue【保健センター・保健所】&#10;有形固定資産減価償却率">
          <a:extLst>
            <a:ext uri="{FF2B5EF4-FFF2-40B4-BE49-F238E27FC236}">
              <a16:creationId xmlns:a16="http://schemas.microsoft.com/office/drawing/2014/main" id="{6B8F7F6C-F261-4293-A76A-BFC2C1F4BAB4}"/>
            </a:ext>
          </a:extLst>
        </xdr:cNvPr>
        <xdr:cNvSpPr txBox="1"/>
      </xdr:nvSpPr>
      <xdr:spPr>
        <a:xfrm>
          <a:off x="14389744" y="993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124477</xdr:rowOff>
    </xdr:from>
    <xdr:ext cx="405111" cy="259045"/>
    <xdr:sp macro="" textlink="">
      <xdr:nvSpPr>
        <xdr:cNvPr id="604" name="n_3mainValue【保健センター・保健所】&#10;有形固定資産減価償却率">
          <a:extLst>
            <a:ext uri="{FF2B5EF4-FFF2-40B4-BE49-F238E27FC236}">
              <a16:creationId xmlns:a16="http://schemas.microsoft.com/office/drawing/2014/main" id="{8B0DE23C-6962-46A3-AF3D-BA66CBB8EA51}"/>
            </a:ext>
          </a:extLst>
        </xdr:cNvPr>
        <xdr:cNvSpPr txBox="1"/>
      </xdr:nvSpPr>
      <xdr:spPr>
        <a:xfrm>
          <a:off x="13500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60977</xdr:rowOff>
    </xdr:from>
    <xdr:ext cx="405111" cy="259045"/>
    <xdr:sp macro="" textlink="">
      <xdr:nvSpPr>
        <xdr:cNvPr id="605" name="n_4mainValue【保健センター・保健所】&#10;有形固定資産減価償却率">
          <a:extLst>
            <a:ext uri="{FF2B5EF4-FFF2-40B4-BE49-F238E27FC236}">
              <a16:creationId xmlns:a16="http://schemas.microsoft.com/office/drawing/2014/main" id="{11ECF2AE-C2D4-4F19-9C49-6D769FDB19EF}"/>
            </a:ext>
          </a:extLst>
        </xdr:cNvPr>
        <xdr:cNvSpPr txBox="1"/>
      </xdr:nvSpPr>
      <xdr:spPr>
        <a:xfrm>
          <a:off x="1261174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6" name="正方形/長方形 605">
          <a:extLst>
            <a:ext uri="{FF2B5EF4-FFF2-40B4-BE49-F238E27FC236}">
              <a16:creationId xmlns:a16="http://schemas.microsoft.com/office/drawing/2014/main" id="{63024783-98A5-4EB3-A4F7-FA7B18FAF34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7" name="正方形/長方形 606">
          <a:extLst>
            <a:ext uri="{FF2B5EF4-FFF2-40B4-BE49-F238E27FC236}">
              <a16:creationId xmlns:a16="http://schemas.microsoft.com/office/drawing/2014/main" id="{2B163B38-CB8F-4C7F-B790-59FFD3E0E79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8" name="正方形/長方形 607">
          <a:extLst>
            <a:ext uri="{FF2B5EF4-FFF2-40B4-BE49-F238E27FC236}">
              <a16:creationId xmlns:a16="http://schemas.microsoft.com/office/drawing/2014/main" id="{F5D44E9D-6596-4E87-B313-DD394F7578F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9" name="正方形/長方形 608">
          <a:extLst>
            <a:ext uri="{FF2B5EF4-FFF2-40B4-BE49-F238E27FC236}">
              <a16:creationId xmlns:a16="http://schemas.microsoft.com/office/drawing/2014/main" id="{193B3D1F-4EB6-476A-83A0-354D4AF5805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0" name="正方形/長方形 609">
          <a:extLst>
            <a:ext uri="{FF2B5EF4-FFF2-40B4-BE49-F238E27FC236}">
              <a16:creationId xmlns:a16="http://schemas.microsoft.com/office/drawing/2014/main" id="{E1F54915-13CF-402B-B7E4-E03A9A58844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1" name="正方形/長方形 610">
          <a:extLst>
            <a:ext uri="{FF2B5EF4-FFF2-40B4-BE49-F238E27FC236}">
              <a16:creationId xmlns:a16="http://schemas.microsoft.com/office/drawing/2014/main" id="{85174EAC-43FF-45D7-A75A-323610E96E56}"/>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2" name="正方形/長方形 611">
          <a:extLst>
            <a:ext uri="{FF2B5EF4-FFF2-40B4-BE49-F238E27FC236}">
              <a16:creationId xmlns:a16="http://schemas.microsoft.com/office/drawing/2014/main" id="{2FDE5A02-7BD4-43D0-9EFF-188106051473}"/>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3" name="正方形/長方形 612">
          <a:extLst>
            <a:ext uri="{FF2B5EF4-FFF2-40B4-BE49-F238E27FC236}">
              <a16:creationId xmlns:a16="http://schemas.microsoft.com/office/drawing/2014/main" id="{35A34F2E-9C6B-4346-80E2-AD6F3ADF3BF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4" name="テキスト ボックス 613">
          <a:extLst>
            <a:ext uri="{FF2B5EF4-FFF2-40B4-BE49-F238E27FC236}">
              <a16:creationId xmlns:a16="http://schemas.microsoft.com/office/drawing/2014/main" id="{F9CC10EA-0B12-4D7E-A5C0-FC60368BE101}"/>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5" name="直線コネクタ 614">
          <a:extLst>
            <a:ext uri="{FF2B5EF4-FFF2-40B4-BE49-F238E27FC236}">
              <a16:creationId xmlns:a16="http://schemas.microsoft.com/office/drawing/2014/main" id="{0E60C6F7-1B3E-4E3B-BB0A-BA3CFA3091D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a:extLst>
            <a:ext uri="{FF2B5EF4-FFF2-40B4-BE49-F238E27FC236}">
              <a16:creationId xmlns:a16="http://schemas.microsoft.com/office/drawing/2014/main" id="{CD030AD7-5F6A-4A3B-B07C-F8DA21339935}"/>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a:extLst>
            <a:ext uri="{FF2B5EF4-FFF2-40B4-BE49-F238E27FC236}">
              <a16:creationId xmlns:a16="http://schemas.microsoft.com/office/drawing/2014/main" id="{C22D08D0-860D-4FA9-87B7-57BC9FCF3136}"/>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a:extLst>
            <a:ext uri="{FF2B5EF4-FFF2-40B4-BE49-F238E27FC236}">
              <a16:creationId xmlns:a16="http://schemas.microsoft.com/office/drawing/2014/main" id="{25D78C18-1EA0-4406-AF49-76A44F27853B}"/>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a:extLst>
            <a:ext uri="{FF2B5EF4-FFF2-40B4-BE49-F238E27FC236}">
              <a16:creationId xmlns:a16="http://schemas.microsoft.com/office/drawing/2014/main" id="{9C03C793-7FDA-4CA4-9394-11CDB612A74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a:extLst>
            <a:ext uri="{FF2B5EF4-FFF2-40B4-BE49-F238E27FC236}">
              <a16:creationId xmlns:a16="http://schemas.microsoft.com/office/drawing/2014/main" id="{F6946CB8-99F3-4C69-9EC7-261E7604EEC4}"/>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a:extLst>
            <a:ext uri="{FF2B5EF4-FFF2-40B4-BE49-F238E27FC236}">
              <a16:creationId xmlns:a16="http://schemas.microsoft.com/office/drawing/2014/main" id="{1D80ACCF-C0F0-48B1-9703-D2C43E8EC6C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a:extLst>
            <a:ext uri="{FF2B5EF4-FFF2-40B4-BE49-F238E27FC236}">
              <a16:creationId xmlns:a16="http://schemas.microsoft.com/office/drawing/2014/main" id="{EA89597E-939E-46CC-9BD5-1129EE5F8C2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a:extLst>
            <a:ext uri="{FF2B5EF4-FFF2-40B4-BE49-F238E27FC236}">
              <a16:creationId xmlns:a16="http://schemas.microsoft.com/office/drawing/2014/main" id="{053A82E4-66EC-480C-8150-C87CC5260EF2}"/>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a:extLst>
            <a:ext uri="{FF2B5EF4-FFF2-40B4-BE49-F238E27FC236}">
              <a16:creationId xmlns:a16="http://schemas.microsoft.com/office/drawing/2014/main" id="{D517B944-9006-4F66-A5CB-D800CE731FC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a:extLst>
            <a:ext uri="{FF2B5EF4-FFF2-40B4-BE49-F238E27FC236}">
              <a16:creationId xmlns:a16="http://schemas.microsoft.com/office/drawing/2014/main" id="{D382BCAB-0CB1-4482-9157-E3DB39A60768}"/>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a:extLst>
            <a:ext uri="{FF2B5EF4-FFF2-40B4-BE49-F238E27FC236}">
              <a16:creationId xmlns:a16="http://schemas.microsoft.com/office/drawing/2014/main" id="{F3E96D6D-AFC7-45DB-B267-586FD6BD45E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a:extLst>
            <a:ext uri="{FF2B5EF4-FFF2-40B4-BE49-F238E27FC236}">
              <a16:creationId xmlns:a16="http://schemas.microsoft.com/office/drawing/2014/main" id="{0F9AA42F-FCF5-45DA-8E87-42DACE1C715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保健センター・保健所】&#10;一人当たり面積グラフ枠">
          <a:extLst>
            <a:ext uri="{FF2B5EF4-FFF2-40B4-BE49-F238E27FC236}">
              <a16:creationId xmlns:a16="http://schemas.microsoft.com/office/drawing/2014/main" id="{07C753F0-34A0-450E-8D91-3CB2B459D09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91440</xdr:rowOff>
    </xdr:from>
    <xdr:to>
      <xdr:col>116</xdr:col>
      <xdr:colOff>62864</xdr:colOff>
      <xdr:row>64</xdr:row>
      <xdr:rowOff>43815</xdr:rowOff>
    </xdr:to>
    <xdr:cxnSp macro="">
      <xdr:nvCxnSpPr>
        <xdr:cNvPr id="629" name="直線コネクタ 628">
          <a:extLst>
            <a:ext uri="{FF2B5EF4-FFF2-40B4-BE49-F238E27FC236}">
              <a16:creationId xmlns:a16="http://schemas.microsoft.com/office/drawing/2014/main" id="{FBD48FDC-1E87-44A5-B009-A1D90AAD1358}"/>
            </a:ext>
          </a:extLst>
        </xdr:cNvPr>
        <xdr:cNvCxnSpPr/>
      </xdr:nvCxnSpPr>
      <xdr:spPr>
        <a:xfrm flipV="1">
          <a:off x="22160864" y="9692640"/>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47642</xdr:rowOff>
    </xdr:from>
    <xdr:ext cx="469744" cy="259045"/>
    <xdr:sp macro="" textlink="">
      <xdr:nvSpPr>
        <xdr:cNvPr id="630" name="【保健センター・保健所】&#10;一人当たり面積最小値テキスト">
          <a:extLst>
            <a:ext uri="{FF2B5EF4-FFF2-40B4-BE49-F238E27FC236}">
              <a16:creationId xmlns:a16="http://schemas.microsoft.com/office/drawing/2014/main" id="{C8B56401-37E8-44A1-AF39-300DD5B7120E}"/>
            </a:ext>
          </a:extLst>
        </xdr:cNvPr>
        <xdr:cNvSpPr txBox="1"/>
      </xdr:nvSpPr>
      <xdr:spPr>
        <a:xfrm>
          <a:off x="22199600" y="11020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43815</xdr:rowOff>
    </xdr:from>
    <xdr:to>
      <xdr:col>116</xdr:col>
      <xdr:colOff>152400</xdr:colOff>
      <xdr:row>64</xdr:row>
      <xdr:rowOff>43815</xdr:rowOff>
    </xdr:to>
    <xdr:cxnSp macro="">
      <xdr:nvCxnSpPr>
        <xdr:cNvPr id="631" name="直線コネクタ 630">
          <a:extLst>
            <a:ext uri="{FF2B5EF4-FFF2-40B4-BE49-F238E27FC236}">
              <a16:creationId xmlns:a16="http://schemas.microsoft.com/office/drawing/2014/main" id="{D8D841C0-4BC4-4F0B-8FC5-D6224A9AD0A7}"/>
            </a:ext>
          </a:extLst>
        </xdr:cNvPr>
        <xdr:cNvCxnSpPr/>
      </xdr:nvCxnSpPr>
      <xdr:spPr>
        <a:xfrm>
          <a:off x="22072600" y="11016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38117</xdr:rowOff>
    </xdr:from>
    <xdr:ext cx="469744" cy="259045"/>
    <xdr:sp macro="" textlink="">
      <xdr:nvSpPr>
        <xdr:cNvPr id="632" name="【保健センター・保健所】&#10;一人当たり面積最大値テキスト">
          <a:extLst>
            <a:ext uri="{FF2B5EF4-FFF2-40B4-BE49-F238E27FC236}">
              <a16:creationId xmlns:a16="http://schemas.microsoft.com/office/drawing/2014/main" id="{B11C0113-DC7B-4841-80CB-3C3E3A276B58}"/>
            </a:ext>
          </a:extLst>
        </xdr:cNvPr>
        <xdr:cNvSpPr txBox="1"/>
      </xdr:nvSpPr>
      <xdr:spPr>
        <a:xfrm>
          <a:off x="22199600" y="946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91440</xdr:rowOff>
    </xdr:from>
    <xdr:to>
      <xdr:col>116</xdr:col>
      <xdr:colOff>152400</xdr:colOff>
      <xdr:row>56</xdr:row>
      <xdr:rowOff>91440</xdr:rowOff>
    </xdr:to>
    <xdr:cxnSp macro="">
      <xdr:nvCxnSpPr>
        <xdr:cNvPr id="633" name="直線コネクタ 632">
          <a:extLst>
            <a:ext uri="{FF2B5EF4-FFF2-40B4-BE49-F238E27FC236}">
              <a16:creationId xmlns:a16="http://schemas.microsoft.com/office/drawing/2014/main" id="{94213B2C-8161-4339-8413-6753A0077DAC}"/>
            </a:ext>
          </a:extLst>
        </xdr:cNvPr>
        <xdr:cNvCxnSpPr/>
      </xdr:nvCxnSpPr>
      <xdr:spPr>
        <a:xfrm>
          <a:off x="22072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25036</xdr:rowOff>
    </xdr:from>
    <xdr:ext cx="469744" cy="259045"/>
    <xdr:sp macro="" textlink="">
      <xdr:nvSpPr>
        <xdr:cNvPr id="634" name="【保健センター・保健所】&#10;一人当たり面積平均値テキスト">
          <a:extLst>
            <a:ext uri="{FF2B5EF4-FFF2-40B4-BE49-F238E27FC236}">
              <a16:creationId xmlns:a16="http://schemas.microsoft.com/office/drawing/2014/main" id="{BBEBD222-75F4-45E4-848D-B4EB0F09EAEF}"/>
            </a:ext>
          </a:extLst>
        </xdr:cNvPr>
        <xdr:cNvSpPr txBox="1"/>
      </xdr:nvSpPr>
      <xdr:spPr>
        <a:xfrm>
          <a:off x="22199600" y="10654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2159</xdr:rowOff>
    </xdr:from>
    <xdr:to>
      <xdr:col>116</xdr:col>
      <xdr:colOff>114300</xdr:colOff>
      <xdr:row>63</xdr:row>
      <xdr:rowOff>103759</xdr:rowOff>
    </xdr:to>
    <xdr:sp macro="" textlink="">
      <xdr:nvSpPr>
        <xdr:cNvPr id="635" name="フローチャート: 判断 634">
          <a:extLst>
            <a:ext uri="{FF2B5EF4-FFF2-40B4-BE49-F238E27FC236}">
              <a16:creationId xmlns:a16="http://schemas.microsoft.com/office/drawing/2014/main" id="{DB5D1970-9919-4E07-BD00-9D93850790C2}"/>
            </a:ext>
          </a:extLst>
        </xdr:cNvPr>
        <xdr:cNvSpPr/>
      </xdr:nvSpPr>
      <xdr:spPr>
        <a:xfrm>
          <a:off x="22110700" y="1080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169799</xdr:rowOff>
    </xdr:from>
    <xdr:to>
      <xdr:col>112</xdr:col>
      <xdr:colOff>38100</xdr:colOff>
      <xdr:row>63</xdr:row>
      <xdr:rowOff>99949</xdr:rowOff>
    </xdr:to>
    <xdr:sp macro="" textlink="">
      <xdr:nvSpPr>
        <xdr:cNvPr id="636" name="フローチャート: 判断 635">
          <a:extLst>
            <a:ext uri="{FF2B5EF4-FFF2-40B4-BE49-F238E27FC236}">
              <a16:creationId xmlns:a16="http://schemas.microsoft.com/office/drawing/2014/main" id="{32EEB73D-0972-4FF4-A5FD-8B6D9B2D1FF9}"/>
            </a:ext>
          </a:extLst>
        </xdr:cNvPr>
        <xdr:cNvSpPr/>
      </xdr:nvSpPr>
      <xdr:spPr>
        <a:xfrm>
          <a:off x="21272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2921</xdr:rowOff>
    </xdr:from>
    <xdr:to>
      <xdr:col>107</xdr:col>
      <xdr:colOff>101600</xdr:colOff>
      <xdr:row>63</xdr:row>
      <xdr:rowOff>104521</xdr:rowOff>
    </xdr:to>
    <xdr:sp macro="" textlink="">
      <xdr:nvSpPr>
        <xdr:cNvPr id="637" name="フローチャート: 判断 636">
          <a:extLst>
            <a:ext uri="{FF2B5EF4-FFF2-40B4-BE49-F238E27FC236}">
              <a16:creationId xmlns:a16="http://schemas.microsoft.com/office/drawing/2014/main" id="{234B43A3-E713-4580-A88D-31D16FC3694A}"/>
            </a:ext>
          </a:extLst>
        </xdr:cNvPr>
        <xdr:cNvSpPr/>
      </xdr:nvSpPr>
      <xdr:spPr>
        <a:xfrm>
          <a:off x="20383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16637</xdr:rowOff>
    </xdr:from>
    <xdr:to>
      <xdr:col>102</xdr:col>
      <xdr:colOff>165100</xdr:colOff>
      <xdr:row>63</xdr:row>
      <xdr:rowOff>118237</xdr:rowOff>
    </xdr:to>
    <xdr:sp macro="" textlink="">
      <xdr:nvSpPr>
        <xdr:cNvPr id="638" name="フローチャート: 判断 637">
          <a:extLst>
            <a:ext uri="{FF2B5EF4-FFF2-40B4-BE49-F238E27FC236}">
              <a16:creationId xmlns:a16="http://schemas.microsoft.com/office/drawing/2014/main" id="{DA05A16E-5D1A-4CB6-831D-5F910621DA38}"/>
            </a:ext>
          </a:extLst>
        </xdr:cNvPr>
        <xdr:cNvSpPr/>
      </xdr:nvSpPr>
      <xdr:spPr>
        <a:xfrm>
          <a:off x="19494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53594</xdr:rowOff>
    </xdr:from>
    <xdr:to>
      <xdr:col>98</xdr:col>
      <xdr:colOff>38100</xdr:colOff>
      <xdr:row>63</xdr:row>
      <xdr:rowOff>155194</xdr:rowOff>
    </xdr:to>
    <xdr:sp macro="" textlink="">
      <xdr:nvSpPr>
        <xdr:cNvPr id="639" name="フローチャート: 判断 638">
          <a:extLst>
            <a:ext uri="{FF2B5EF4-FFF2-40B4-BE49-F238E27FC236}">
              <a16:creationId xmlns:a16="http://schemas.microsoft.com/office/drawing/2014/main" id="{FA3C65F9-8E1D-4F8A-B455-EE69F539F514}"/>
            </a:ext>
          </a:extLst>
        </xdr:cNvPr>
        <xdr:cNvSpPr/>
      </xdr:nvSpPr>
      <xdr:spPr>
        <a:xfrm>
          <a:off x="18605500" y="10854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9C353927-3A32-45B7-ACE3-35AB249595B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D8386162-48BB-4EA9-AE49-F8FCC12657BE}"/>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2CCF166A-7299-4149-ACA7-55131B8E2EB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DEA9C43E-4C04-4E9A-8E93-7ABB3FCA243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376E71FF-F2AC-491B-A2E7-7D8E7DF6D4E4}"/>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63119</xdr:rowOff>
    </xdr:from>
    <xdr:to>
      <xdr:col>116</xdr:col>
      <xdr:colOff>114300</xdr:colOff>
      <xdr:row>63</xdr:row>
      <xdr:rowOff>164719</xdr:rowOff>
    </xdr:to>
    <xdr:sp macro="" textlink="">
      <xdr:nvSpPr>
        <xdr:cNvPr id="645" name="楕円 644">
          <a:extLst>
            <a:ext uri="{FF2B5EF4-FFF2-40B4-BE49-F238E27FC236}">
              <a16:creationId xmlns:a16="http://schemas.microsoft.com/office/drawing/2014/main" id="{000E555E-056B-4AEA-A85E-9D88CEB39577}"/>
            </a:ext>
          </a:extLst>
        </xdr:cNvPr>
        <xdr:cNvSpPr/>
      </xdr:nvSpPr>
      <xdr:spPr>
        <a:xfrm>
          <a:off x="22110700" y="1086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152036</xdr:rowOff>
    </xdr:from>
    <xdr:ext cx="469744" cy="259045"/>
    <xdr:sp macro="" textlink="">
      <xdr:nvSpPr>
        <xdr:cNvPr id="646" name="【保健センター・保健所】&#10;一人当たり面積該当値テキスト">
          <a:extLst>
            <a:ext uri="{FF2B5EF4-FFF2-40B4-BE49-F238E27FC236}">
              <a16:creationId xmlns:a16="http://schemas.microsoft.com/office/drawing/2014/main" id="{21C4376E-DE5A-4F6E-8574-A17EC16E8168}"/>
            </a:ext>
          </a:extLst>
        </xdr:cNvPr>
        <xdr:cNvSpPr txBox="1"/>
      </xdr:nvSpPr>
      <xdr:spPr>
        <a:xfrm>
          <a:off x="22199600" y="10781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70739</xdr:rowOff>
    </xdr:from>
    <xdr:to>
      <xdr:col>112</xdr:col>
      <xdr:colOff>38100</xdr:colOff>
      <xdr:row>64</xdr:row>
      <xdr:rowOff>889</xdr:rowOff>
    </xdr:to>
    <xdr:sp macro="" textlink="">
      <xdr:nvSpPr>
        <xdr:cNvPr id="647" name="楕円 646">
          <a:extLst>
            <a:ext uri="{FF2B5EF4-FFF2-40B4-BE49-F238E27FC236}">
              <a16:creationId xmlns:a16="http://schemas.microsoft.com/office/drawing/2014/main" id="{2ADE0813-14F8-4907-9BAB-76301F758AA2}"/>
            </a:ext>
          </a:extLst>
        </xdr:cNvPr>
        <xdr:cNvSpPr/>
      </xdr:nvSpPr>
      <xdr:spPr>
        <a:xfrm>
          <a:off x="21272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113919</xdr:rowOff>
    </xdr:from>
    <xdr:to>
      <xdr:col>116</xdr:col>
      <xdr:colOff>63500</xdr:colOff>
      <xdr:row>63</xdr:row>
      <xdr:rowOff>121539</xdr:rowOff>
    </xdr:to>
    <xdr:cxnSp macro="">
      <xdr:nvCxnSpPr>
        <xdr:cNvPr id="648" name="直線コネクタ 647">
          <a:extLst>
            <a:ext uri="{FF2B5EF4-FFF2-40B4-BE49-F238E27FC236}">
              <a16:creationId xmlns:a16="http://schemas.microsoft.com/office/drawing/2014/main" id="{F4BA7391-6778-4BFA-AD20-BB4E6891B78F}"/>
            </a:ext>
          </a:extLst>
        </xdr:cNvPr>
        <xdr:cNvCxnSpPr/>
      </xdr:nvCxnSpPr>
      <xdr:spPr>
        <a:xfrm flipV="1">
          <a:off x="21323300" y="10915269"/>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70739</xdr:rowOff>
    </xdr:from>
    <xdr:to>
      <xdr:col>107</xdr:col>
      <xdr:colOff>101600</xdr:colOff>
      <xdr:row>64</xdr:row>
      <xdr:rowOff>889</xdr:rowOff>
    </xdr:to>
    <xdr:sp macro="" textlink="">
      <xdr:nvSpPr>
        <xdr:cNvPr id="649" name="楕円 648">
          <a:extLst>
            <a:ext uri="{FF2B5EF4-FFF2-40B4-BE49-F238E27FC236}">
              <a16:creationId xmlns:a16="http://schemas.microsoft.com/office/drawing/2014/main" id="{FF3D7008-2FEB-457D-ADE1-6A412BD6BC8C}"/>
            </a:ext>
          </a:extLst>
        </xdr:cNvPr>
        <xdr:cNvSpPr/>
      </xdr:nvSpPr>
      <xdr:spPr>
        <a:xfrm>
          <a:off x="20383500" y="108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121539</xdr:rowOff>
    </xdr:from>
    <xdr:to>
      <xdr:col>111</xdr:col>
      <xdr:colOff>177800</xdr:colOff>
      <xdr:row>63</xdr:row>
      <xdr:rowOff>121539</xdr:rowOff>
    </xdr:to>
    <xdr:cxnSp macro="">
      <xdr:nvCxnSpPr>
        <xdr:cNvPr id="650" name="直線コネクタ 649">
          <a:extLst>
            <a:ext uri="{FF2B5EF4-FFF2-40B4-BE49-F238E27FC236}">
              <a16:creationId xmlns:a16="http://schemas.microsoft.com/office/drawing/2014/main" id="{A339031D-94B8-407A-8933-FD3AE7351C92}"/>
            </a:ext>
          </a:extLst>
        </xdr:cNvPr>
        <xdr:cNvCxnSpPr/>
      </xdr:nvCxnSpPr>
      <xdr:spPr>
        <a:xfrm>
          <a:off x="20434300" y="109228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73025</xdr:rowOff>
    </xdr:from>
    <xdr:to>
      <xdr:col>102</xdr:col>
      <xdr:colOff>165100</xdr:colOff>
      <xdr:row>64</xdr:row>
      <xdr:rowOff>3175</xdr:rowOff>
    </xdr:to>
    <xdr:sp macro="" textlink="">
      <xdr:nvSpPr>
        <xdr:cNvPr id="651" name="楕円 650">
          <a:extLst>
            <a:ext uri="{FF2B5EF4-FFF2-40B4-BE49-F238E27FC236}">
              <a16:creationId xmlns:a16="http://schemas.microsoft.com/office/drawing/2014/main" id="{3992FC5A-0A9E-47D2-9392-B24A146DA68C}"/>
            </a:ext>
          </a:extLst>
        </xdr:cNvPr>
        <xdr:cNvSpPr/>
      </xdr:nvSpPr>
      <xdr:spPr>
        <a:xfrm>
          <a:off x="19494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121539</xdr:rowOff>
    </xdr:from>
    <xdr:to>
      <xdr:col>107</xdr:col>
      <xdr:colOff>50800</xdr:colOff>
      <xdr:row>63</xdr:row>
      <xdr:rowOff>123825</xdr:rowOff>
    </xdr:to>
    <xdr:cxnSp macro="">
      <xdr:nvCxnSpPr>
        <xdr:cNvPr id="652" name="直線コネクタ 651">
          <a:extLst>
            <a:ext uri="{FF2B5EF4-FFF2-40B4-BE49-F238E27FC236}">
              <a16:creationId xmlns:a16="http://schemas.microsoft.com/office/drawing/2014/main" id="{5DB459A3-7405-4E4C-9166-23C17FE6F852}"/>
            </a:ext>
          </a:extLst>
        </xdr:cNvPr>
        <xdr:cNvCxnSpPr/>
      </xdr:nvCxnSpPr>
      <xdr:spPr>
        <a:xfrm flipV="1">
          <a:off x="19545300" y="10922889"/>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74549</xdr:rowOff>
    </xdr:from>
    <xdr:to>
      <xdr:col>98</xdr:col>
      <xdr:colOff>38100</xdr:colOff>
      <xdr:row>64</xdr:row>
      <xdr:rowOff>4699</xdr:rowOff>
    </xdr:to>
    <xdr:sp macro="" textlink="">
      <xdr:nvSpPr>
        <xdr:cNvPr id="653" name="楕円 652">
          <a:extLst>
            <a:ext uri="{FF2B5EF4-FFF2-40B4-BE49-F238E27FC236}">
              <a16:creationId xmlns:a16="http://schemas.microsoft.com/office/drawing/2014/main" id="{8B42BEFA-06AD-42AD-BE95-9572A63CF8EF}"/>
            </a:ext>
          </a:extLst>
        </xdr:cNvPr>
        <xdr:cNvSpPr/>
      </xdr:nvSpPr>
      <xdr:spPr>
        <a:xfrm>
          <a:off x="18605500" y="108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123825</xdr:rowOff>
    </xdr:from>
    <xdr:to>
      <xdr:col>102</xdr:col>
      <xdr:colOff>114300</xdr:colOff>
      <xdr:row>63</xdr:row>
      <xdr:rowOff>125349</xdr:rowOff>
    </xdr:to>
    <xdr:cxnSp macro="">
      <xdr:nvCxnSpPr>
        <xdr:cNvPr id="654" name="直線コネクタ 653">
          <a:extLst>
            <a:ext uri="{FF2B5EF4-FFF2-40B4-BE49-F238E27FC236}">
              <a16:creationId xmlns:a16="http://schemas.microsoft.com/office/drawing/2014/main" id="{762235F0-B820-4DCD-B3D7-62E6CA8A5E44}"/>
            </a:ext>
          </a:extLst>
        </xdr:cNvPr>
        <xdr:cNvCxnSpPr/>
      </xdr:nvCxnSpPr>
      <xdr:spPr>
        <a:xfrm flipV="1">
          <a:off x="18656300" y="1092517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116476</xdr:rowOff>
    </xdr:from>
    <xdr:ext cx="469744" cy="259045"/>
    <xdr:sp macro="" textlink="">
      <xdr:nvSpPr>
        <xdr:cNvPr id="655" name="n_1aveValue【保健センター・保健所】&#10;一人当たり面積">
          <a:extLst>
            <a:ext uri="{FF2B5EF4-FFF2-40B4-BE49-F238E27FC236}">
              <a16:creationId xmlns:a16="http://schemas.microsoft.com/office/drawing/2014/main" id="{61BE9AE4-1001-489D-A911-89515BDA5A67}"/>
            </a:ext>
          </a:extLst>
        </xdr:cNvPr>
        <xdr:cNvSpPr txBox="1"/>
      </xdr:nvSpPr>
      <xdr:spPr>
        <a:xfrm>
          <a:off x="210757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121048</xdr:rowOff>
    </xdr:from>
    <xdr:ext cx="469744" cy="259045"/>
    <xdr:sp macro="" textlink="">
      <xdr:nvSpPr>
        <xdr:cNvPr id="656" name="n_2aveValue【保健センター・保健所】&#10;一人当たり面積">
          <a:extLst>
            <a:ext uri="{FF2B5EF4-FFF2-40B4-BE49-F238E27FC236}">
              <a16:creationId xmlns:a16="http://schemas.microsoft.com/office/drawing/2014/main" id="{98A92523-4D11-4291-9365-6E505E8969B0}"/>
            </a:ext>
          </a:extLst>
        </xdr:cNvPr>
        <xdr:cNvSpPr txBox="1"/>
      </xdr:nvSpPr>
      <xdr:spPr>
        <a:xfrm>
          <a:off x="20199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134764</xdr:rowOff>
    </xdr:from>
    <xdr:ext cx="469744" cy="259045"/>
    <xdr:sp macro="" textlink="">
      <xdr:nvSpPr>
        <xdr:cNvPr id="657" name="n_3aveValue【保健センター・保健所】&#10;一人当たり面積">
          <a:extLst>
            <a:ext uri="{FF2B5EF4-FFF2-40B4-BE49-F238E27FC236}">
              <a16:creationId xmlns:a16="http://schemas.microsoft.com/office/drawing/2014/main" id="{C012C9D6-5820-4858-8BBD-9B361D33D0CC}"/>
            </a:ext>
          </a:extLst>
        </xdr:cNvPr>
        <xdr:cNvSpPr txBox="1"/>
      </xdr:nvSpPr>
      <xdr:spPr>
        <a:xfrm>
          <a:off x="19310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271</xdr:rowOff>
    </xdr:from>
    <xdr:ext cx="469744" cy="259045"/>
    <xdr:sp macro="" textlink="">
      <xdr:nvSpPr>
        <xdr:cNvPr id="658" name="n_4aveValue【保健センター・保健所】&#10;一人当たり面積">
          <a:extLst>
            <a:ext uri="{FF2B5EF4-FFF2-40B4-BE49-F238E27FC236}">
              <a16:creationId xmlns:a16="http://schemas.microsoft.com/office/drawing/2014/main" id="{9EEDEFE6-97ED-4E8E-AF95-804C812CB698}"/>
            </a:ext>
          </a:extLst>
        </xdr:cNvPr>
        <xdr:cNvSpPr txBox="1"/>
      </xdr:nvSpPr>
      <xdr:spPr>
        <a:xfrm>
          <a:off x="18421427" y="1063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163466</xdr:rowOff>
    </xdr:from>
    <xdr:ext cx="469744" cy="259045"/>
    <xdr:sp macro="" textlink="">
      <xdr:nvSpPr>
        <xdr:cNvPr id="659" name="n_1mainValue【保健センター・保健所】&#10;一人当たり面積">
          <a:extLst>
            <a:ext uri="{FF2B5EF4-FFF2-40B4-BE49-F238E27FC236}">
              <a16:creationId xmlns:a16="http://schemas.microsoft.com/office/drawing/2014/main" id="{F85E7676-F1A0-4A8E-8E3F-F84EF9461196}"/>
            </a:ext>
          </a:extLst>
        </xdr:cNvPr>
        <xdr:cNvSpPr txBox="1"/>
      </xdr:nvSpPr>
      <xdr:spPr>
        <a:xfrm>
          <a:off x="21075727"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163466</xdr:rowOff>
    </xdr:from>
    <xdr:ext cx="469744" cy="259045"/>
    <xdr:sp macro="" textlink="">
      <xdr:nvSpPr>
        <xdr:cNvPr id="660" name="n_2mainValue【保健センター・保健所】&#10;一人当たり面積">
          <a:extLst>
            <a:ext uri="{FF2B5EF4-FFF2-40B4-BE49-F238E27FC236}">
              <a16:creationId xmlns:a16="http://schemas.microsoft.com/office/drawing/2014/main" id="{61B637D7-AD2C-4FDF-810B-E421044E58A9}"/>
            </a:ext>
          </a:extLst>
        </xdr:cNvPr>
        <xdr:cNvSpPr txBox="1"/>
      </xdr:nvSpPr>
      <xdr:spPr>
        <a:xfrm>
          <a:off x="20199427" y="1096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165752</xdr:rowOff>
    </xdr:from>
    <xdr:ext cx="469744" cy="259045"/>
    <xdr:sp macro="" textlink="">
      <xdr:nvSpPr>
        <xdr:cNvPr id="661" name="n_3mainValue【保健センター・保健所】&#10;一人当たり面積">
          <a:extLst>
            <a:ext uri="{FF2B5EF4-FFF2-40B4-BE49-F238E27FC236}">
              <a16:creationId xmlns:a16="http://schemas.microsoft.com/office/drawing/2014/main" id="{2D239676-3880-416B-9F01-DD6670B58075}"/>
            </a:ext>
          </a:extLst>
        </xdr:cNvPr>
        <xdr:cNvSpPr txBox="1"/>
      </xdr:nvSpPr>
      <xdr:spPr>
        <a:xfrm>
          <a:off x="19310427"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167276</xdr:rowOff>
    </xdr:from>
    <xdr:ext cx="469744" cy="259045"/>
    <xdr:sp macro="" textlink="">
      <xdr:nvSpPr>
        <xdr:cNvPr id="662" name="n_4mainValue【保健センター・保健所】&#10;一人当たり面積">
          <a:extLst>
            <a:ext uri="{FF2B5EF4-FFF2-40B4-BE49-F238E27FC236}">
              <a16:creationId xmlns:a16="http://schemas.microsoft.com/office/drawing/2014/main" id="{D9ECAA20-7978-472A-B687-66A3C5B977DE}"/>
            </a:ext>
          </a:extLst>
        </xdr:cNvPr>
        <xdr:cNvSpPr txBox="1"/>
      </xdr:nvSpPr>
      <xdr:spPr>
        <a:xfrm>
          <a:off x="18421427" y="1096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a:extLst>
            <a:ext uri="{FF2B5EF4-FFF2-40B4-BE49-F238E27FC236}">
              <a16:creationId xmlns:a16="http://schemas.microsoft.com/office/drawing/2014/main" id="{B00442FD-BD62-4BC0-BEC5-53A09B8AB60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a:extLst>
            <a:ext uri="{FF2B5EF4-FFF2-40B4-BE49-F238E27FC236}">
              <a16:creationId xmlns:a16="http://schemas.microsoft.com/office/drawing/2014/main" id="{69050109-8638-4A9B-B900-5862EE18867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a:extLst>
            <a:ext uri="{FF2B5EF4-FFF2-40B4-BE49-F238E27FC236}">
              <a16:creationId xmlns:a16="http://schemas.microsoft.com/office/drawing/2014/main" id="{1A29CBAB-6CD2-469F-8EA4-20BEDBC3CDD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a:extLst>
            <a:ext uri="{FF2B5EF4-FFF2-40B4-BE49-F238E27FC236}">
              <a16:creationId xmlns:a16="http://schemas.microsoft.com/office/drawing/2014/main" id="{F7C464A5-0C8D-4231-A8D0-E41682D3533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a:extLst>
            <a:ext uri="{FF2B5EF4-FFF2-40B4-BE49-F238E27FC236}">
              <a16:creationId xmlns:a16="http://schemas.microsoft.com/office/drawing/2014/main" id="{E7BEE5CC-68A1-49AF-B3FD-C8C5A3F102E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a:extLst>
            <a:ext uri="{FF2B5EF4-FFF2-40B4-BE49-F238E27FC236}">
              <a16:creationId xmlns:a16="http://schemas.microsoft.com/office/drawing/2014/main" id="{F19DC42B-2CD5-427C-A712-3BF2211BA8F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a:extLst>
            <a:ext uri="{FF2B5EF4-FFF2-40B4-BE49-F238E27FC236}">
              <a16:creationId xmlns:a16="http://schemas.microsoft.com/office/drawing/2014/main" id="{F20CA640-776D-4F04-A45E-B5C06989A5B1}"/>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a:extLst>
            <a:ext uri="{FF2B5EF4-FFF2-40B4-BE49-F238E27FC236}">
              <a16:creationId xmlns:a16="http://schemas.microsoft.com/office/drawing/2014/main" id="{CDC7A234-A710-43D0-86D2-94DCDE6A156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3EBE9D8B-A613-4BEC-A8E0-8FCD5BDD18E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12FCC453-3583-4679-85C3-09B8A976AB5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306CFBC9-361E-4370-BECD-DB46D07681C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869B921C-8964-4FDE-92CA-FFE340B8A131}"/>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A24076B3-8729-4AC2-AC91-25F4EEEC5E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C82D8748-04B3-4B7F-82C4-F411CFCC8C7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7AD0C9A8-F8AC-479D-9C65-F90A6A7B09F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AA1CA125-649C-471D-A8A8-CDF20E86820A}"/>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79" name="正方形/長方形 678">
          <a:extLst>
            <a:ext uri="{FF2B5EF4-FFF2-40B4-BE49-F238E27FC236}">
              <a16:creationId xmlns:a16="http://schemas.microsoft.com/office/drawing/2014/main" id="{C63A8C79-B8F2-4CFA-BB2C-E2EA43938F9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0" name="正方形/長方形 679">
          <a:extLst>
            <a:ext uri="{FF2B5EF4-FFF2-40B4-BE49-F238E27FC236}">
              <a16:creationId xmlns:a16="http://schemas.microsoft.com/office/drawing/2014/main" id="{33D15BD2-59E6-428A-905D-338E48F9113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1" name="正方形/長方形 680">
          <a:extLst>
            <a:ext uri="{FF2B5EF4-FFF2-40B4-BE49-F238E27FC236}">
              <a16:creationId xmlns:a16="http://schemas.microsoft.com/office/drawing/2014/main" id="{F995A289-B481-4F52-8D6C-FE638E214B4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2" name="正方形/長方形 681">
          <a:extLst>
            <a:ext uri="{FF2B5EF4-FFF2-40B4-BE49-F238E27FC236}">
              <a16:creationId xmlns:a16="http://schemas.microsoft.com/office/drawing/2014/main" id="{73B5EDFE-67AC-497E-B578-557FD2618C7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3" name="正方形/長方形 682">
          <a:extLst>
            <a:ext uri="{FF2B5EF4-FFF2-40B4-BE49-F238E27FC236}">
              <a16:creationId xmlns:a16="http://schemas.microsoft.com/office/drawing/2014/main" id="{BD816658-0332-45C2-BC04-AE07CB5435E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4" name="正方形/長方形 683">
          <a:extLst>
            <a:ext uri="{FF2B5EF4-FFF2-40B4-BE49-F238E27FC236}">
              <a16:creationId xmlns:a16="http://schemas.microsoft.com/office/drawing/2014/main" id="{B8752224-AF1B-47C1-9E56-4296FB84F45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5" name="正方形/長方形 684">
          <a:extLst>
            <a:ext uri="{FF2B5EF4-FFF2-40B4-BE49-F238E27FC236}">
              <a16:creationId xmlns:a16="http://schemas.microsoft.com/office/drawing/2014/main" id="{912669D8-1F8E-44B6-A6E8-485D5AC3C82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6" name="正方形/長方形 685">
          <a:extLst>
            <a:ext uri="{FF2B5EF4-FFF2-40B4-BE49-F238E27FC236}">
              <a16:creationId xmlns:a16="http://schemas.microsoft.com/office/drawing/2014/main" id="{07096631-3B83-4126-AD1E-44F613D8F0D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7" name="テキスト ボックス 686">
          <a:extLst>
            <a:ext uri="{FF2B5EF4-FFF2-40B4-BE49-F238E27FC236}">
              <a16:creationId xmlns:a16="http://schemas.microsoft.com/office/drawing/2014/main" id="{BBF4D11B-FD31-41C2-9C47-3F759B98012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8" name="直線コネクタ 687">
          <a:extLst>
            <a:ext uri="{FF2B5EF4-FFF2-40B4-BE49-F238E27FC236}">
              <a16:creationId xmlns:a16="http://schemas.microsoft.com/office/drawing/2014/main" id="{C812A041-FED0-4732-B6D3-26F2D289A8B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9" name="テキスト ボックス 688">
          <a:extLst>
            <a:ext uri="{FF2B5EF4-FFF2-40B4-BE49-F238E27FC236}">
              <a16:creationId xmlns:a16="http://schemas.microsoft.com/office/drawing/2014/main" id="{52624079-E3A4-437E-BDFB-6AB27A69F85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90" name="直線コネクタ 689">
          <a:extLst>
            <a:ext uri="{FF2B5EF4-FFF2-40B4-BE49-F238E27FC236}">
              <a16:creationId xmlns:a16="http://schemas.microsoft.com/office/drawing/2014/main" id="{924233DD-CDE3-4279-A64B-B040C5072899}"/>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91" name="テキスト ボックス 690">
          <a:extLst>
            <a:ext uri="{FF2B5EF4-FFF2-40B4-BE49-F238E27FC236}">
              <a16:creationId xmlns:a16="http://schemas.microsoft.com/office/drawing/2014/main" id="{0CD12A83-F8AC-499B-A4D4-06523993E0B1}"/>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92" name="直線コネクタ 691">
          <a:extLst>
            <a:ext uri="{FF2B5EF4-FFF2-40B4-BE49-F238E27FC236}">
              <a16:creationId xmlns:a16="http://schemas.microsoft.com/office/drawing/2014/main" id="{E580C8E5-81ED-4838-859F-826019C06F22}"/>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93" name="テキスト ボックス 692">
          <a:extLst>
            <a:ext uri="{FF2B5EF4-FFF2-40B4-BE49-F238E27FC236}">
              <a16:creationId xmlns:a16="http://schemas.microsoft.com/office/drawing/2014/main" id="{A3DD4B3D-E570-4EDD-887E-5CD21C6AC676}"/>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94" name="直線コネクタ 693">
          <a:extLst>
            <a:ext uri="{FF2B5EF4-FFF2-40B4-BE49-F238E27FC236}">
              <a16:creationId xmlns:a16="http://schemas.microsoft.com/office/drawing/2014/main" id="{5DA8387B-D06A-4DD1-BE51-C10BCCE55E11}"/>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95" name="テキスト ボックス 694">
          <a:extLst>
            <a:ext uri="{FF2B5EF4-FFF2-40B4-BE49-F238E27FC236}">
              <a16:creationId xmlns:a16="http://schemas.microsoft.com/office/drawing/2014/main" id="{04F0D6F2-37C3-4A7C-BB94-069CD6778595}"/>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96" name="直線コネクタ 695">
          <a:extLst>
            <a:ext uri="{FF2B5EF4-FFF2-40B4-BE49-F238E27FC236}">
              <a16:creationId xmlns:a16="http://schemas.microsoft.com/office/drawing/2014/main" id="{90777EEA-CDFB-40EB-BA50-96077596AB12}"/>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97" name="テキスト ボックス 696">
          <a:extLst>
            <a:ext uri="{FF2B5EF4-FFF2-40B4-BE49-F238E27FC236}">
              <a16:creationId xmlns:a16="http://schemas.microsoft.com/office/drawing/2014/main" id="{CE8361CD-36F3-4806-9A62-0F1CBF50C902}"/>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8" name="直線コネクタ 697">
          <a:extLst>
            <a:ext uri="{FF2B5EF4-FFF2-40B4-BE49-F238E27FC236}">
              <a16:creationId xmlns:a16="http://schemas.microsoft.com/office/drawing/2014/main" id="{AEA17689-3EB6-41C3-9BB4-8767C73AB7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99" name="テキスト ボックス 698">
          <a:extLst>
            <a:ext uri="{FF2B5EF4-FFF2-40B4-BE49-F238E27FC236}">
              <a16:creationId xmlns:a16="http://schemas.microsoft.com/office/drawing/2014/main" id="{8B0C06F6-C7F0-45B2-B5E4-D1A03A406DAB}"/>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0" name="【庁舎】&#10;有形固定資産減価償却率グラフ枠">
          <a:extLst>
            <a:ext uri="{FF2B5EF4-FFF2-40B4-BE49-F238E27FC236}">
              <a16:creationId xmlns:a16="http://schemas.microsoft.com/office/drawing/2014/main" id="{46C8C8AD-9E62-4D5E-9057-A6F957E9A09C}"/>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108</xdr:row>
      <xdr:rowOff>76200</xdr:rowOff>
    </xdr:to>
    <xdr:cxnSp macro="">
      <xdr:nvCxnSpPr>
        <xdr:cNvPr id="701" name="直線コネクタ 700">
          <a:extLst>
            <a:ext uri="{FF2B5EF4-FFF2-40B4-BE49-F238E27FC236}">
              <a16:creationId xmlns:a16="http://schemas.microsoft.com/office/drawing/2014/main" id="{54F2F89B-86EC-40B7-A16C-A12CBA9302F9}"/>
            </a:ext>
          </a:extLst>
        </xdr:cNvPr>
        <xdr:cNvCxnSpPr/>
      </xdr:nvCxnSpPr>
      <xdr:spPr>
        <a:xfrm flipV="1">
          <a:off x="16318864" y="17164050"/>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702" name="【庁舎】&#10;有形固定資産減価償却率最小値テキスト">
          <a:extLst>
            <a:ext uri="{FF2B5EF4-FFF2-40B4-BE49-F238E27FC236}">
              <a16:creationId xmlns:a16="http://schemas.microsoft.com/office/drawing/2014/main" id="{4B7398E6-9614-45AE-9DDC-04331D54D616}"/>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703" name="直線コネクタ 702">
          <a:extLst>
            <a:ext uri="{FF2B5EF4-FFF2-40B4-BE49-F238E27FC236}">
              <a16:creationId xmlns:a16="http://schemas.microsoft.com/office/drawing/2014/main" id="{02CE2D7F-2240-467C-9F15-7EF738E24266}"/>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405111" cy="259045"/>
    <xdr:sp macro="" textlink="">
      <xdr:nvSpPr>
        <xdr:cNvPr id="704" name="【庁舎】&#10;有形固定資産減価償却率最大値テキスト">
          <a:extLst>
            <a:ext uri="{FF2B5EF4-FFF2-40B4-BE49-F238E27FC236}">
              <a16:creationId xmlns:a16="http://schemas.microsoft.com/office/drawing/2014/main" id="{26DFC5C3-AB56-4B61-8F14-BBCD4318F1E7}"/>
            </a:ext>
          </a:extLst>
        </xdr:cNvPr>
        <xdr:cNvSpPr txBox="1"/>
      </xdr:nvSpPr>
      <xdr:spPr>
        <a:xfrm>
          <a:off x="16357600" y="1693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05" name="直線コネクタ 704">
          <a:extLst>
            <a:ext uri="{FF2B5EF4-FFF2-40B4-BE49-F238E27FC236}">
              <a16:creationId xmlns:a16="http://schemas.microsoft.com/office/drawing/2014/main" id="{7B94D2E1-7819-4339-B249-57A6CE8C1D75}"/>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113555</xdr:rowOff>
    </xdr:from>
    <xdr:ext cx="405111" cy="259045"/>
    <xdr:sp macro="" textlink="">
      <xdr:nvSpPr>
        <xdr:cNvPr id="706" name="【庁舎】&#10;有形固定資産減価償却率平均値テキスト">
          <a:extLst>
            <a:ext uri="{FF2B5EF4-FFF2-40B4-BE49-F238E27FC236}">
              <a16:creationId xmlns:a16="http://schemas.microsoft.com/office/drawing/2014/main" id="{3A3AC62A-0903-409F-A0DF-DF24F5C39124}"/>
            </a:ext>
          </a:extLst>
        </xdr:cNvPr>
        <xdr:cNvSpPr txBox="1"/>
      </xdr:nvSpPr>
      <xdr:spPr>
        <a:xfrm>
          <a:off x="16357600" y="1777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135128</xdr:rowOff>
    </xdr:from>
    <xdr:to>
      <xdr:col>85</xdr:col>
      <xdr:colOff>177800</xdr:colOff>
      <xdr:row>104</xdr:row>
      <xdr:rowOff>65278</xdr:rowOff>
    </xdr:to>
    <xdr:sp macro="" textlink="">
      <xdr:nvSpPr>
        <xdr:cNvPr id="707" name="フローチャート: 判断 706">
          <a:extLst>
            <a:ext uri="{FF2B5EF4-FFF2-40B4-BE49-F238E27FC236}">
              <a16:creationId xmlns:a16="http://schemas.microsoft.com/office/drawing/2014/main" id="{95770D32-C3C9-4979-AA10-552CD77700A1}"/>
            </a:ext>
          </a:extLst>
        </xdr:cNvPr>
        <xdr:cNvSpPr/>
      </xdr:nvSpPr>
      <xdr:spPr>
        <a:xfrm>
          <a:off x="16268700" y="177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57404</xdr:rowOff>
    </xdr:from>
    <xdr:to>
      <xdr:col>81</xdr:col>
      <xdr:colOff>101600</xdr:colOff>
      <xdr:row>103</xdr:row>
      <xdr:rowOff>159004</xdr:rowOff>
    </xdr:to>
    <xdr:sp macro="" textlink="">
      <xdr:nvSpPr>
        <xdr:cNvPr id="708" name="フローチャート: 判断 707">
          <a:extLst>
            <a:ext uri="{FF2B5EF4-FFF2-40B4-BE49-F238E27FC236}">
              <a16:creationId xmlns:a16="http://schemas.microsoft.com/office/drawing/2014/main" id="{0824C8EE-F5AD-4603-98FC-07B46A8391ED}"/>
            </a:ext>
          </a:extLst>
        </xdr:cNvPr>
        <xdr:cNvSpPr/>
      </xdr:nvSpPr>
      <xdr:spPr>
        <a:xfrm>
          <a:off x="15430500" y="1771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36830</xdr:rowOff>
    </xdr:from>
    <xdr:to>
      <xdr:col>76</xdr:col>
      <xdr:colOff>165100</xdr:colOff>
      <xdr:row>103</xdr:row>
      <xdr:rowOff>138430</xdr:rowOff>
    </xdr:to>
    <xdr:sp macro="" textlink="">
      <xdr:nvSpPr>
        <xdr:cNvPr id="709" name="フローチャート: 判断 708">
          <a:extLst>
            <a:ext uri="{FF2B5EF4-FFF2-40B4-BE49-F238E27FC236}">
              <a16:creationId xmlns:a16="http://schemas.microsoft.com/office/drawing/2014/main" id="{D6AD4599-F97C-4D2D-8EB8-00B6D55A0D1A}"/>
            </a:ext>
          </a:extLst>
        </xdr:cNvPr>
        <xdr:cNvSpPr/>
      </xdr:nvSpPr>
      <xdr:spPr>
        <a:xfrm>
          <a:off x="145415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116839</xdr:rowOff>
    </xdr:from>
    <xdr:to>
      <xdr:col>72</xdr:col>
      <xdr:colOff>38100</xdr:colOff>
      <xdr:row>103</xdr:row>
      <xdr:rowOff>46989</xdr:rowOff>
    </xdr:to>
    <xdr:sp macro="" textlink="">
      <xdr:nvSpPr>
        <xdr:cNvPr id="710" name="フローチャート: 判断 709">
          <a:extLst>
            <a:ext uri="{FF2B5EF4-FFF2-40B4-BE49-F238E27FC236}">
              <a16:creationId xmlns:a16="http://schemas.microsoft.com/office/drawing/2014/main" id="{F66CB5BB-149D-414E-89BD-662FB92E801A}"/>
            </a:ext>
          </a:extLst>
        </xdr:cNvPr>
        <xdr:cNvSpPr/>
      </xdr:nvSpPr>
      <xdr:spPr>
        <a:xfrm>
          <a:off x="13652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102</xdr:row>
      <xdr:rowOff>116839</xdr:rowOff>
    </xdr:from>
    <xdr:to>
      <xdr:col>67</xdr:col>
      <xdr:colOff>101600</xdr:colOff>
      <xdr:row>103</xdr:row>
      <xdr:rowOff>46989</xdr:rowOff>
    </xdr:to>
    <xdr:sp macro="" textlink="">
      <xdr:nvSpPr>
        <xdr:cNvPr id="711" name="フローチャート: 判断 710">
          <a:extLst>
            <a:ext uri="{FF2B5EF4-FFF2-40B4-BE49-F238E27FC236}">
              <a16:creationId xmlns:a16="http://schemas.microsoft.com/office/drawing/2014/main" id="{B1536370-01DA-4839-9EAE-1F8830E7A4AC}"/>
            </a:ext>
          </a:extLst>
        </xdr:cNvPr>
        <xdr:cNvSpPr/>
      </xdr:nvSpPr>
      <xdr:spPr>
        <a:xfrm>
          <a:off x="127635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7A5BFD33-E3DF-4096-89F5-68897A3A3D6E}"/>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6B100257-234C-478F-BC47-15518D99A475}"/>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a:extLst>
            <a:ext uri="{FF2B5EF4-FFF2-40B4-BE49-F238E27FC236}">
              <a16:creationId xmlns:a16="http://schemas.microsoft.com/office/drawing/2014/main" id="{6ACE4B8F-8208-4C44-8BAE-5C37F794FB9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a:extLst>
            <a:ext uri="{FF2B5EF4-FFF2-40B4-BE49-F238E27FC236}">
              <a16:creationId xmlns:a16="http://schemas.microsoft.com/office/drawing/2014/main" id="{9C8D632D-443C-4ABB-9AAC-D1759D04813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a:extLst>
            <a:ext uri="{FF2B5EF4-FFF2-40B4-BE49-F238E27FC236}">
              <a16:creationId xmlns:a16="http://schemas.microsoft.com/office/drawing/2014/main" id="{E2A76949-67D2-44B4-977E-08D6A2C5506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139700</xdr:rowOff>
    </xdr:from>
    <xdr:to>
      <xdr:col>85</xdr:col>
      <xdr:colOff>177800</xdr:colOff>
      <xdr:row>103</xdr:row>
      <xdr:rowOff>69850</xdr:rowOff>
    </xdr:to>
    <xdr:sp macro="" textlink="">
      <xdr:nvSpPr>
        <xdr:cNvPr id="717" name="楕円 716">
          <a:extLst>
            <a:ext uri="{FF2B5EF4-FFF2-40B4-BE49-F238E27FC236}">
              <a16:creationId xmlns:a16="http://schemas.microsoft.com/office/drawing/2014/main" id="{0ABD56B6-33AC-4CA1-B26C-D4CD43731854}"/>
            </a:ext>
          </a:extLst>
        </xdr:cNvPr>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162577</xdr:rowOff>
    </xdr:from>
    <xdr:ext cx="405111" cy="259045"/>
    <xdr:sp macro="" textlink="">
      <xdr:nvSpPr>
        <xdr:cNvPr id="718" name="【庁舎】&#10;有形固定資産減価償却率該当値テキスト">
          <a:extLst>
            <a:ext uri="{FF2B5EF4-FFF2-40B4-BE49-F238E27FC236}">
              <a16:creationId xmlns:a16="http://schemas.microsoft.com/office/drawing/2014/main" id="{DB9D2089-A9AA-4DE4-8701-EF4BFDEEAAF3}"/>
            </a:ext>
          </a:extLst>
        </xdr:cNvPr>
        <xdr:cNvSpPr txBox="1"/>
      </xdr:nvSpPr>
      <xdr:spPr>
        <a:xfrm>
          <a:off x="163576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719" name="楕円 718">
          <a:extLst>
            <a:ext uri="{FF2B5EF4-FFF2-40B4-BE49-F238E27FC236}">
              <a16:creationId xmlns:a16="http://schemas.microsoft.com/office/drawing/2014/main" id="{994449FA-14A5-4EFC-9302-64F762324483}"/>
            </a:ext>
          </a:extLst>
        </xdr:cNvPr>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144780</xdr:rowOff>
    </xdr:from>
    <xdr:to>
      <xdr:col>85</xdr:col>
      <xdr:colOff>127000</xdr:colOff>
      <xdr:row>103</xdr:row>
      <xdr:rowOff>19050</xdr:rowOff>
    </xdr:to>
    <xdr:cxnSp macro="">
      <xdr:nvCxnSpPr>
        <xdr:cNvPr id="720" name="直線コネクタ 719">
          <a:extLst>
            <a:ext uri="{FF2B5EF4-FFF2-40B4-BE49-F238E27FC236}">
              <a16:creationId xmlns:a16="http://schemas.microsoft.com/office/drawing/2014/main" id="{FCD99731-9EFB-4AF3-B15F-78A78CE0E272}"/>
            </a:ext>
          </a:extLst>
        </xdr:cNvPr>
        <xdr:cNvCxnSpPr/>
      </xdr:nvCxnSpPr>
      <xdr:spPr>
        <a:xfrm>
          <a:off x="15481300" y="17632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48261</xdr:rowOff>
    </xdr:from>
    <xdr:to>
      <xdr:col>76</xdr:col>
      <xdr:colOff>165100</xdr:colOff>
      <xdr:row>102</xdr:row>
      <xdr:rowOff>149861</xdr:rowOff>
    </xdr:to>
    <xdr:sp macro="" textlink="">
      <xdr:nvSpPr>
        <xdr:cNvPr id="721" name="楕円 720">
          <a:extLst>
            <a:ext uri="{FF2B5EF4-FFF2-40B4-BE49-F238E27FC236}">
              <a16:creationId xmlns:a16="http://schemas.microsoft.com/office/drawing/2014/main" id="{11043123-2C66-4F57-90A3-05113D90D9C1}"/>
            </a:ext>
          </a:extLst>
        </xdr:cNvPr>
        <xdr:cNvSpPr/>
      </xdr:nvSpPr>
      <xdr:spPr>
        <a:xfrm>
          <a:off x="14541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102</xdr:row>
      <xdr:rowOff>144780</xdr:rowOff>
    </xdr:to>
    <xdr:cxnSp macro="">
      <xdr:nvCxnSpPr>
        <xdr:cNvPr id="722" name="直線コネクタ 721">
          <a:extLst>
            <a:ext uri="{FF2B5EF4-FFF2-40B4-BE49-F238E27FC236}">
              <a16:creationId xmlns:a16="http://schemas.microsoft.com/office/drawing/2014/main" id="{1A4657CE-DE0D-4CA7-919A-61B9B950DDDB}"/>
            </a:ext>
          </a:extLst>
        </xdr:cNvPr>
        <xdr:cNvCxnSpPr/>
      </xdr:nvCxnSpPr>
      <xdr:spPr>
        <a:xfrm>
          <a:off x="14592300" y="175869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2539</xdr:rowOff>
    </xdr:from>
    <xdr:to>
      <xdr:col>72</xdr:col>
      <xdr:colOff>38100</xdr:colOff>
      <xdr:row>102</xdr:row>
      <xdr:rowOff>104139</xdr:rowOff>
    </xdr:to>
    <xdr:sp macro="" textlink="">
      <xdr:nvSpPr>
        <xdr:cNvPr id="723" name="楕円 722">
          <a:extLst>
            <a:ext uri="{FF2B5EF4-FFF2-40B4-BE49-F238E27FC236}">
              <a16:creationId xmlns:a16="http://schemas.microsoft.com/office/drawing/2014/main" id="{64284516-444C-4D6B-8744-561BCE42D263}"/>
            </a:ext>
          </a:extLst>
        </xdr:cNvPr>
        <xdr:cNvSpPr/>
      </xdr:nvSpPr>
      <xdr:spPr>
        <a:xfrm>
          <a:off x="13652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53339</xdr:rowOff>
    </xdr:from>
    <xdr:to>
      <xdr:col>76</xdr:col>
      <xdr:colOff>114300</xdr:colOff>
      <xdr:row>102</xdr:row>
      <xdr:rowOff>99061</xdr:rowOff>
    </xdr:to>
    <xdr:cxnSp macro="">
      <xdr:nvCxnSpPr>
        <xdr:cNvPr id="724" name="直線コネクタ 723">
          <a:extLst>
            <a:ext uri="{FF2B5EF4-FFF2-40B4-BE49-F238E27FC236}">
              <a16:creationId xmlns:a16="http://schemas.microsoft.com/office/drawing/2014/main" id="{DFE33995-40C1-4219-8874-CF90D287BB6E}"/>
            </a:ext>
          </a:extLst>
        </xdr:cNvPr>
        <xdr:cNvCxnSpPr/>
      </xdr:nvCxnSpPr>
      <xdr:spPr>
        <a:xfrm>
          <a:off x="13703300" y="17541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82550</xdr:rowOff>
    </xdr:from>
    <xdr:to>
      <xdr:col>67</xdr:col>
      <xdr:colOff>101600</xdr:colOff>
      <xdr:row>102</xdr:row>
      <xdr:rowOff>12700</xdr:rowOff>
    </xdr:to>
    <xdr:sp macro="" textlink="">
      <xdr:nvSpPr>
        <xdr:cNvPr id="725" name="楕円 724">
          <a:extLst>
            <a:ext uri="{FF2B5EF4-FFF2-40B4-BE49-F238E27FC236}">
              <a16:creationId xmlns:a16="http://schemas.microsoft.com/office/drawing/2014/main" id="{84950D53-E2F4-44EF-A62F-6FDC1D3B5463}"/>
            </a:ext>
          </a:extLst>
        </xdr:cNvPr>
        <xdr:cNvSpPr/>
      </xdr:nvSpPr>
      <xdr:spPr>
        <a:xfrm>
          <a:off x="12763500" y="1739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133350</xdr:rowOff>
    </xdr:from>
    <xdr:to>
      <xdr:col>71</xdr:col>
      <xdr:colOff>177800</xdr:colOff>
      <xdr:row>102</xdr:row>
      <xdr:rowOff>53339</xdr:rowOff>
    </xdr:to>
    <xdr:cxnSp macro="">
      <xdr:nvCxnSpPr>
        <xdr:cNvPr id="726" name="直線コネクタ 725">
          <a:extLst>
            <a:ext uri="{FF2B5EF4-FFF2-40B4-BE49-F238E27FC236}">
              <a16:creationId xmlns:a16="http://schemas.microsoft.com/office/drawing/2014/main" id="{ACA34AA9-3279-4600-9385-C842AEFD0CF1}"/>
            </a:ext>
          </a:extLst>
        </xdr:cNvPr>
        <xdr:cNvCxnSpPr/>
      </xdr:nvCxnSpPr>
      <xdr:spPr>
        <a:xfrm>
          <a:off x="12814300" y="174498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150131</xdr:rowOff>
    </xdr:from>
    <xdr:ext cx="405111" cy="259045"/>
    <xdr:sp macro="" textlink="">
      <xdr:nvSpPr>
        <xdr:cNvPr id="727" name="n_1aveValue【庁舎】&#10;有形固定資産減価償却率">
          <a:extLst>
            <a:ext uri="{FF2B5EF4-FFF2-40B4-BE49-F238E27FC236}">
              <a16:creationId xmlns:a16="http://schemas.microsoft.com/office/drawing/2014/main" id="{FD0D1EC8-E414-46E6-8F3F-27CDD68C14B8}"/>
            </a:ext>
          </a:extLst>
        </xdr:cNvPr>
        <xdr:cNvSpPr txBox="1"/>
      </xdr:nvSpPr>
      <xdr:spPr>
        <a:xfrm>
          <a:off x="15266044" y="1780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129557</xdr:rowOff>
    </xdr:from>
    <xdr:ext cx="405111" cy="259045"/>
    <xdr:sp macro="" textlink="">
      <xdr:nvSpPr>
        <xdr:cNvPr id="728" name="n_2aveValue【庁舎】&#10;有形固定資産減価償却率">
          <a:extLst>
            <a:ext uri="{FF2B5EF4-FFF2-40B4-BE49-F238E27FC236}">
              <a16:creationId xmlns:a16="http://schemas.microsoft.com/office/drawing/2014/main" id="{8903E334-AFEB-4FD1-8B9A-F0B1DDBDCC84}"/>
            </a:ext>
          </a:extLst>
        </xdr:cNvPr>
        <xdr:cNvSpPr txBox="1"/>
      </xdr:nvSpPr>
      <xdr:spPr>
        <a:xfrm>
          <a:off x="14389744" y="1778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38116</xdr:rowOff>
    </xdr:from>
    <xdr:ext cx="405111" cy="259045"/>
    <xdr:sp macro="" textlink="">
      <xdr:nvSpPr>
        <xdr:cNvPr id="729" name="n_3aveValue【庁舎】&#10;有形固定資産減価償却率">
          <a:extLst>
            <a:ext uri="{FF2B5EF4-FFF2-40B4-BE49-F238E27FC236}">
              <a16:creationId xmlns:a16="http://schemas.microsoft.com/office/drawing/2014/main" id="{FD1B7623-E3EA-49DA-9606-F56F57991FF4}"/>
            </a:ext>
          </a:extLst>
        </xdr:cNvPr>
        <xdr:cNvSpPr txBox="1"/>
      </xdr:nvSpPr>
      <xdr:spPr>
        <a:xfrm>
          <a:off x="13500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38116</xdr:rowOff>
    </xdr:from>
    <xdr:ext cx="405111" cy="259045"/>
    <xdr:sp macro="" textlink="">
      <xdr:nvSpPr>
        <xdr:cNvPr id="730" name="n_4aveValue【庁舎】&#10;有形固定資産減価償却率">
          <a:extLst>
            <a:ext uri="{FF2B5EF4-FFF2-40B4-BE49-F238E27FC236}">
              <a16:creationId xmlns:a16="http://schemas.microsoft.com/office/drawing/2014/main" id="{DCA21A2B-8B85-4080-980D-B3C9CCE8AD78}"/>
            </a:ext>
          </a:extLst>
        </xdr:cNvPr>
        <xdr:cNvSpPr txBox="1"/>
      </xdr:nvSpPr>
      <xdr:spPr>
        <a:xfrm>
          <a:off x="12611744" y="17697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40657</xdr:rowOff>
    </xdr:from>
    <xdr:ext cx="405111" cy="259045"/>
    <xdr:sp macro="" textlink="">
      <xdr:nvSpPr>
        <xdr:cNvPr id="731" name="n_1mainValue【庁舎】&#10;有形固定資産減価償却率">
          <a:extLst>
            <a:ext uri="{FF2B5EF4-FFF2-40B4-BE49-F238E27FC236}">
              <a16:creationId xmlns:a16="http://schemas.microsoft.com/office/drawing/2014/main" id="{4C42844E-85D8-44B0-96AC-C32DAE3B7C88}"/>
            </a:ext>
          </a:extLst>
        </xdr:cNvPr>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166388</xdr:rowOff>
    </xdr:from>
    <xdr:ext cx="405111" cy="259045"/>
    <xdr:sp macro="" textlink="">
      <xdr:nvSpPr>
        <xdr:cNvPr id="732" name="n_2mainValue【庁舎】&#10;有形固定資産減価償却率">
          <a:extLst>
            <a:ext uri="{FF2B5EF4-FFF2-40B4-BE49-F238E27FC236}">
              <a16:creationId xmlns:a16="http://schemas.microsoft.com/office/drawing/2014/main" id="{7D0EDA27-3F16-40F2-A44B-4E445C6256EC}"/>
            </a:ext>
          </a:extLst>
        </xdr:cNvPr>
        <xdr:cNvSpPr txBox="1"/>
      </xdr:nvSpPr>
      <xdr:spPr>
        <a:xfrm>
          <a:off x="143897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120666</xdr:rowOff>
    </xdr:from>
    <xdr:ext cx="405111" cy="259045"/>
    <xdr:sp macro="" textlink="">
      <xdr:nvSpPr>
        <xdr:cNvPr id="733" name="n_3mainValue【庁舎】&#10;有形固定資産減価償却率">
          <a:extLst>
            <a:ext uri="{FF2B5EF4-FFF2-40B4-BE49-F238E27FC236}">
              <a16:creationId xmlns:a16="http://schemas.microsoft.com/office/drawing/2014/main" id="{75D145DA-89EF-4FDD-B42D-893E08E7A755}"/>
            </a:ext>
          </a:extLst>
        </xdr:cNvPr>
        <xdr:cNvSpPr txBox="1"/>
      </xdr:nvSpPr>
      <xdr:spPr>
        <a:xfrm>
          <a:off x="13500744" y="1726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29227</xdr:rowOff>
    </xdr:from>
    <xdr:ext cx="405111" cy="259045"/>
    <xdr:sp macro="" textlink="">
      <xdr:nvSpPr>
        <xdr:cNvPr id="734" name="n_4mainValue【庁舎】&#10;有形固定資産減価償却率">
          <a:extLst>
            <a:ext uri="{FF2B5EF4-FFF2-40B4-BE49-F238E27FC236}">
              <a16:creationId xmlns:a16="http://schemas.microsoft.com/office/drawing/2014/main" id="{A0723998-8384-4521-A506-BA71BBF26763}"/>
            </a:ext>
          </a:extLst>
        </xdr:cNvPr>
        <xdr:cNvSpPr txBox="1"/>
      </xdr:nvSpPr>
      <xdr:spPr>
        <a:xfrm>
          <a:off x="12611744" y="1717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5" name="正方形/長方形 734">
          <a:extLst>
            <a:ext uri="{FF2B5EF4-FFF2-40B4-BE49-F238E27FC236}">
              <a16:creationId xmlns:a16="http://schemas.microsoft.com/office/drawing/2014/main" id="{2A28A652-AAC2-48CC-949B-E6E8471C996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6" name="正方形/長方形 735">
          <a:extLst>
            <a:ext uri="{FF2B5EF4-FFF2-40B4-BE49-F238E27FC236}">
              <a16:creationId xmlns:a16="http://schemas.microsoft.com/office/drawing/2014/main" id="{EA0B560F-C42F-4F5B-BEDE-81D6442279D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7" name="正方形/長方形 736">
          <a:extLst>
            <a:ext uri="{FF2B5EF4-FFF2-40B4-BE49-F238E27FC236}">
              <a16:creationId xmlns:a16="http://schemas.microsoft.com/office/drawing/2014/main" id="{7F39399C-0C83-43D5-B4F8-EC556F3E50C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8" name="正方形/長方形 737">
          <a:extLst>
            <a:ext uri="{FF2B5EF4-FFF2-40B4-BE49-F238E27FC236}">
              <a16:creationId xmlns:a16="http://schemas.microsoft.com/office/drawing/2014/main" id="{8BA20E82-CA5C-4AC5-A6A4-BC18131A575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9" name="正方形/長方形 738">
          <a:extLst>
            <a:ext uri="{FF2B5EF4-FFF2-40B4-BE49-F238E27FC236}">
              <a16:creationId xmlns:a16="http://schemas.microsoft.com/office/drawing/2014/main" id="{255731AE-72C0-4983-9DF6-2856D2F5352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0" name="正方形/長方形 739">
          <a:extLst>
            <a:ext uri="{FF2B5EF4-FFF2-40B4-BE49-F238E27FC236}">
              <a16:creationId xmlns:a16="http://schemas.microsoft.com/office/drawing/2014/main" id="{FCF99B28-6F8F-4022-BE68-BDAC1FF81F0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1" name="正方形/長方形 740">
          <a:extLst>
            <a:ext uri="{FF2B5EF4-FFF2-40B4-BE49-F238E27FC236}">
              <a16:creationId xmlns:a16="http://schemas.microsoft.com/office/drawing/2014/main" id="{19190DD2-5CF8-4150-AA74-D0CB1C45B6B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2" name="正方形/長方形 741">
          <a:extLst>
            <a:ext uri="{FF2B5EF4-FFF2-40B4-BE49-F238E27FC236}">
              <a16:creationId xmlns:a16="http://schemas.microsoft.com/office/drawing/2014/main" id="{4F922C1B-D2CA-4BEB-8462-A3D5EDE836D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3" name="テキスト ボックス 742">
          <a:extLst>
            <a:ext uri="{FF2B5EF4-FFF2-40B4-BE49-F238E27FC236}">
              <a16:creationId xmlns:a16="http://schemas.microsoft.com/office/drawing/2014/main" id="{EE1DBCAA-D9AC-49FC-81E2-C237F622CDE5}"/>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4" name="直線コネクタ 743">
          <a:extLst>
            <a:ext uri="{FF2B5EF4-FFF2-40B4-BE49-F238E27FC236}">
              <a16:creationId xmlns:a16="http://schemas.microsoft.com/office/drawing/2014/main" id="{7DF8FC6C-53E5-410F-AB3B-0B4E5296E28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5" name="直線コネクタ 744">
          <a:extLst>
            <a:ext uri="{FF2B5EF4-FFF2-40B4-BE49-F238E27FC236}">
              <a16:creationId xmlns:a16="http://schemas.microsoft.com/office/drawing/2014/main" id="{E9C371AD-8E39-4B0D-927B-FEBE0100259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6" name="テキスト ボックス 745">
          <a:extLst>
            <a:ext uri="{FF2B5EF4-FFF2-40B4-BE49-F238E27FC236}">
              <a16:creationId xmlns:a16="http://schemas.microsoft.com/office/drawing/2014/main" id="{B040E2FB-7414-4BEE-B8C8-BFBEA200277D}"/>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7" name="直線コネクタ 746">
          <a:extLst>
            <a:ext uri="{FF2B5EF4-FFF2-40B4-BE49-F238E27FC236}">
              <a16:creationId xmlns:a16="http://schemas.microsoft.com/office/drawing/2014/main" id="{6B5D852F-10CB-4D4E-9D11-181206287532}"/>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8" name="テキスト ボックス 747">
          <a:extLst>
            <a:ext uri="{FF2B5EF4-FFF2-40B4-BE49-F238E27FC236}">
              <a16:creationId xmlns:a16="http://schemas.microsoft.com/office/drawing/2014/main" id="{3B52C950-1655-4892-BBD5-C2E750ED9145}"/>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9" name="直線コネクタ 748">
          <a:extLst>
            <a:ext uri="{FF2B5EF4-FFF2-40B4-BE49-F238E27FC236}">
              <a16:creationId xmlns:a16="http://schemas.microsoft.com/office/drawing/2014/main" id="{090A3A2D-6C69-4837-8864-A5771C1DDBF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0" name="テキスト ボックス 749">
          <a:extLst>
            <a:ext uri="{FF2B5EF4-FFF2-40B4-BE49-F238E27FC236}">
              <a16:creationId xmlns:a16="http://schemas.microsoft.com/office/drawing/2014/main" id="{EB000803-D0E1-4ABC-91EF-9533E302B21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1" name="直線コネクタ 750">
          <a:extLst>
            <a:ext uri="{FF2B5EF4-FFF2-40B4-BE49-F238E27FC236}">
              <a16:creationId xmlns:a16="http://schemas.microsoft.com/office/drawing/2014/main" id="{81E3C846-94AB-473A-83FF-FF8C26A00A7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2" name="テキスト ボックス 751">
          <a:extLst>
            <a:ext uri="{FF2B5EF4-FFF2-40B4-BE49-F238E27FC236}">
              <a16:creationId xmlns:a16="http://schemas.microsoft.com/office/drawing/2014/main" id="{97968AD9-0231-4DC8-BD09-C81A5177BBD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3" name="直線コネクタ 752">
          <a:extLst>
            <a:ext uri="{FF2B5EF4-FFF2-40B4-BE49-F238E27FC236}">
              <a16:creationId xmlns:a16="http://schemas.microsoft.com/office/drawing/2014/main" id="{606AEE9F-3E0B-44A6-9CC5-165297BA3AF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4" name="テキスト ボックス 753">
          <a:extLst>
            <a:ext uri="{FF2B5EF4-FFF2-40B4-BE49-F238E27FC236}">
              <a16:creationId xmlns:a16="http://schemas.microsoft.com/office/drawing/2014/main" id="{67297EFC-29F1-4478-B16F-4C0A9E74B192}"/>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5" name="直線コネクタ 754">
          <a:extLst>
            <a:ext uri="{FF2B5EF4-FFF2-40B4-BE49-F238E27FC236}">
              <a16:creationId xmlns:a16="http://schemas.microsoft.com/office/drawing/2014/main" id="{945D3AD2-7BA9-4114-AD39-EAD52F1D768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6" name="テキスト ボックス 755">
          <a:extLst>
            <a:ext uri="{FF2B5EF4-FFF2-40B4-BE49-F238E27FC236}">
              <a16:creationId xmlns:a16="http://schemas.microsoft.com/office/drawing/2014/main" id="{11CDB880-DECA-460D-8515-6454D548BF5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7" name="【庁舎】&#10;一人当たり面積グラフ枠">
          <a:extLst>
            <a:ext uri="{FF2B5EF4-FFF2-40B4-BE49-F238E27FC236}">
              <a16:creationId xmlns:a16="http://schemas.microsoft.com/office/drawing/2014/main" id="{DEFB8EE5-A875-4D4C-8126-D6B17E21CF3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60961</xdr:rowOff>
    </xdr:from>
    <xdr:to>
      <xdr:col>116</xdr:col>
      <xdr:colOff>62864</xdr:colOff>
      <xdr:row>108</xdr:row>
      <xdr:rowOff>100585</xdr:rowOff>
    </xdr:to>
    <xdr:cxnSp macro="">
      <xdr:nvCxnSpPr>
        <xdr:cNvPr id="758" name="直線コネクタ 757">
          <a:extLst>
            <a:ext uri="{FF2B5EF4-FFF2-40B4-BE49-F238E27FC236}">
              <a16:creationId xmlns:a16="http://schemas.microsoft.com/office/drawing/2014/main" id="{7B3A395B-68EA-4098-B4BC-C5178FDB5A7E}"/>
            </a:ext>
          </a:extLst>
        </xdr:cNvPr>
        <xdr:cNvCxnSpPr/>
      </xdr:nvCxnSpPr>
      <xdr:spPr>
        <a:xfrm flipV="1">
          <a:off x="22160864" y="17377411"/>
          <a:ext cx="0" cy="123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104412</xdr:rowOff>
    </xdr:from>
    <xdr:ext cx="469744" cy="259045"/>
    <xdr:sp macro="" textlink="">
      <xdr:nvSpPr>
        <xdr:cNvPr id="759" name="【庁舎】&#10;一人当たり面積最小値テキスト">
          <a:extLst>
            <a:ext uri="{FF2B5EF4-FFF2-40B4-BE49-F238E27FC236}">
              <a16:creationId xmlns:a16="http://schemas.microsoft.com/office/drawing/2014/main" id="{42646081-7C03-462B-B472-9E664D1708E5}"/>
            </a:ext>
          </a:extLst>
        </xdr:cNvPr>
        <xdr:cNvSpPr txBox="1"/>
      </xdr:nvSpPr>
      <xdr:spPr>
        <a:xfrm>
          <a:off x="22199600" y="18621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100585</xdr:rowOff>
    </xdr:from>
    <xdr:to>
      <xdr:col>116</xdr:col>
      <xdr:colOff>152400</xdr:colOff>
      <xdr:row>108</xdr:row>
      <xdr:rowOff>100585</xdr:rowOff>
    </xdr:to>
    <xdr:cxnSp macro="">
      <xdr:nvCxnSpPr>
        <xdr:cNvPr id="760" name="直線コネクタ 759">
          <a:extLst>
            <a:ext uri="{FF2B5EF4-FFF2-40B4-BE49-F238E27FC236}">
              <a16:creationId xmlns:a16="http://schemas.microsoft.com/office/drawing/2014/main" id="{BE704EE1-E955-4866-9567-D3915F919831}"/>
            </a:ext>
          </a:extLst>
        </xdr:cNvPr>
        <xdr:cNvCxnSpPr/>
      </xdr:nvCxnSpPr>
      <xdr:spPr>
        <a:xfrm>
          <a:off x="22072600" y="18617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7638</xdr:rowOff>
    </xdr:from>
    <xdr:ext cx="469744" cy="259045"/>
    <xdr:sp macro="" textlink="">
      <xdr:nvSpPr>
        <xdr:cNvPr id="761" name="【庁舎】&#10;一人当たり面積最大値テキスト">
          <a:extLst>
            <a:ext uri="{FF2B5EF4-FFF2-40B4-BE49-F238E27FC236}">
              <a16:creationId xmlns:a16="http://schemas.microsoft.com/office/drawing/2014/main" id="{38755A47-C09F-4052-A219-F50DEDFF875E}"/>
            </a:ext>
          </a:extLst>
        </xdr:cNvPr>
        <xdr:cNvSpPr txBox="1"/>
      </xdr:nvSpPr>
      <xdr:spPr>
        <a:xfrm>
          <a:off x="221996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60961</xdr:rowOff>
    </xdr:from>
    <xdr:to>
      <xdr:col>116</xdr:col>
      <xdr:colOff>152400</xdr:colOff>
      <xdr:row>101</xdr:row>
      <xdr:rowOff>60961</xdr:rowOff>
    </xdr:to>
    <xdr:cxnSp macro="">
      <xdr:nvCxnSpPr>
        <xdr:cNvPr id="762" name="直線コネクタ 761">
          <a:extLst>
            <a:ext uri="{FF2B5EF4-FFF2-40B4-BE49-F238E27FC236}">
              <a16:creationId xmlns:a16="http://schemas.microsoft.com/office/drawing/2014/main" id="{7D01D8E6-B961-4878-A1E8-8FBD0EF5CD02}"/>
            </a:ext>
          </a:extLst>
        </xdr:cNvPr>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123462</xdr:rowOff>
    </xdr:from>
    <xdr:ext cx="469744" cy="259045"/>
    <xdr:sp macro="" textlink="">
      <xdr:nvSpPr>
        <xdr:cNvPr id="763" name="【庁舎】&#10;一人当たり面積平均値テキスト">
          <a:extLst>
            <a:ext uri="{FF2B5EF4-FFF2-40B4-BE49-F238E27FC236}">
              <a16:creationId xmlns:a16="http://schemas.microsoft.com/office/drawing/2014/main" id="{18F783DE-8D0C-4437-BFAC-CB5C24E203D2}"/>
            </a:ext>
          </a:extLst>
        </xdr:cNvPr>
        <xdr:cNvSpPr txBox="1"/>
      </xdr:nvSpPr>
      <xdr:spPr>
        <a:xfrm>
          <a:off x="22199600" y="182971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145035</xdr:rowOff>
    </xdr:from>
    <xdr:to>
      <xdr:col>116</xdr:col>
      <xdr:colOff>114300</xdr:colOff>
      <xdr:row>107</xdr:row>
      <xdr:rowOff>75185</xdr:rowOff>
    </xdr:to>
    <xdr:sp macro="" textlink="">
      <xdr:nvSpPr>
        <xdr:cNvPr id="764" name="フローチャート: 判断 763">
          <a:extLst>
            <a:ext uri="{FF2B5EF4-FFF2-40B4-BE49-F238E27FC236}">
              <a16:creationId xmlns:a16="http://schemas.microsoft.com/office/drawing/2014/main" id="{953C5CA1-157D-462B-887A-04F9FA7692BE}"/>
            </a:ext>
          </a:extLst>
        </xdr:cNvPr>
        <xdr:cNvSpPr/>
      </xdr:nvSpPr>
      <xdr:spPr>
        <a:xfrm>
          <a:off x="22110700" y="1831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134747</xdr:rowOff>
    </xdr:from>
    <xdr:to>
      <xdr:col>112</xdr:col>
      <xdr:colOff>38100</xdr:colOff>
      <xdr:row>107</xdr:row>
      <xdr:rowOff>64897</xdr:rowOff>
    </xdr:to>
    <xdr:sp macro="" textlink="">
      <xdr:nvSpPr>
        <xdr:cNvPr id="765" name="フローチャート: 判断 764">
          <a:extLst>
            <a:ext uri="{FF2B5EF4-FFF2-40B4-BE49-F238E27FC236}">
              <a16:creationId xmlns:a16="http://schemas.microsoft.com/office/drawing/2014/main" id="{DCB9D702-F622-4E6D-B4E9-2FF273DD6E4C}"/>
            </a:ext>
          </a:extLst>
        </xdr:cNvPr>
        <xdr:cNvSpPr/>
      </xdr:nvSpPr>
      <xdr:spPr>
        <a:xfrm>
          <a:off x="21272500" y="1830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99313</xdr:rowOff>
    </xdr:from>
    <xdr:to>
      <xdr:col>107</xdr:col>
      <xdr:colOff>101600</xdr:colOff>
      <xdr:row>107</xdr:row>
      <xdr:rowOff>29463</xdr:rowOff>
    </xdr:to>
    <xdr:sp macro="" textlink="">
      <xdr:nvSpPr>
        <xdr:cNvPr id="766" name="フローチャート: 判断 765">
          <a:extLst>
            <a:ext uri="{FF2B5EF4-FFF2-40B4-BE49-F238E27FC236}">
              <a16:creationId xmlns:a16="http://schemas.microsoft.com/office/drawing/2014/main" id="{FB643835-F5D9-4CDD-9659-7AE5F1F5FD2D}"/>
            </a:ext>
          </a:extLst>
        </xdr:cNvPr>
        <xdr:cNvSpPr/>
      </xdr:nvSpPr>
      <xdr:spPr>
        <a:xfrm>
          <a:off x="20383500" y="18273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112268</xdr:rowOff>
    </xdr:from>
    <xdr:to>
      <xdr:col>102</xdr:col>
      <xdr:colOff>165100</xdr:colOff>
      <xdr:row>107</xdr:row>
      <xdr:rowOff>42418</xdr:rowOff>
    </xdr:to>
    <xdr:sp macro="" textlink="">
      <xdr:nvSpPr>
        <xdr:cNvPr id="767" name="フローチャート: 判断 766">
          <a:extLst>
            <a:ext uri="{FF2B5EF4-FFF2-40B4-BE49-F238E27FC236}">
              <a16:creationId xmlns:a16="http://schemas.microsoft.com/office/drawing/2014/main" id="{39FA618F-D8D0-4A2E-B2BD-EBEB0AF3E88F}"/>
            </a:ext>
          </a:extLst>
        </xdr:cNvPr>
        <xdr:cNvSpPr/>
      </xdr:nvSpPr>
      <xdr:spPr>
        <a:xfrm>
          <a:off x="19494500" y="1828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130175</xdr:rowOff>
    </xdr:from>
    <xdr:to>
      <xdr:col>98</xdr:col>
      <xdr:colOff>38100</xdr:colOff>
      <xdr:row>107</xdr:row>
      <xdr:rowOff>60325</xdr:rowOff>
    </xdr:to>
    <xdr:sp macro="" textlink="">
      <xdr:nvSpPr>
        <xdr:cNvPr id="768" name="フローチャート: 判断 767">
          <a:extLst>
            <a:ext uri="{FF2B5EF4-FFF2-40B4-BE49-F238E27FC236}">
              <a16:creationId xmlns:a16="http://schemas.microsoft.com/office/drawing/2014/main" id="{20048210-5203-4234-81D5-5279060A4EB7}"/>
            </a:ext>
          </a:extLst>
        </xdr:cNvPr>
        <xdr:cNvSpPr/>
      </xdr:nvSpPr>
      <xdr:spPr>
        <a:xfrm>
          <a:off x="18605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3D16EC90-D922-4B64-A50E-9DC5BAE9A27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E83A992F-D938-4C10-BC4C-2B4B4B638FDE}"/>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C6A2116D-4045-43DD-A01F-29AAE497FFF3}"/>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2AC5AB64-ABF5-43BE-98F1-75255C5C8F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C0F8840D-8FEC-4DB6-9E49-7AA846D4686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44831</xdr:rowOff>
    </xdr:from>
    <xdr:to>
      <xdr:col>116</xdr:col>
      <xdr:colOff>114300</xdr:colOff>
      <xdr:row>104</xdr:row>
      <xdr:rowOff>146431</xdr:rowOff>
    </xdr:to>
    <xdr:sp macro="" textlink="">
      <xdr:nvSpPr>
        <xdr:cNvPr id="774" name="楕円 773">
          <a:extLst>
            <a:ext uri="{FF2B5EF4-FFF2-40B4-BE49-F238E27FC236}">
              <a16:creationId xmlns:a16="http://schemas.microsoft.com/office/drawing/2014/main" id="{2F0C4398-0698-4E95-9FC9-D938EAEF488D}"/>
            </a:ext>
          </a:extLst>
        </xdr:cNvPr>
        <xdr:cNvSpPr/>
      </xdr:nvSpPr>
      <xdr:spPr>
        <a:xfrm>
          <a:off x="22110700" y="178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67708</xdr:rowOff>
    </xdr:from>
    <xdr:ext cx="469744" cy="259045"/>
    <xdr:sp macro="" textlink="">
      <xdr:nvSpPr>
        <xdr:cNvPr id="775" name="【庁舎】&#10;一人当たり面積該当値テキスト">
          <a:extLst>
            <a:ext uri="{FF2B5EF4-FFF2-40B4-BE49-F238E27FC236}">
              <a16:creationId xmlns:a16="http://schemas.microsoft.com/office/drawing/2014/main" id="{AFC2F6DC-AC90-4463-B49C-C50A9132C494}"/>
            </a:ext>
          </a:extLst>
        </xdr:cNvPr>
        <xdr:cNvSpPr txBox="1"/>
      </xdr:nvSpPr>
      <xdr:spPr>
        <a:xfrm>
          <a:off x="22199600" y="17727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87885</xdr:rowOff>
    </xdr:from>
    <xdr:to>
      <xdr:col>112</xdr:col>
      <xdr:colOff>38100</xdr:colOff>
      <xdr:row>105</xdr:row>
      <xdr:rowOff>18035</xdr:rowOff>
    </xdr:to>
    <xdr:sp macro="" textlink="">
      <xdr:nvSpPr>
        <xdr:cNvPr id="776" name="楕円 775">
          <a:extLst>
            <a:ext uri="{FF2B5EF4-FFF2-40B4-BE49-F238E27FC236}">
              <a16:creationId xmlns:a16="http://schemas.microsoft.com/office/drawing/2014/main" id="{2830E5AE-5131-4398-9DE1-AE9D66586461}"/>
            </a:ext>
          </a:extLst>
        </xdr:cNvPr>
        <xdr:cNvSpPr/>
      </xdr:nvSpPr>
      <xdr:spPr>
        <a:xfrm>
          <a:off x="21272500" y="179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95631</xdr:rowOff>
    </xdr:from>
    <xdr:to>
      <xdr:col>116</xdr:col>
      <xdr:colOff>63500</xdr:colOff>
      <xdr:row>104</xdr:row>
      <xdr:rowOff>138685</xdr:rowOff>
    </xdr:to>
    <xdr:cxnSp macro="">
      <xdr:nvCxnSpPr>
        <xdr:cNvPr id="777" name="直線コネクタ 776">
          <a:extLst>
            <a:ext uri="{FF2B5EF4-FFF2-40B4-BE49-F238E27FC236}">
              <a16:creationId xmlns:a16="http://schemas.microsoft.com/office/drawing/2014/main" id="{1EBACE7E-A536-4F30-9181-E1CFDF4365EF}"/>
            </a:ext>
          </a:extLst>
        </xdr:cNvPr>
        <xdr:cNvCxnSpPr/>
      </xdr:nvCxnSpPr>
      <xdr:spPr>
        <a:xfrm flipV="1">
          <a:off x="21323300" y="17926431"/>
          <a:ext cx="838200" cy="4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87885</xdr:rowOff>
    </xdr:from>
    <xdr:to>
      <xdr:col>107</xdr:col>
      <xdr:colOff>101600</xdr:colOff>
      <xdr:row>105</xdr:row>
      <xdr:rowOff>18035</xdr:rowOff>
    </xdr:to>
    <xdr:sp macro="" textlink="">
      <xdr:nvSpPr>
        <xdr:cNvPr id="778" name="楕円 777">
          <a:extLst>
            <a:ext uri="{FF2B5EF4-FFF2-40B4-BE49-F238E27FC236}">
              <a16:creationId xmlns:a16="http://schemas.microsoft.com/office/drawing/2014/main" id="{FD4DEC0E-D55F-4704-9414-104110B20F79}"/>
            </a:ext>
          </a:extLst>
        </xdr:cNvPr>
        <xdr:cNvSpPr/>
      </xdr:nvSpPr>
      <xdr:spPr>
        <a:xfrm>
          <a:off x="20383500" y="179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138685</xdr:rowOff>
    </xdr:from>
    <xdr:to>
      <xdr:col>111</xdr:col>
      <xdr:colOff>177800</xdr:colOff>
      <xdr:row>104</xdr:row>
      <xdr:rowOff>138685</xdr:rowOff>
    </xdr:to>
    <xdr:cxnSp macro="">
      <xdr:nvCxnSpPr>
        <xdr:cNvPr id="779" name="直線コネクタ 778">
          <a:extLst>
            <a:ext uri="{FF2B5EF4-FFF2-40B4-BE49-F238E27FC236}">
              <a16:creationId xmlns:a16="http://schemas.microsoft.com/office/drawing/2014/main" id="{8CDC9D49-CCDA-403C-8082-37BFB7DDA541}"/>
            </a:ext>
          </a:extLst>
        </xdr:cNvPr>
        <xdr:cNvCxnSpPr/>
      </xdr:nvCxnSpPr>
      <xdr:spPr>
        <a:xfrm>
          <a:off x="20434300" y="17969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100457</xdr:rowOff>
    </xdr:from>
    <xdr:to>
      <xdr:col>102</xdr:col>
      <xdr:colOff>165100</xdr:colOff>
      <xdr:row>105</xdr:row>
      <xdr:rowOff>30607</xdr:rowOff>
    </xdr:to>
    <xdr:sp macro="" textlink="">
      <xdr:nvSpPr>
        <xdr:cNvPr id="780" name="楕円 779">
          <a:extLst>
            <a:ext uri="{FF2B5EF4-FFF2-40B4-BE49-F238E27FC236}">
              <a16:creationId xmlns:a16="http://schemas.microsoft.com/office/drawing/2014/main" id="{2A4E7F13-DD65-485A-B13A-29C5CF9A1341}"/>
            </a:ext>
          </a:extLst>
        </xdr:cNvPr>
        <xdr:cNvSpPr/>
      </xdr:nvSpPr>
      <xdr:spPr>
        <a:xfrm>
          <a:off x="19494500" y="17931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138685</xdr:rowOff>
    </xdr:from>
    <xdr:to>
      <xdr:col>107</xdr:col>
      <xdr:colOff>50800</xdr:colOff>
      <xdr:row>104</xdr:row>
      <xdr:rowOff>151257</xdr:rowOff>
    </xdr:to>
    <xdr:cxnSp macro="">
      <xdr:nvCxnSpPr>
        <xdr:cNvPr id="781" name="直線コネクタ 780">
          <a:extLst>
            <a:ext uri="{FF2B5EF4-FFF2-40B4-BE49-F238E27FC236}">
              <a16:creationId xmlns:a16="http://schemas.microsoft.com/office/drawing/2014/main" id="{90AD14E0-C263-454C-9438-97F6A96D8CA1}"/>
            </a:ext>
          </a:extLst>
        </xdr:cNvPr>
        <xdr:cNvCxnSpPr/>
      </xdr:nvCxnSpPr>
      <xdr:spPr>
        <a:xfrm flipV="1">
          <a:off x="19545300" y="17969485"/>
          <a:ext cx="889000" cy="12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107696</xdr:rowOff>
    </xdr:from>
    <xdr:to>
      <xdr:col>98</xdr:col>
      <xdr:colOff>38100</xdr:colOff>
      <xdr:row>105</xdr:row>
      <xdr:rowOff>37846</xdr:rowOff>
    </xdr:to>
    <xdr:sp macro="" textlink="">
      <xdr:nvSpPr>
        <xdr:cNvPr id="782" name="楕円 781">
          <a:extLst>
            <a:ext uri="{FF2B5EF4-FFF2-40B4-BE49-F238E27FC236}">
              <a16:creationId xmlns:a16="http://schemas.microsoft.com/office/drawing/2014/main" id="{0866E7A6-2CEA-4401-935A-8D79E45F908F}"/>
            </a:ext>
          </a:extLst>
        </xdr:cNvPr>
        <xdr:cNvSpPr/>
      </xdr:nvSpPr>
      <xdr:spPr>
        <a:xfrm>
          <a:off x="18605500" y="1793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151257</xdr:rowOff>
    </xdr:from>
    <xdr:to>
      <xdr:col>102</xdr:col>
      <xdr:colOff>114300</xdr:colOff>
      <xdr:row>104</xdr:row>
      <xdr:rowOff>158496</xdr:rowOff>
    </xdr:to>
    <xdr:cxnSp macro="">
      <xdr:nvCxnSpPr>
        <xdr:cNvPr id="783" name="直線コネクタ 782">
          <a:extLst>
            <a:ext uri="{FF2B5EF4-FFF2-40B4-BE49-F238E27FC236}">
              <a16:creationId xmlns:a16="http://schemas.microsoft.com/office/drawing/2014/main" id="{80AEC4E1-E63F-44C1-9BE1-EBF1624D80B3}"/>
            </a:ext>
          </a:extLst>
        </xdr:cNvPr>
        <xdr:cNvCxnSpPr/>
      </xdr:nvCxnSpPr>
      <xdr:spPr>
        <a:xfrm flipV="1">
          <a:off x="18656300" y="1798205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56024</xdr:rowOff>
    </xdr:from>
    <xdr:ext cx="469744" cy="259045"/>
    <xdr:sp macro="" textlink="">
      <xdr:nvSpPr>
        <xdr:cNvPr id="784" name="n_1aveValue【庁舎】&#10;一人当たり面積">
          <a:extLst>
            <a:ext uri="{FF2B5EF4-FFF2-40B4-BE49-F238E27FC236}">
              <a16:creationId xmlns:a16="http://schemas.microsoft.com/office/drawing/2014/main" id="{230399FF-2E50-43E9-8497-5DDD479EB6B2}"/>
            </a:ext>
          </a:extLst>
        </xdr:cNvPr>
        <xdr:cNvSpPr txBox="1"/>
      </xdr:nvSpPr>
      <xdr:spPr>
        <a:xfrm>
          <a:off x="21075727" y="1840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20590</xdr:rowOff>
    </xdr:from>
    <xdr:ext cx="469744" cy="259045"/>
    <xdr:sp macro="" textlink="">
      <xdr:nvSpPr>
        <xdr:cNvPr id="785" name="n_2aveValue【庁舎】&#10;一人当たり面積">
          <a:extLst>
            <a:ext uri="{FF2B5EF4-FFF2-40B4-BE49-F238E27FC236}">
              <a16:creationId xmlns:a16="http://schemas.microsoft.com/office/drawing/2014/main" id="{4A4CF388-2582-4AB5-B9BD-DD11A0D83539}"/>
            </a:ext>
          </a:extLst>
        </xdr:cNvPr>
        <xdr:cNvSpPr txBox="1"/>
      </xdr:nvSpPr>
      <xdr:spPr>
        <a:xfrm>
          <a:off x="20199427" y="183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33545</xdr:rowOff>
    </xdr:from>
    <xdr:ext cx="469744" cy="259045"/>
    <xdr:sp macro="" textlink="">
      <xdr:nvSpPr>
        <xdr:cNvPr id="786" name="n_3aveValue【庁舎】&#10;一人当たり面積">
          <a:extLst>
            <a:ext uri="{FF2B5EF4-FFF2-40B4-BE49-F238E27FC236}">
              <a16:creationId xmlns:a16="http://schemas.microsoft.com/office/drawing/2014/main" id="{9050D48C-8998-4C1D-A38A-C470C319C87F}"/>
            </a:ext>
          </a:extLst>
        </xdr:cNvPr>
        <xdr:cNvSpPr txBox="1"/>
      </xdr:nvSpPr>
      <xdr:spPr>
        <a:xfrm>
          <a:off x="19310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51452</xdr:rowOff>
    </xdr:from>
    <xdr:ext cx="469744" cy="259045"/>
    <xdr:sp macro="" textlink="">
      <xdr:nvSpPr>
        <xdr:cNvPr id="787" name="n_4aveValue【庁舎】&#10;一人当たり面積">
          <a:extLst>
            <a:ext uri="{FF2B5EF4-FFF2-40B4-BE49-F238E27FC236}">
              <a16:creationId xmlns:a16="http://schemas.microsoft.com/office/drawing/2014/main" id="{C5BEF4ED-9A6C-45D4-84B6-AA9942495B10}"/>
            </a:ext>
          </a:extLst>
        </xdr:cNvPr>
        <xdr:cNvSpPr txBox="1"/>
      </xdr:nvSpPr>
      <xdr:spPr>
        <a:xfrm>
          <a:off x="18421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34562</xdr:rowOff>
    </xdr:from>
    <xdr:ext cx="469744" cy="259045"/>
    <xdr:sp macro="" textlink="">
      <xdr:nvSpPr>
        <xdr:cNvPr id="788" name="n_1mainValue【庁舎】&#10;一人当たり面積">
          <a:extLst>
            <a:ext uri="{FF2B5EF4-FFF2-40B4-BE49-F238E27FC236}">
              <a16:creationId xmlns:a16="http://schemas.microsoft.com/office/drawing/2014/main" id="{22F91153-6995-46FF-BB55-9E3DAE808527}"/>
            </a:ext>
          </a:extLst>
        </xdr:cNvPr>
        <xdr:cNvSpPr txBox="1"/>
      </xdr:nvSpPr>
      <xdr:spPr>
        <a:xfrm>
          <a:off x="21075727"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34562</xdr:rowOff>
    </xdr:from>
    <xdr:ext cx="469744" cy="259045"/>
    <xdr:sp macro="" textlink="">
      <xdr:nvSpPr>
        <xdr:cNvPr id="789" name="n_2mainValue【庁舎】&#10;一人当たり面積">
          <a:extLst>
            <a:ext uri="{FF2B5EF4-FFF2-40B4-BE49-F238E27FC236}">
              <a16:creationId xmlns:a16="http://schemas.microsoft.com/office/drawing/2014/main" id="{8FDA6A8E-473C-449A-8B2E-6EB7DC3C9C03}"/>
            </a:ext>
          </a:extLst>
        </xdr:cNvPr>
        <xdr:cNvSpPr txBox="1"/>
      </xdr:nvSpPr>
      <xdr:spPr>
        <a:xfrm>
          <a:off x="20199427"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47134</xdr:rowOff>
    </xdr:from>
    <xdr:ext cx="469744" cy="259045"/>
    <xdr:sp macro="" textlink="">
      <xdr:nvSpPr>
        <xdr:cNvPr id="790" name="n_3mainValue【庁舎】&#10;一人当たり面積">
          <a:extLst>
            <a:ext uri="{FF2B5EF4-FFF2-40B4-BE49-F238E27FC236}">
              <a16:creationId xmlns:a16="http://schemas.microsoft.com/office/drawing/2014/main" id="{63BD0B6D-9DAB-450E-A709-350ABCD29359}"/>
            </a:ext>
          </a:extLst>
        </xdr:cNvPr>
        <xdr:cNvSpPr txBox="1"/>
      </xdr:nvSpPr>
      <xdr:spPr>
        <a:xfrm>
          <a:off x="19310427" y="17706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54373</xdr:rowOff>
    </xdr:from>
    <xdr:ext cx="469744" cy="259045"/>
    <xdr:sp macro="" textlink="">
      <xdr:nvSpPr>
        <xdr:cNvPr id="791" name="n_4mainValue【庁舎】&#10;一人当たり面積">
          <a:extLst>
            <a:ext uri="{FF2B5EF4-FFF2-40B4-BE49-F238E27FC236}">
              <a16:creationId xmlns:a16="http://schemas.microsoft.com/office/drawing/2014/main" id="{D373B5BC-146E-4EE0-A994-BF49A41377AD}"/>
            </a:ext>
          </a:extLst>
        </xdr:cNvPr>
        <xdr:cNvSpPr txBox="1"/>
      </xdr:nvSpPr>
      <xdr:spPr>
        <a:xfrm>
          <a:off x="18421427" y="177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2" name="正方形/長方形 791">
          <a:extLst>
            <a:ext uri="{FF2B5EF4-FFF2-40B4-BE49-F238E27FC236}">
              <a16:creationId xmlns:a16="http://schemas.microsoft.com/office/drawing/2014/main" id="{8FFA1DA4-77C7-48CF-8B8E-24527CCDCE1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3" name="正方形/長方形 792">
          <a:extLst>
            <a:ext uri="{FF2B5EF4-FFF2-40B4-BE49-F238E27FC236}">
              <a16:creationId xmlns:a16="http://schemas.microsoft.com/office/drawing/2014/main" id="{1E9B0C12-AC35-475A-9013-90C6A95AC86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4" name="テキスト ボックス 793">
          <a:extLst>
            <a:ext uri="{FF2B5EF4-FFF2-40B4-BE49-F238E27FC236}">
              <a16:creationId xmlns:a16="http://schemas.microsoft.com/office/drawing/2014/main" id="{3C55D271-1EAA-4E22-A40B-A3EBF7BB5686}"/>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類似団体と比較して有形固定資産減価償却率が高い施設は、本年度においても一般廃棄物処理施設である。有形固定資産減価償却率は、前年度比</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55.9%</a:t>
          </a:r>
          <a:r>
            <a:rPr kumimoji="1" lang="ja-JP" altLang="en-US" sz="1300">
              <a:latin typeface="ＭＳ Ｐゴシック" panose="020B0600070205080204" pitchFamily="50" charset="-128"/>
              <a:ea typeface="ＭＳ Ｐゴシック" panose="020B0600070205080204" pitchFamily="50" charset="-128"/>
            </a:rPr>
            <a:t>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高い現状で推移している。当該施設は令和元年度に解体撤去が完了し、令和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年度に「渡名喜村リサイクルセンター」建設工事が完了した（繰越事業）。令和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年度においては、有形固定資産減価償却率は「</a:t>
          </a:r>
          <a:r>
            <a:rPr kumimoji="1" lang="en-US" altLang="ja-JP" sz="1300">
              <a:latin typeface="ＭＳ Ｐゴシック" panose="020B0600070205080204" pitchFamily="50" charset="-128"/>
              <a:ea typeface="ＭＳ Ｐゴシック" panose="020B0600070205080204" pitchFamily="50" charset="-128"/>
            </a:rPr>
            <a:t>0.0%</a:t>
          </a:r>
          <a:r>
            <a:rPr kumimoji="1" lang="ja-JP" altLang="en-US" sz="1300">
              <a:latin typeface="ＭＳ Ｐゴシック" panose="020B0600070205080204" pitchFamily="50" charset="-128"/>
              <a:ea typeface="ＭＳ Ｐゴシック" panose="020B0600070205080204" pitchFamily="50" charset="-128"/>
            </a:rPr>
            <a:t>」となるが、令和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年度以降は徐々に上昇していくことが見込まれる。</a:t>
          </a:r>
        </a:p>
        <a:p>
          <a:r>
            <a:rPr kumimoji="1" lang="ja-JP" altLang="en-US" sz="1300">
              <a:latin typeface="ＭＳ Ｐゴシック" panose="020B0600070205080204" pitchFamily="50" charset="-128"/>
              <a:ea typeface="ＭＳ Ｐゴシック" panose="020B0600070205080204" pitchFamily="50" charset="-128"/>
            </a:rPr>
            <a:t>　また、役場庁舎については、平成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年の竣工より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年が経過するため、有形固定資産減価償却率も年々上昇傾向（前年度比</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増の</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）にある。類似団体内の平均値と比較すると</a:t>
          </a:r>
          <a:r>
            <a:rPr kumimoji="1" lang="en-US" altLang="ja-JP" sz="1300">
              <a:latin typeface="ＭＳ Ｐゴシック" panose="020B0600070205080204" pitchFamily="50" charset="-128"/>
              <a:ea typeface="ＭＳ Ｐゴシック" panose="020B0600070205080204" pitchFamily="50" charset="-128"/>
            </a:rPr>
            <a:t>7.3%</a:t>
          </a:r>
          <a:r>
            <a:rPr kumimoji="1" lang="ja-JP" altLang="en-US" sz="1300">
              <a:latin typeface="ＭＳ Ｐゴシック" panose="020B0600070205080204" pitchFamily="50" charset="-128"/>
              <a:ea typeface="ＭＳ Ｐゴシック" panose="020B0600070205080204" pitchFamily="50" charset="-128"/>
            </a:rPr>
            <a:t>低い比率となっているが、今後は本村庁舎の有形固定資産減価償却率が上回ることが予想される。今後も引続き、公共施設等総合管理計画及び個別施設計画に基づき、各施設の適正な維持管理、補修及び長寿命化等の老朽化対策に取り組んでいく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
354
3.87
1,387,935
1,304,752
51,891
397,966
878,762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本村は、人口の減少や高齢化率（令和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月末時点</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）に加え、村内に中心となる産業が少ないこと等により、財政基盤の脆弱状態は変わらず、財政力指数は前年度同様、全国平均及び類似団体を下回っている。　</a:t>
          </a:r>
        </a:p>
        <a:p>
          <a:r>
            <a:rPr kumimoji="1" lang="ja-JP" altLang="en-US" sz="1300">
              <a:latin typeface="ＭＳ Ｐゴシック" panose="020B0600070205080204" pitchFamily="50" charset="-128"/>
              <a:ea typeface="ＭＳ Ｐゴシック" panose="020B0600070205080204" pitchFamily="50" charset="-128"/>
            </a:rPr>
            <a:t>　今後も引続き、活気のある村づくりを展開することに重点を置き、歳出削減や令和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年度策定予定の中期財政計画に基づき、行政経費の効率化・適正化並びに財政の健全化に努めていく。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44</xdr:row>
      <xdr:rowOff>2222</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145749</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2222</xdr:rowOff>
    </xdr:from>
    <xdr:to>
      <xdr:col>24</xdr:col>
      <xdr:colOff>12700</xdr:colOff>
      <xdr:row>44</xdr:row>
      <xdr:rowOff>2222</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2222</xdr:rowOff>
    </xdr:from>
    <xdr:to>
      <xdr:col>23</xdr:col>
      <xdr:colOff>133350</xdr:colOff>
      <xdr:row>44</xdr:row>
      <xdr:rowOff>2222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546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12717</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13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167640</xdr:rowOff>
    </xdr:from>
    <xdr:to>
      <xdr:col>23</xdr:col>
      <xdr:colOff>184150</xdr:colOff>
      <xdr:row>43</xdr:row>
      <xdr:rowOff>97790</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2222</xdr:rowOff>
    </xdr:from>
    <xdr:to>
      <xdr:col>19</xdr:col>
      <xdr:colOff>133350</xdr:colOff>
      <xdr:row>44</xdr:row>
      <xdr:rowOff>2222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5460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161607</xdr:rowOff>
    </xdr:from>
    <xdr:to>
      <xdr:col>19</xdr:col>
      <xdr:colOff>184150</xdr:colOff>
      <xdr:row>43</xdr:row>
      <xdr:rowOff>91757</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101934</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2222</xdr:rowOff>
    </xdr:from>
    <xdr:to>
      <xdr:col>15</xdr:col>
      <xdr:colOff>82550</xdr:colOff>
      <xdr:row>44</xdr:row>
      <xdr:rowOff>8255</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546022"/>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20320</xdr:rowOff>
    </xdr:from>
    <xdr:to>
      <xdr:col>15</xdr:col>
      <xdr:colOff>133350</xdr:colOff>
      <xdr:row>43</xdr:row>
      <xdr:rowOff>121920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132097</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8255</xdr:rowOff>
    </xdr:from>
    <xdr:to>
      <xdr:col>11</xdr:col>
      <xdr:colOff>31750</xdr:colOff>
      <xdr:row>44</xdr:row>
      <xdr:rowOff>8255</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5520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56515</xdr:rowOff>
    </xdr:from>
    <xdr:to>
      <xdr:col>11</xdr:col>
      <xdr:colOff>82550</xdr:colOff>
      <xdr:row>43</xdr:row>
      <xdr:rowOff>158115</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168292</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19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62547</xdr:rowOff>
    </xdr:from>
    <xdr:to>
      <xdr:col>7</xdr:col>
      <xdr:colOff>31750</xdr:colOff>
      <xdr:row>43</xdr:row>
      <xdr:rowOff>164147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34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2874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20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122872</xdr:rowOff>
    </xdr:from>
    <xdr:to>
      <xdr:col>23</xdr:col>
      <xdr:colOff>184150</xdr:colOff>
      <xdr:row>44</xdr:row>
      <xdr:rowOff>53022</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18749</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91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122872</xdr:rowOff>
    </xdr:from>
    <xdr:to>
      <xdr:col>19</xdr:col>
      <xdr:colOff>184150</xdr:colOff>
      <xdr:row>44</xdr:row>
      <xdr:rowOff>53022</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37799</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581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122872</xdr:rowOff>
    </xdr:from>
    <xdr:to>
      <xdr:col>15</xdr:col>
      <xdr:colOff>133350</xdr:colOff>
      <xdr:row>44</xdr:row>
      <xdr:rowOff>53022</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495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37799</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581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128905</xdr:rowOff>
    </xdr:from>
    <xdr:to>
      <xdr:col>11</xdr:col>
      <xdr:colOff>82550</xdr:colOff>
      <xdr:row>44</xdr:row>
      <xdr:rowOff>59055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43832</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128905</xdr:rowOff>
    </xdr:from>
    <xdr:to>
      <xdr:col>7</xdr:col>
      <xdr:colOff>31750</xdr:colOff>
      <xdr:row>44</xdr:row>
      <xdr:rowOff>59055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50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43832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587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扶助費（前年度比△</a:t>
          </a:r>
          <a:r>
            <a:rPr kumimoji="1" lang="en-US" altLang="ja-JP" sz="1300">
              <a:latin typeface="ＭＳ Ｐゴシック" panose="020B0600070205080204" pitchFamily="50" charset="-128"/>
              <a:ea typeface="ＭＳ Ｐゴシック" panose="020B0600070205080204" pitchFamily="50" charset="-128"/>
            </a:rPr>
            <a:t>426</a:t>
          </a:r>
          <a:r>
            <a:rPr kumimoji="1" lang="ja-JP" altLang="en-US" sz="1300">
              <a:latin typeface="ＭＳ Ｐゴシック" panose="020B0600070205080204" pitchFamily="50" charset="-128"/>
              <a:ea typeface="ＭＳ Ｐゴシック" panose="020B0600070205080204" pitchFamily="50" charset="-128"/>
            </a:rPr>
            <a:t>千円）及び公債費（前年度比△</a:t>
          </a:r>
          <a:r>
            <a:rPr kumimoji="1" lang="en-US" altLang="ja-JP" sz="1300">
              <a:latin typeface="ＭＳ Ｐゴシック" panose="020B0600070205080204" pitchFamily="50" charset="-128"/>
              <a:ea typeface="ＭＳ Ｐゴシック" panose="020B0600070205080204" pitchFamily="50" charset="-128"/>
            </a:rPr>
            <a:t>1,202</a:t>
          </a:r>
          <a:r>
            <a:rPr kumimoji="1" lang="ja-JP" altLang="en-US" sz="1300">
              <a:latin typeface="ＭＳ Ｐゴシック" panose="020B0600070205080204" pitchFamily="50" charset="-128"/>
              <a:ea typeface="ＭＳ Ｐゴシック" panose="020B0600070205080204" pitchFamily="50" charset="-128"/>
            </a:rPr>
            <a:t>千円）の減少により、本村の経常収支比率は、</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改善の</a:t>
          </a:r>
          <a:r>
            <a:rPr kumimoji="1" lang="en-US" altLang="ja-JP" sz="1300">
              <a:latin typeface="ＭＳ Ｐゴシック" panose="020B0600070205080204" pitchFamily="50" charset="-128"/>
              <a:ea typeface="ＭＳ Ｐゴシック" panose="020B0600070205080204" pitchFamily="50" charset="-128"/>
            </a:rPr>
            <a:t>90.8%</a:t>
          </a:r>
          <a:r>
            <a:rPr kumimoji="1" lang="ja-JP" altLang="en-US" sz="1300">
              <a:latin typeface="ＭＳ Ｐゴシック" panose="020B0600070205080204" pitchFamily="50" charset="-128"/>
              <a:ea typeface="ＭＳ Ｐゴシック" panose="020B0600070205080204" pitchFamily="50" charset="-128"/>
            </a:rPr>
            <a:t>となった。同比率は、概ね</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の間が理想とされていることから、前年度に引続き財政の硬直化状態は改善しつつある。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しかしながら、類似団体（</a:t>
          </a:r>
          <a:r>
            <a:rPr kumimoji="1" lang="en-US" altLang="ja-JP" sz="1300">
              <a:latin typeface="ＭＳ Ｐゴシック" panose="020B0600070205080204" pitchFamily="50" charset="-128"/>
              <a:ea typeface="ＭＳ Ｐゴシック" panose="020B0600070205080204" pitchFamily="50" charset="-128"/>
            </a:rPr>
            <a:t>84.3%</a:t>
          </a:r>
          <a:r>
            <a:rPr kumimoji="1" lang="ja-JP" altLang="en-US" sz="1300">
              <a:latin typeface="ＭＳ Ｐゴシック" panose="020B0600070205080204" pitchFamily="50" charset="-128"/>
              <a:ea typeface="ＭＳ Ｐゴシック" panose="020B0600070205080204" pitchFamily="50" charset="-128"/>
            </a:rPr>
            <a:t>）と比較しても、本村は依然として</a:t>
          </a:r>
          <a:r>
            <a:rPr kumimoji="1" lang="en-US" altLang="ja-JP" sz="1300">
              <a:latin typeface="ＭＳ Ｐゴシック" panose="020B0600070205080204" pitchFamily="50" charset="-128"/>
              <a:ea typeface="ＭＳ Ｐゴシック" panose="020B0600070205080204" pitchFamily="50" charset="-128"/>
            </a:rPr>
            <a:t>90%</a:t>
          </a:r>
          <a:r>
            <a:rPr kumimoji="1" lang="ja-JP" altLang="en-US" sz="1300">
              <a:latin typeface="ＭＳ Ｐゴシック" panose="020B0600070205080204" pitchFamily="50" charset="-128"/>
              <a:ea typeface="ＭＳ Ｐゴシック" panose="020B0600070205080204" pitchFamily="50" charset="-128"/>
            </a:rPr>
            <a:t>以上の高い数値を推移している現状である。今後も引き続き、義務的経費の削減に努め経常収支比率の改善に取り組んでいく。</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99314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10056622"/>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71391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5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99314</xdr:rowOff>
    </xdr:from>
    <xdr:to>
      <xdr:col>24</xdr:col>
      <xdr:colOff>12700</xdr:colOff>
      <xdr:row>67</xdr:row>
      <xdr:rowOff>99314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8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102108</xdr:rowOff>
    </xdr:from>
    <xdr:to>
      <xdr:col>23</xdr:col>
      <xdr:colOff>133350</xdr:colOff>
      <xdr:row>65</xdr:row>
      <xdr:rowOff>22352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1074908"/>
          <a:ext cx="8382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97045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554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80518</xdr:rowOff>
    </xdr:from>
    <xdr:to>
      <xdr:col>23</xdr:col>
      <xdr:colOff>184150</xdr:colOff>
      <xdr:row>63</xdr:row>
      <xdr:rowOff>10668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22352</xdr:rowOff>
    </xdr:from>
    <xdr:to>
      <xdr:col>19</xdr:col>
      <xdr:colOff>133350</xdr:colOff>
      <xdr:row>65</xdr:row>
      <xdr:rowOff>143002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16660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32258</xdr:rowOff>
    </xdr:from>
    <xdr:to>
      <xdr:col>19</xdr:col>
      <xdr:colOff>184150</xdr:colOff>
      <xdr:row>62</xdr:row>
      <xdr:rowOff>133858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144035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31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143002</xdr:rowOff>
    </xdr:from>
    <xdr:to>
      <xdr:col>15</xdr:col>
      <xdr:colOff>82550</xdr:colOff>
      <xdr:row>66</xdr:row>
      <xdr:rowOff>48768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2336800" y="1128725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37084</xdr:rowOff>
    </xdr:from>
    <xdr:to>
      <xdr:col>15</xdr:col>
      <xdr:colOff>133350</xdr:colOff>
      <xdr:row>62</xdr:row>
      <xdr:rowOff>138684</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48768</xdr:rowOff>
    </xdr:from>
    <xdr:to>
      <xdr:col>11</xdr:col>
      <xdr:colOff>31750</xdr:colOff>
      <xdr:row>66</xdr:row>
      <xdr:rowOff>130810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1447800" y="1136446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107188</xdr:rowOff>
    </xdr:from>
    <xdr:to>
      <xdr:col>11</xdr:col>
      <xdr:colOff>82550</xdr:colOff>
      <xdr:row>62</xdr:row>
      <xdr:rowOff>37338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47515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15494</xdr:rowOff>
    </xdr:from>
    <xdr:to>
      <xdr:col>7</xdr:col>
      <xdr:colOff>31750</xdr:colOff>
      <xdr:row>61</xdr:row>
      <xdr:rowOff>117094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127271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51308</xdr:rowOff>
    </xdr:from>
    <xdr:to>
      <xdr:col>23</xdr:col>
      <xdr:colOff>184150</xdr:colOff>
      <xdr:row>64</xdr:row>
      <xdr:rowOff>152908</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23385</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99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143002</xdr:rowOff>
    </xdr:from>
    <xdr:to>
      <xdr:col>19</xdr:col>
      <xdr:colOff>184150</xdr:colOff>
      <xdr:row>65</xdr:row>
      <xdr:rowOff>73152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11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57929</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202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92202</xdr:rowOff>
    </xdr:from>
    <xdr:to>
      <xdr:col>15</xdr:col>
      <xdr:colOff>133350</xdr:colOff>
      <xdr:row>66</xdr:row>
      <xdr:rowOff>22352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23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7129</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32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169418</xdr:rowOff>
    </xdr:from>
    <xdr:to>
      <xdr:col>11</xdr:col>
      <xdr:colOff>82550</xdr:colOff>
      <xdr:row>66</xdr:row>
      <xdr:rowOff>99568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84345</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80010</xdr:rowOff>
    </xdr:from>
    <xdr:to>
      <xdr:col>7</xdr:col>
      <xdr:colOff>31750</xdr:colOff>
      <xdr:row>67</xdr:row>
      <xdr:rowOff>10160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166387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[1,249,093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今年度は、物件費において前年度比△</a:t>
          </a:r>
          <a:r>
            <a:rPr kumimoji="1" lang="en-US" altLang="ja-JP" sz="1300">
              <a:latin typeface="ＭＳ Ｐゴシック" panose="020B0600070205080204" pitchFamily="50" charset="-128"/>
              <a:ea typeface="ＭＳ Ｐゴシック" panose="020B0600070205080204" pitchFamily="50" charset="-128"/>
            </a:rPr>
            <a:t>30,362</a:t>
          </a:r>
          <a:r>
            <a:rPr kumimoji="1" lang="ja-JP" altLang="en-US" sz="1300">
              <a:latin typeface="ＭＳ Ｐゴシック" panose="020B0600070205080204" pitchFamily="50" charset="-128"/>
              <a:ea typeface="ＭＳ Ｐゴシック" panose="020B0600070205080204" pitchFamily="50" charset="-128"/>
            </a:rPr>
            <a:t>千円の減額となり、人口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人当たりの人件費及び物件費等の決算額も前年度よりも少額ではあるが、微減となった。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しかし、類似団体の平均と比較すると、依然として約</a:t>
          </a:r>
          <a:r>
            <a:rPr kumimoji="1" lang="en-US" altLang="ja-JP" sz="1300">
              <a:latin typeface="ＭＳ Ｐゴシック" panose="020B0600070205080204" pitchFamily="50" charset="-128"/>
              <a:ea typeface="ＭＳ Ｐゴシック" panose="020B0600070205080204" pitchFamily="50" charset="-128"/>
            </a:rPr>
            <a:t>3.4</a:t>
          </a:r>
          <a:r>
            <a:rPr kumimoji="1" lang="ja-JP" altLang="en-US" sz="1300">
              <a:latin typeface="ＭＳ Ｐゴシック" panose="020B0600070205080204" pitchFamily="50" charset="-128"/>
              <a:ea typeface="ＭＳ Ｐゴシック" panose="020B0600070205080204" pitchFamily="50" charset="-128"/>
            </a:rPr>
            <a:t>倍と高い状態にある。引続き、公共施設等総合管理計画及び個別施設計画に基づき、保有公共施設の維持管理費等、物件費の経費削減及び縮減に取組んでいく。</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89706</xdr:rowOff>
    </xdr:from>
    <xdr:to>
      <xdr:col>23</xdr:col>
      <xdr:colOff>133350</xdr:colOff>
      <xdr:row>89</xdr:row>
      <xdr:rowOff>72619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77156"/>
          <a:ext cx="0" cy="13545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44696</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30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72619</xdr:rowOff>
    </xdr:from>
    <xdr:to>
      <xdr:col>24</xdr:col>
      <xdr:colOff>12700</xdr:colOff>
      <xdr:row>89</xdr:row>
      <xdr:rowOff>72619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331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4633</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0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89706</xdr:rowOff>
    </xdr:from>
    <xdr:to>
      <xdr:col>24</xdr:col>
      <xdr:colOff>12700</xdr:colOff>
      <xdr:row>81</xdr:row>
      <xdr:rowOff>89706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77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90881</xdr:rowOff>
    </xdr:from>
    <xdr:to>
      <xdr:col>23</xdr:col>
      <xdr:colOff>133350</xdr:colOff>
      <xdr:row>88</xdr:row>
      <xdr:rowOff>97642</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5178481"/>
          <a:ext cx="838200" cy="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73786</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39612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57259</xdr:rowOff>
    </xdr:from>
    <xdr:to>
      <xdr:col>23</xdr:col>
      <xdr:colOff>184150</xdr:colOff>
      <xdr:row>82</xdr:row>
      <xdr:rowOff>158859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11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121924</xdr:rowOff>
    </xdr:from>
    <xdr:to>
      <xdr:col>19</xdr:col>
      <xdr:colOff>133350</xdr:colOff>
      <xdr:row>88</xdr:row>
      <xdr:rowOff>97642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3225800" y="15038074"/>
          <a:ext cx="889000" cy="14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56542</xdr:rowOff>
    </xdr:from>
    <xdr:to>
      <xdr:col>19</xdr:col>
      <xdr:colOff>184150</xdr:colOff>
      <xdr:row>82</xdr:row>
      <xdr:rowOff>158142</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11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168319</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38843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121924</xdr:rowOff>
    </xdr:from>
    <xdr:to>
      <xdr:col>15</xdr:col>
      <xdr:colOff>82550</xdr:colOff>
      <xdr:row>88</xdr:row>
      <xdr:rowOff>47555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2336800" y="15038074"/>
          <a:ext cx="889000" cy="9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41235</xdr:rowOff>
    </xdr:from>
    <xdr:to>
      <xdr:col>15</xdr:col>
      <xdr:colOff>133350</xdr:colOff>
      <xdr:row>82</xdr:row>
      <xdr:rowOff>142835</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10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153012</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3869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47555</xdr:rowOff>
    </xdr:from>
    <xdr:to>
      <xdr:col>11</xdr:col>
      <xdr:colOff>31750</xdr:colOff>
      <xdr:row>90</xdr:row>
      <xdr:rowOff>44619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flipV="1">
          <a:off x="1447800" y="15135155"/>
          <a:ext cx="889000" cy="33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23006</xdr:rowOff>
    </xdr:from>
    <xdr:to>
      <xdr:col>11</xdr:col>
      <xdr:colOff>82550</xdr:colOff>
      <xdr:row>82</xdr:row>
      <xdr:rowOff>124606</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134783</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3850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78246</xdr:rowOff>
    </xdr:from>
    <xdr:to>
      <xdr:col>7</xdr:col>
      <xdr:colOff>31750</xdr:colOff>
      <xdr:row>83</xdr:row>
      <xdr:rowOff>8396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18573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3906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40081</xdr:rowOff>
    </xdr:from>
    <xdr:to>
      <xdr:col>23</xdr:col>
      <xdr:colOff>184150</xdr:colOff>
      <xdr:row>88</xdr:row>
      <xdr:rowOff>141681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51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12158</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5099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46842</xdr:rowOff>
    </xdr:from>
    <xdr:to>
      <xdr:col>19</xdr:col>
      <xdr:colOff>184150</xdr:colOff>
      <xdr:row>88</xdr:row>
      <xdr:rowOff>148442</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513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133219</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52208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71124</xdr:rowOff>
    </xdr:from>
    <xdr:to>
      <xdr:col>15</xdr:col>
      <xdr:colOff>133350</xdr:colOff>
      <xdr:row>88</xdr:row>
      <xdr:rowOff>1274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9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157501</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507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87</xdr:row>
      <xdr:rowOff>168205</xdr:rowOff>
    </xdr:from>
    <xdr:to>
      <xdr:col>11</xdr:col>
      <xdr:colOff>82550</xdr:colOff>
      <xdr:row>88</xdr:row>
      <xdr:rowOff>98355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50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88</xdr:row>
      <xdr:rowOff>83132</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5170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89</xdr:row>
      <xdr:rowOff>165269</xdr:rowOff>
    </xdr:from>
    <xdr:to>
      <xdr:col>7</xdr:col>
      <xdr:colOff>31750</xdr:colOff>
      <xdr:row>90</xdr:row>
      <xdr:rowOff>95419</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54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90</xdr:row>
      <xdr:rowOff>80196</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551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本年度の本村のラスパイレス指数は、</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であり、前年度比</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ポイント増の上昇となったが、前年度同様に類似団体及び全国町村の平均を下回っている。</a:t>
          </a:r>
        </a:p>
        <a:p>
          <a:r>
            <a:rPr kumimoji="1" lang="ja-JP" altLang="en-US" sz="1300">
              <a:latin typeface="ＭＳ Ｐゴシック" panose="020B0600070205080204" pitchFamily="50" charset="-128"/>
              <a:ea typeface="ＭＳ Ｐゴシック" panose="020B0600070205080204" pitchFamily="50" charset="-128"/>
            </a:rPr>
            <a:t>　引続き給与体系の見直し等を図ることにより、給与の適正化に努めていく。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15239</xdr:rowOff>
    </xdr:from>
    <xdr:to>
      <xdr:col>81</xdr:col>
      <xdr:colOff>44450</xdr:colOff>
      <xdr:row>89</xdr:row>
      <xdr:rowOff>93980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flipV="1">
          <a:off x="17018000" y="14074139"/>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7" name="給与水準   （国との比較）最小値テキスト">
          <a:extLst>
            <a:ext uri="{FF2B5EF4-FFF2-40B4-BE49-F238E27FC236}">
              <a16:creationId xmlns:a16="http://schemas.microsoft.com/office/drawing/2014/main" id="{00000000-0008-0000-0300-0000F7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101616</xdr:rowOff>
    </xdr:from>
    <xdr:ext cx="762000" cy="259045"/>
    <xdr:sp macro="" textlink="">
      <xdr:nvSpPr>
        <xdr:cNvPr id="249" name="給与水準   （国との比較）最大値テキスト">
          <a:extLst>
            <a:ext uri="{FF2B5EF4-FFF2-40B4-BE49-F238E27FC236}">
              <a16:creationId xmlns:a16="http://schemas.microsoft.com/office/drawing/2014/main" id="{00000000-0008-0000-0300-0000F9000000}"/>
            </a:ext>
          </a:extLst>
        </xdr:cNvPr>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15239</xdr:rowOff>
    </xdr:from>
    <xdr:to>
      <xdr:col>81</xdr:col>
      <xdr:colOff>133350</xdr:colOff>
      <xdr:row>82</xdr:row>
      <xdr:rowOff>15239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7620</xdr:rowOff>
    </xdr:from>
    <xdr:to>
      <xdr:col>81</xdr:col>
      <xdr:colOff>44450</xdr:colOff>
      <xdr:row>85</xdr:row>
      <xdr:rowOff>47837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179800" y="1458087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20338</xdr:rowOff>
    </xdr:from>
    <xdr:ext cx="762000" cy="259045"/>
    <xdr:sp macro="" textlink="">
      <xdr:nvSpPr>
        <xdr:cNvPr id="252" name="給与水準   （国との比較）平均値テキスト">
          <a:extLst>
            <a:ext uri="{FF2B5EF4-FFF2-40B4-BE49-F238E27FC236}">
              <a16:creationId xmlns:a16="http://schemas.microsoft.com/office/drawing/2014/main" id="{00000000-0008-0000-0300-0000FC000000}"/>
            </a:ext>
          </a:extLst>
        </xdr:cNvPr>
        <xdr:cNvSpPr txBox="1"/>
      </xdr:nvSpPr>
      <xdr:spPr>
        <a:xfrm>
          <a:off x="17106900" y="14936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48261</xdr:rowOff>
    </xdr:from>
    <xdr:to>
      <xdr:col>81</xdr:col>
      <xdr:colOff>95250</xdr:colOff>
      <xdr:row>87</xdr:row>
      <xdr:rowOff>149861</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967200" y="1496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7620</xdr:rowOff>
    </xdr:from>
    <xdr:to>
      <xdr:col>77</xdr:col>
      <xdr:colOff>44450</xdr:colOff>
      <xdr:row>86</xdr:row>
      <xdr:rowOff>53339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5290800" y="14580870"/>
          <a:ext cx="8890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40216</xdr:rowOff>
    </xdr:from>
    <xdr:to>
      <xdr:col>77</xdr:col>
      <xdr:colOff>95250</xdr:colOff>
      <xdr:row>87</xdr:row>
      <xdr:rowOff>141816</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129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29211</xdr:rowOff>
    </xdr:from>
    <xdr:to>
      <xdr:col>72</xdr:col>
      <xdr:colOff>203200</xdr:colOff>
      <xdr:row>86</xdr:row>
      <xdr:rowOff>53339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4401800" y="14773911"/>
          <a:ext cx="889000" cy="24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40216</xdr:rowOff>
    </xdr:from>
    <xdr:to>
      <xdr:col>73</xdr:col>
      <xdr:colOff>44450</xdr:colOff>
      <xdr:row>87</xdr:row>
      <xdr:rowOff>141816</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5240000" y="1495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126593</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909800" y="15042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98637</xdr:rowOff>
    </xdr:from>
    <xdr:to>
      <xdr:col>68</xdr:col>
      <xdr:colOff>152400</xdr:colOff>
      <xdr:row>86</xdr:row>
      <xdr:rowOff>29211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3512800" y="14500437"/>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16087</xdr:rowOff>
    </xdr:from>
    <xdr:to>
      <xdr:col>68</xdr:col>
      <xdr:colOff>203200</xdr:colOff>
      <xdr:row>87</xdr:row>
      <xdr:rowOff>117687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351000" y="149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102464</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020800" y="1501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72389</xdr:rowOff>
    </xdr:from>
    <xdr:to>
      <xdr:col>64</xdr:col>
      <xdr:colOff>152400</xdr:colOff>
      <xdr:row>88</xdr:row>
      <xdr:rowOff>2539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3462000" y="1498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158766</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3131800" y="15074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168487</xdr:rowOff>
    </xdr:from>
    <xdr:to>
      <xdr:col>81</xdr:col>
      <xdr:colOff>95250</xdr:colOff>
      <xdr:row>85</xdr:row>
      <xdr:rowOff>98637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13564</xdr:rowOff>
    </xdr:from>
    <xdr:ext cx="762000" cy="259045"/>
    <xdr:sp macro="" textlink="">
      <xdr:nvSpPr>
        <xdr:cNvPr id="271" name="給与水準   （国との比較）該当値テキスト">
          <a:extLst>
            <a:ext uri="{FF2B5EF4-FFF2-40B4-BE49-F238E27FC236}">
              <a16:creationId xmlns:a16="http://schemas.microsoft.com/office/drawing/2014/main" id="{00000000-0008-0000-0300-00000F010000}"/>
            </a:ext>
          </a:extLst>
        </xdr:cNvPr>
        <xdr:cNvSpPr txBox="1"/>
      </xdr:nvSpPr>
      <xdr:spPr>
        <a:xfrm>
          <a:off x="17106900" y="1441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128270</xdr:rowOff>
    </xdr:from>
    <xdr:to>
      <xdr:col>77</xdr:col>
      <xdr:colOff>95250</xdr:colOff>
      <xdr:row>85</xdr:row>
      <xdr:rowOff>58420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129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68597</xdr:rowOff>
    </xdr:from>
    <xdr:ext cx="7366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798800" y="1429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2539</xdr:rowOff>
    </xdr:from>
    <xdr:to>
      <xdr:col>73</xdr:col>
      <xdr:colOff>44450</xdr:colOff>
      <xdr:row>86</xdr:row>
      <xdr:rowOff>104139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5240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114316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909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149861</xdr:rowOff>
    </xdr:from>
    <xdr:to>
      <xdr:col>68</xdr:col>
      <xdr:colOff>203200</xdr:colOff>
      <xdr:row>86</xdr:row>
      <xdr:rowOff>80011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4351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90188</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020800" y="14491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47837</xdr:rowOff>
    </xdr:from>
    <xdr:to>
      <xdr:col>64</xdr:col>
      <xdr:colOff>152400</xdr:colOff>
      <xdr:row>84</xdr:row>
      <xdr:rowOff>149437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3462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159614</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131800" y="142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前年度に引続き、本村は、全国平均及び類似団体平均を大きく上回っている現状である。今後も行財政改革を推進し、行政コストの削減及び職員数の定員管理の適正化に努める。</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49771</xdr:rowOff>
    </xdr:from>
    <xdr:to>
      <xdr:col>81</xdr:col>
      <xdr:colOff>44450</xdr:colOff>
      <xdr:row>67</xdr:row>
      <xdr:rowOff>99796</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336771"/>
          <a:ext cx="0" cy="1250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71873</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55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99796</xdr:rowOff>
    </xdr:from>
    <xdr:to>
      <xdr:col>81</xdr:col>
      <xdr:colOff>133350</xdr:colOff>
      <xdr:row>67</xdr:row>
      <xdr:rowOff>99796</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586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136148</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10080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49771</xdr:rowOff>
    </xdr:from>
    <xdr:to>
      <xdr:col>81</xdr:col>
      <xdr:colOff>133350</xdr:colOff>
      <xdr:row>60</xdr:row>
      <xdr:rowOff>49771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336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67</xdr:row>
      <xdr:rowOff>52260</xdr:rowOff>
    </xdr:from>
    <xdr:to>
      <xdr:col>81</xdr:col>
      <xdr:colOff>44450</xdr:colOff>
      <xdr:row>67</xdr:row>
      <xdr:rowOff>75184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1539410"/>
          <a:ext cx="838200" cy="22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51325</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38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34798</xdr:rowOff>
    </xdr:from>
    <xdr:to>
      <xdr:col>81</xdr:col>
      <xdr:colOff>95250</xdr:colOff>
      <xdr:row>61</xdr:row>
      <xdr:rowOff>136398</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49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159766</xdr:rowOff>
    </xdr:from>
    <xdr:to>
      <xdr:col>77</xdr:col>
      <xdr:colOff>44450</xdr:colOff>
      <xdr:row>67</xdr:row>
      <xdr:rowOff>52260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1475466"/>
          <a:ext cx="889000" cy="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27077</xdr:rowOff>
    </xdr:from>
    <xdr:to>
      <xdr:col>77</xdr:col>
      <xdr:colOff>95250</xdr:colOff>
      <xdr:row>61</xdr:row>
      <xdr:rowOff>128677</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5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138854</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4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159766</xdr:rowOff>
    </xdr:from>
    <xdr:to>
      <xdr:col>72</xdr:col>
      <xdr:colOff>203200</xdr:colOff>
      <xdr:row>67</xdr:row>
      <xdr:rowOff>25476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4401800" y="11475466"/>
          <a:ext cx="889000" cy="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17425</xdr:rowOff>
    </xdr:from>
    <xdr:to>
      <xdr:col>73</xdr:col>
      <xdr:colOff>44450</xdr:colOff>
      <xdr:row>61</xdr:row>
      <xdr:rowOff>119025</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475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129202</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4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67</xdr:row>
      <xdr:rowOff>10757</xdr:rowOff>
    </xdr:from>
    <xdr:to>
      <xdr:col>68</xdr:col>
      <xdr:colOff>152400</xdr:colOff>
      <xdr:row>67</xdr:row>
      <xdr:rowOff>25476</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149790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7289</xdr:rowOff>
    </xdr:from>
    <xdr:to>
      <xdr:col>68</xdr:col>
      <xdr:colOff>203200</xdr:colOff>
      <xdr:row>61</xdr:row>
      <xdr:rowOff>108889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6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119066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3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73647</xdr:rowOff>
    </xdr:from>
    <xdr:to>
      <xdr:col>64</xdr:col>
      <xdr:colOff>152400</xdr:colOff>
      <xdr:row>62</xdr:row>
      <xdr:rowOff>3797</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13974</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300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67</xdr:row>
      <xdr:rowOff>24384</xdr:rowOff>
    </xdr:from>
    <xdr:to>
      <xdr:col>81</xdr:col>
      <xdr:colOff>95250</xdr:colOff>
      <xdr:row>67</xdr:row>
      <xdr:rowOff>125984</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151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66</xdr:row>
      <xdr:rowOff>91711</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1407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67</xdr:row>
      <xdr:rowOff>1460</xdr:rowOff>
    </xdr:from>
    <xdr:to>
      <xdr:col>77</xdr:col>
      <xdr:colOff>95250</xdr:colOff>
      <xdr:row>67</xdr:row>
      <xdr:rowOff>103060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148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67</xdr:row>
      <xdr:rowOff>87837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1574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66</xdr:row>
      <xdr:rowOff>108966</xdr:rowOff>
    </xdr:from>
    <xdr:to>
      <xdr:col>73</xdr:col>
      <xdr:colOff>44450</xdr:colOff>
      <xdr:row>67</xdr:row>
      <xdr:rowOff>39116</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67</xdr:row>
      <xdr:rowOff>23893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146126</xdr:rowOff>
    </xdr:from>
    <xdr:to>
      <xdr:col>68</xdr:col>
      <xdr:colOff>203200</xdr:colOff>
      <xdr:row>67</xdr:row>
      <xdr:rowOff>76276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1461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67</xdr:row>
      <xdr:rowOff>61053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1548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131407</xdr:rowOff>
    </xdr:from>
    <xdr:to>
      <xdr:col>64</xdr:col>
      <xdr:colOff>152400</xdr:colOff>
      <xdr:row>67</xdr:row>
      <xdr:rowOff>61557</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14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67</xdr:row>
      <xdr:rowOff>46334</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15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実質公債費比率は、前年度比△</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減の</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と低い水準となった。しかしながら、類似団体と比べると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沖縄振興特別推進市町村交付金事業をはじめとする各種事業計画（公共施設整備等）は、令和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年度において大半が完了となり、公債費の増加が今後予想される。</a:t>
          </a:r>
        </a:p>
        <a:p>
          <a:r>
            <a:rPr kumimoji="1" lang="ja-JP" altLang="en-US" sz="1300">
              <a:latin typeface="ＭＳ Ｐゴシック" panose="020B0600070205080204" pitchFamily="50" charset="-128"/>
              <a:ea typeface="ＭＳ Ｐゴシック" panose="020B0600070205080204" pitchFamily="50" charset="-128"/>
            </a:rPr>
            <a:t>　公共事業等の適切な取捨選択を引続き行い、公共施設等総合管理計画及び個別施設計画に基づき、普通建設事業の整理・縮小を図り、起債依存型の事業の見直し等により実質公債費率の上昇を抑えていく。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6" name="公債費負担の状況グラフ枠">
          <a:extLst>
            <a:ext uri="{FF2B5EF4-FFF2-40B4-BE49-F238E27FC236}">
              <a16:creationId xmlns:a16="http://schemas.microsoft.com/office/drawing/2014/main" id="{00000000-0008-0000-0300-00006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132927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flipV="1">
          <a:off x="17018000" y="6341533"/>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105004</xdr:rowOff>
    </xdr:from>
    <xdr:ext cx="762000" cy="259045"/>
    <xdr:sp macro="" textlink="">
      <xdr:nvSpPr>
        <xdr:cNvPr id="368" name="公債費負担の状況最小値テキスト">
          <a:extLst>
            <a:ext uri="{FF2B5EF4-FFF2-40B4-BE49-F238E27FC236}">
              <a16:creationId xmlns:a16="http://schemas.microsoft.com/office/drawing/2014/main" id="{00000000-0008-0000-0300-000070010000}"/>
            </a:ext>
          </a:extLst>
        </xdr:cNvPr>
        <xdr:cNvSpPr txBox="1"/>
      </xdr:nvSpPr>
      <xdr:spPr>
        <a:xfrm>
          <a:off x="17106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132927</xdr:rowOff>
    </xdr:from>
    <xdr:to>
      <xdr:col>81</xdr:col>
      <xdr:colOff>133350</xdr:colOff>
      <xdr:row>44</xdr:row>
      <xdr:rowOff>132927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70" name="公債費負担の状況最大値テキスト">
          <a:extLst>
            <a:ext uri="{FF2B5EF4-FFF2-40B4-BE49-F238E27FC236}">
              <a16:creationId xmlns:a16="http://schemas.microsoft.com/office/drawing/2014/main" id="{00000000-0008-0000-0300-000072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146050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6179800" y="721825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3" name="公債費負担の状況平均値テキスト">
          <a:extLst>
            <a:ext uri="{FF2B5EF4-FFF2-40B4-BE49-F238E27FC236}">
              <a16:creationId xmlns:a16="http://schemas.microsoft.com/office/drawing/2014/main" id="{00000000-0008-0000-0300-000075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146050</xdr:rowOff>
    </xdr:from>
    <xdr:to>
      <xdr:col>77</xdr:col>
      <xdr:colOff>44450</xdr:colOff>
      <xdr:row>42</xdr:row>
      <xdr:rowOff>146050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5290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100330</xdr:rowOff>
    </xdr:from>
    <xdr:to>
      <xdr:col>77</xdr:col>
      <xdr:colOff>95250</xdr:colOff>
      <xdr:row>41</xdr:row>
      <xdr:rowOff>30480</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6129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40657</xdr:rowOff>
    </xdr:from>
    <xdr:ext cx="7366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5798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146050</xdr:rowOff>
    </xdr:from>
    <xdr:to>
      <xdr:col>72</xdr:col>
      <xdr:colOff>203200</xdr:colOff>
      <xdr:row>43</xdr:row>
      <xdr:rowOff>38946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4401800" y="7346950"/>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124460</xdr:rowOff>
    </xdr:from>
    <xdr:to>
      <xdr:col>73</xdr:col>
      <xdr:colOff>44450</xdr:colOff>
      <xdr:row>41</xdr:row>
      <xdr:rowOff>54610</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5240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64787</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909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44</xdr:row>
      <xdr:rowOff>4233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3512800" y="7411296"/>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70290</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3131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138006</xdr:rowOff>
    </xdr:from>
    <xdr:to>
      <xdr:col>81</xdr:col>
      <xdr:colOff>95250</xdr:colOff>
      <xdr:row>42</xdr:row>
      <xdr:rowOff>68156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9672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110083</xdr:rowOff>
    </xdr:from>
    <xdr:ext cx="762000" cy="259045"/>
    <xdr:sp macro="" textlink="">
      <xdr:nvSpPr>
        <xdr:cNvPr id="392" name="公債費負担の状況該当値テキスト">
          <a:extLst>
            <a:ext uri="{FF2B5EF4-FFF2-40B4-BE49-F238E27FC236}">
              <a16:creationId xmlns:a16="http://schemas.microsoft.com/office/drawing/2014/main" id="{00000000-0008-0000-0300-000088010000}"/>
            </a:ext>
          </a:extLst>
        </xdr:cNvPr>
        <xdr:cNvSpPr txBox="1"/>
      </xdr:nvSpPr>
      <xdr:spPr>
        <a:xfrm>
          <a:off x="17106900" y="713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95250</xdr:rowOff>
    </xdr:from>
    <xdr:to>
      <xdr:col>77</xdr:col>
      <xdr:colOff>95250</xdr:colOff>
      <xdr:row>43</xdr:row>
      <xdr:rowOff>25400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6129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10177</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95250</xdr:rowOff>
    </xdr:from>
    <xdr:to>
      <xdr:col>73</xdr:col>
      <xdr:colOff>44450</xdr:colOff>
      <xdr:row>43</xdr:row>
      <xdr:rowOff>25400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10177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124883</xdr:rowOff>
    </xdr:from>
    <xdr:to>
      <xdr:col>64</xdr:col>
      <xdr:colOff>152400</xdr:colOff>
      <xdr:row>44</xdr:row>
      <xdr:rowOff>55033</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39810</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本村の将来負担率は、平成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年度より</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年連続で</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となっている。要因は、退職手当支給予定額の減少が考えられる。しかし、令和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年度以降、定年退職者の増が見込まれており、それに伴う退職手当負担見込額の増加が懸念される。引続き、義務的経費の削減を中心とした行政改革を推進し、財政の健全化に努めていく。</a:t>
          </a:r>
        </a:p>
      </xdr:txBody>
    </xdr:sp>
    <xdr:clientData/>
  </xdr:twoCellAnchor>
  <xdr:oneCellAnchor>
    <xdr:from>
      <xdr:col>61</xdr:col>
      <xdr:colOff>6350</xdr:colOff>
      <xdr:row>10</xdr:row>
      <xdr:rowOff>63500</xdr:rowOff>
    </xdr:from>
    <xdr:ext cx="298543" cy="22570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8" name="将来負担の状況グラフ枠">
          <a:extLst>
            <a:ext uri="{FF2B5EF4-FFF2-40B4-BE49-F238E27FC236}">
              <a16:creationId xmlns:a16="http://schemas.microsoft.com/office/drawing/2014/main" id="{00000000-0008-0000-0300-0000AC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23777</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flipV="1">
          <a:off x="17018000" y="2370667"/>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167304</xdr:rowOff>
    </xdr:from>
    <xdr:ext cx="762000" cy="259045"/>
    <xdr:sp macro="" textlink="">
      <xdr:nvSpPr>
        <xdr:cNvPr id="430" name="将来負担の状況最小値テキスト">
          <a:extLst>
            <a:ext uri="{FF2B5EF4-FFF2-40B4-BE49-F238E27FC236}">
              <a16:creationId xmlns:a16="http://schemas.microsoft.com/office/drawing/2014/main" id="{00000000-0008-0000-0300-0000AE010000}"/>
            </a:ext>
          </a:extLst>
        </xdr:cNvPr>
        <xdr:cNvSpPr txBox="1"/>
      </xdr:nvSpPr>
      <xdr:spPr>
        <a:xfrm>
          <a:off x="17106900" y="376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23777</xdr:rowOff>
    </xdr:from>
    <xdr:to>
      <xdr:col>81</xdr:col>
      <xdr:colOff>133350</xdr:colOff>
      <xdr:row>22</xdr:row>
      <xdr:rowOff>23777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379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2" name="将来負担の状況最大値テキスト">
          <a:extLst>
            <a:ext uri="{FF2B5EF4-FFF2-40B4-BE49-F238E27FC236}">
              <a16:creationId xmlns:a16="http://schemas.microsoft.com/office/drawing/2014/main" id="{00000000-0008-0000-0300-0000B0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
354
3.87
1,387,935
1,304,752
51,891
397,966
878,762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経常収支比率の人件費（前年度比</a:t>
          </a:r>
          <a:r>
            <a:rPr kumimoji="1" lang="en-US" altLang="ja-JP" sz="1300">
              <a:latin typeface="ＭＳ Ｐゴシック" panose="020B0600070205080204" pitchFamily="50" charset="-128"/>
              <a:ea typeface="ＭＳ Ｐゴシック" panose="020B0600070205080204" pitchFamily="50" charset="-128"/>
            </a:rPr>
            <a:t>751</a:t>
          </a:r>
          <a:r>
            <a:rPr kumimoji="1" lang="ja-JP" altLang="en-US" sz="1300">
              <a:latin typeface="ＭＳ Ｐゴシック" panose="020B0600070205080204" pitchFamily="50" charset="-128"/>
              <a:ea typeface="ＭＳ Ｐゴシック" panose="020B0600070205080204" pitchFamily="50" charset="-128"/>
            </a:rPr>
            <a:t>千円増、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増）が、類似団体の平均値と比較すると、本村は高い状況が続いている。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引続き、本村の財政力に応じた行政改革に取組み、定員管理の適正化等に努めていく。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5080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148607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0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5080</xdr:rowOff>
    </xdr:from>
    <xdr:to>
      <xdr:col>24</xdr:col>
      <xdr:colOff>114300</xdr:colOff>
      <xdr:row>41</xdr:row>
      <xdr:rowOff>5080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149860</xdr:rowOff>
    </xdr:from>
    <xdr:to>
      <xdr:col>24</xdr:col>
      <xdr:colOff>25400</xdr:colOff>
      <xdr:row>41</xdr:row>
      <xdr:rowOff>5080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700786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60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114300</xdr:rowOff>
    </xdr:from>
    <xdr:to>
      <xdr:col>24</xdr:col>
      <xdr:colOff>76200</xdr:colOff>
      <xdr:row>36</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39370</xdr:rowOff>
    </xdr:from>
    <xdr:to>
      <xdr:col>19</xdr:col>
      <xdr:colOff>187325</xdr:colOff>
      <xdr:row>40</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89737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39370</xdr:rowOff>
    </xdr:from>
    <xdr:to>
      <xdr:col>15</xdr:col>
      <xdr:colOff>98425</xdr:colOff>
      <xdr:row>40</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897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106680</xdr:rowOff>
    </xdr:from>
    <xdr:to>
      <xdr:col>15</xdr:col>
      <xdr:colOff>149225</xdr:colOff>
      <xdr:row>36</xdr:row>
      <xdr:rowOff>36830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47007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7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31750</xdr:rowOff>
    </xdr:from>
    <xdr:to>
      <xdr:col>11</xdr:col>
      <xdr:colOff>9525</xdr:colOff>
      <xdr:row>40</xdr:row>
      <xdr:rowOff>39370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8897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99060</xdr:rowOff>
    </xdr:from>
    <xdr:to>
      <xdr:col>6</xdr:col>
      <xdr:colOff>171450</xdr:colOff>
      <xdr:row>36</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125730</xdr:rowOff>
    </xdr:from>
    <xdr:to>
      <xdr:col>24</xdr:col>
      <xdr:colOff>76200</xdr:colOff>
      <xdr:row>41</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98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34307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89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99060</xdr:rowOff>
    </xdr:from>
    <xdr:to>
      <xdr:col>20</xdr:col>
      <xdr:colOff>38100</xdr:colOff>
      <xdr:row>41</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95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13987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704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160020</xdr:rowOff>
    </xdr:from>
    <xdr:to>
      <xdr:col>15</xdr:col>
      <xdr:colOff>149225</xdr:colOff>
      <xdr:row>40</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9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160020</xdr:rowOff>
    </xdr:from>
    <xdr:to>
      <xdr:col>11</xdr:col>
      <xdr:colOff>60325</xdr:colOff>
      <xdr:row>40</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84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74947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932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152400</xdr:rowOff>
    </xdr:from>
    <xdr:to>
      <xdr:col>6</xdr:col>
      <xdr:colOff>171450</xdr:colOff>
      <xdr:row>40</xdr:row>
      <xdr:rowOff>82550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67327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92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物件費に係る経常比率の割合が、類似団体の平均値より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低い水準となった。今後も引続き、適正な歳出管理と中期財政計画、個別施設計画等に基づき、経常経費の削減及び縮減に努めていく。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163576</xdr:rowOff>
    </xdr:from>
    <xdr:to>
      <xdr:col>82</xdr:col>
      <xdr:colOff>107950</xdr:colOff>
      <xdr:row>21</xdr:row>
      <xdr:rowOff>88138</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563876"/>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60215</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66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88138</xdr:rowOff>
    </xdr:from>
    <xdr:to>
      <xdr:col>82</xdr:col>
      <xdr:colOff>196850</xdr:colOff>
      <xdr:row>21</xdr:row>
      <xdr:rowOff>88138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68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78503</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30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163576</xdr:rowOff>
    </xdr:from>
    <xdr:to>
      <xdr:col>82</xdr:col>
      <xdr:colOff>196850</xdr:colOff>
      <xdr:row>14</xdr:row>
      <xdr:rowOff>163576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56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88138</xdr:rowOff>
    </xdr:from>
    <xdr:to>
      <xdr:col>82</xdr:col>
      <xdr:colOff>107950</xdr:colOff>
      <xdr:row>18</xdr:row>
      <xdr:rowOff>62992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3002788"/>
          <a:ext cx="8382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36847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17272</xdr:rowOff>
    </xdr:from>
    <xdr:to>
      <xdr:col>78</xdr:col>
      <xdr:colOff>69850</xdr:colOff>
      <xdr:row>18</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31033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73914</xdr:rowOff>
    </xdr:from>
    <xdr:to>
      <xdr:col>78</xdr:col>
      <xdr:colOff>120650</xdr:colOff>
      <xdr:row>18</xdr:row>
      <xdr:rowOff>4064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14241</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75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17272</xdr:rowOff>
    </xdr:from>
    <xdr:to>
      <xdr:col>73</xdr:col>
      <xdr:colOff>180975</xdr:colOff>
      <xdr:row>18</xdr:row>
      <xdr:rowOff>149860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3103372"/>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149860</xdr:rowOff>
    </xdr:from>
    <xdr:to>
      <xdr:col>69</xdr:col>
      <xdr:colOff>92075</xdr:colOff>
      <xdr:row>19</xdr:row>
      <xdr:rowOff>14986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32359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75963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647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37338</xdr:rowOff>
    </xdr:from>
    <xdr:to>
      <xdr:col>82</xdr:col>
      <xdr:colOff>158750</xdr:colOff>
      <xdr:row>17</xdr:row>
      <xdr:rowOff>138938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5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53865</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79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137922</xdr:rowOff>
    </xdr:from>
    <xdr:to>
      <xdr:col>74</xdr:col>
      <xdr:colOff>31750</xdr:colOff>
      <xdr:row>18</xdr:row>
      <xdr:rowOff>68072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3052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52849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313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99060</xdr:rowOff>
    </xdr:from>
    <xdr:to>
      <xdr:col>69</xdr:col>
      <xdr:colOff>142875</xdr:colOff>
      <xdr:row>19</xdr:row>
      <xdr:rowOff>29210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13987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327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135636</xdr:rowOff>
    </xdr:from>
    <xdr:to>
      <xdr:col>65</xdr:col>
      <xdr:colOff>53975</xdr:colOff>
      <xdr:row>19</xdr:row>
      <xdr:rowOff>65786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322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50563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330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類似団体の平均値との差は、前年度比</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下回った。（前年度は差</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）。これも前年度同様、本村が離島という地理的条件から類似団体と比較し、負担金が少ないためと考えられる。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今後も引続き、扶助費の削減に努めていく。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37193</xdr:rowOff>
    </xdr:from>
    <xdr:to>
      <xdr:col>24</xdr:col>
      <xdr:colOff>25400</xdr:colOff>
      <xdr:row>60</xdr:row>
      <xdr:rowOff>159657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24043"/>
          <a:ext cx="0" cy="1322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123570</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37193</xdr:rowOff>
    </xdr:from>
    <xdr:to>
      <xdr:col>24</xdr:col>
      <xdr:colOff>114300</xdr:colOff>
      <xdr:row>53</xdr:row>
      <xdr:rowOff>37193</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135165</xdr:rowOff>
    </xdr:from>
    <xdr:to>
      <xdr:col>24</xdr:col>
      <xdr:colOff>25400</xdr:colOff>
      <xdr:row>53</xdr:row>
      <xdr:rowOff>167822</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222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40112</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135165</xdr:rowOff>
    </xdr:from>
    <xdr:to>
      <xdr:col>19</xdr:col>
      <xdr:colOff>187325</xdr:colOff>
      <xdr:row>53</xdr:row>
      <xdr:rowOff>151493</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92220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51707</xdr:rowOff>
    </xdr:from>
    <xdr:to>
      <xdr:col>20</xdr:col>
      <xdr:colOff>38100</xdr:colOff>
      <xdr:row>55</xdr:row>
      <xdr:rowOff>153307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138084</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151493</xdr:rowOff>
    </xdr:from>
    <xdr:to>
      <xdr:col>15</xdr:col>
      <xdr:colOff>98425</xdr:colOff>
      <xdr:row>54</xdr:row>
      <xdr:rowOff>29028</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2383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51707</xdr:rowOff>
    </xdr:from>
    <xdr:to>
      <xdr:col>15</xdr:col>
      <xdr:colOff>149225</xdr:colOff>
      <xdr:row>55</xdr:row>
      <xdr:rowOff>153307</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138084</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29028</xdr:rowOff>
    </xdr:from>
    <xdr:to>
      <xdr:col>11</xdr:col>
      <xdr:colOff>9525</xdr:colOff>
      <xdr:row>54</xdr:row>
      <xdr:rowOff>61685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2873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51707</xdr:rowOff>
    </xdr:from>
    <xdr:to>
      <xdr:col>11</xdr:col>
      <xdr:colOff>60325</xdr:colOff>
      <xdr:row>55</xdr:row>
      <xdr:rowOff>153307</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138084</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157843</xdr:rowOff>
    </xdr:from>
    <xdr:to>
      <xdr:col>6</xdr:col>
      <xdr:colOff>171450</xdr:colOff>
      <xdr:row>55</xdr:row>
      <xdr:rowOff>87993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72770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0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133549</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84365</xdr:rowOff>
    </xdr:from>
    <xdr:to>
      <xdr:col>20</xdr:col>
      <xdr:colOff>38100</xdr:colOff>
      <xdr:row>54</xdr:row>
      <xdr:rowOff>14515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24692</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894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100693</xdr:rowOff>
    </xdr:from>
    <xdr:to>
      <xdr:col>15</xdr:col>
      <xdr:colOff>149225</xdr:colOff>
      <xdr:row>54</xdr:row>
      <xdr:rowOff>30843</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41020</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xdr:rowOff>
    </xdr:from>
    <xdr:to>
      <xdr:col>6</xdr:col>
      <xdr:colOff>171450</xdr:colOff>
      <xdr:row>54</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122662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普通建設事業費において、「漁具保管修理施設解体工事」等の単独事業費に係る経費の増があった。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今後も、歳出経費の縮減、削減に努めながら、財政の健全化を図っていく。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59</xdr:row>
      <xdr:rowOff>156718</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271000"/>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128795</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244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156718</xdr:rowOff>
    </xdr:from>
    <xdr:to>
      <xdr:col>82</xdr:col>
      <xdr:colOff>196850</xdr:colOff>
      <xdr:row>59</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272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163576</xdr:rowOff>
    </xdr:from>
    <xdr:to>
      <xdr:col>82</xdr:col>
      <xdr:colOff>107950</xdr:colOff>
      <xdr:row>54</xdr:row>
      <xdr:rowOff>168148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5671800" y="9421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71137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672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168148</xdr:rowOff>
    </xdr:from>
    <xdr:to>
      <xdr:col>78</xdr:col>
      <xdr:colOff>69850</xdr:colOff>
      <xdr:row>55</xdr:row>
      <xdr:rowOff>69850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4264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94488</xdr:rowOff>
    </xdr:from>
    <xdr:to>
      <xdr:col>78</xdr:col>
      <xdr:colOff>120650</xdr:colOff>
      <xdr:row>57</xdr:row>
      <xdr:rowOff>24638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9415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782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83566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94996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112776</xdr:rowOff>
    </xdr:from>
    <xdr:to>
      <xdr:col>74</xdr:col>
      <xdr:colOff>31750</xdr:colOff>
      <xdr:row>57</xdr:row>
      <xdr:rowOff>42926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27703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0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83566</xdr:rowOff>
    </xdr:from>
    <xdr:to>
      <xdr:col>69</xdr:col>
      <xdr:colOff>92075</xdr:colOff>
      <xdr:row>56</xdr:row>
      <xdr:rowOff>62992</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513316"/>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85344</xdr:rowOff>
    </xdr:from>
    <xdr:to>
      <xdr:col>69</xdr:col>
      <xdr:colOff>142875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112776</xdr:rowOff>
    </xdr:from>
    <xdr:to>
      <xdr:col>82</xdr:col>
      <xdr:colOff>158750</xdr:colOff>
      <xdr:row>55</xdr:row>
      <xdr:rowOff>42926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37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129303</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21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117348</xdr:rowOff>
    </xdr:from>
    <xdr:to>
      <xdr:col>78</xdr:col>
      <xdr:colOff>120650</xdr:colOff>
      <xdr:row>55</xdr:row>
      <xdr:rowOff>47498</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37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57675</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14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32766</xdr:rowOff>
    </xdr:from>
    <xdr:to>
      <xdr:col>69</xdr:col>
      <xdr:colOff>142875</xdr:colOff>
      <xdr:row>55</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144543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23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xdr:rowOff>
    </xdr:from>
    <xdr:to>
      <xdr:col>65</xdr:col>
      <xdr:colOff>53975</xdr:colOff>
      <xdr:row>56</xdr:row>
      <xdr:rowOff>113792</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61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98569</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69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今年度は、「離島航路運航安定化支援事業負担金」及び「渡名喜村観光協会補助金」に係る負担金及び補助金が増となったため、前年度よりも</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今後は、適正な補助金交付の基準等の作成を検討し、補助費等の見直し及び縮減に努めていく。</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113284</xdr:rowOff>
    </xdr:from>
    <xdr:to>
      <xdr:col>82</xdr:col>
      <xdr:colOff>107950</xdr:colOff>
      <xdr:row>41</xdr:row>
      <xdr:rowOff>5842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599684"/>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149369</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5842</xdr:rowOff>
    </xdr:from>
    <xdr:to>
      <xdr:col>82</xdr:col>
      <xdr:colOff>196850</xdr:colOff>
      <xdr:row>41</xdr:row>
      <xdr:rowOff>5842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28211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113284</xdr:rowOff>
    </xdr:from>
    <xdr:to>
      <xdr:col>82</xdr:col>
      <xdr:colOff>196850</xdr:colOff>
      <xdr:row>32</xdr:row>
      <xdr:rowOff>113284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133858</xdr:rowOff>
    </xdr:from>
    <xdr:to>
      <xdr:col>82</xdr:col>
      <xdr:colOff>107950</xdr:colOff>
      <xdr:row>34</xdr:row>
      <xdr:rowOff>44704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579170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153433</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3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78994</xdr:rowOff>
    </xdr:from>
    <xdr:to>
      <xdr:col>78</xdr:col>
      <xdr:colOff>69850</xdr:colOff>
      <xdr:row>33</xdr:row>
      <xdr:rowOff>133858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57368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78994</xdr:rowOff>
    </xdr:from>
    <xdr:to>
      <xdr:col>73</xdr:col>
      <xdr:colOff>180975</xdr:colOff>
      <xdr:row>33</xdr:row>
      <xdr:rowOff>78994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57368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153924</xdr:rowOff>
    </xdr:from>
    <xdr:to>
      <xdr:col>74</xdr:col>
      <xdr:colOff>31750</xdr:colOff>
      <xdr:row>37</xdr:row>
      <xdr:rowOff>84074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68851</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168148</xdr:rowOff>
    </xdr:from>
    <xdr:to>
      <xdr:col>69</xdr:col>
      <xdr:colOff>92075</xdr:colOff>
      <xdr:row>33</xdr:row>
      <xdr:rowOff>78994</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004800" y="56545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165354</xdr:rowOff>
    </xdr:from>
    <xdr:to>
      <xdr:col>82</xdr:col>
      <xdr:colOff>158750</xdr:colOff>
      <xdr:row>34</xdr:row>
      <xdr:rowOff>95504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10431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66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83058</xdr:rowOff>
    </xdr:from>
    <xdr:to>
      <xdr:col>78</xdr:col>
      <xdr:colOff>120650</xdr:colOff>
      <xdr:row>34</xdr:row>
      <xdr:rowOff>13208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5740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23385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509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28194</xdr:rowOff>
    </xdr:from>
    <xdr:to>
      <xdr:col>74</xdr:col>
      <xdr:colOff>31750</xdr:colOff>
      <xdr:row>33</xdr:row>
      <xdr:rowOff>129794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139971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28194</xdr:rowOff>
    </xdr:from>
    <xdr:to>
      <xdr:col>69</xdr:col>
      <xdr:colOff>142875</xdr:colOff>
      <xdr:row>33</xdr:row>
      <xdr:rowOff>129794</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568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139971</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454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117348</xdr:rowOff>
    </xdr:from>
    <xdr:to>
      <xdr:col>65</xdr:col>
      <xdr:colOff>53975</xdr:colOff>
      <xdr:row>33</xdr:row>
      <xdr:rowOff>47498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560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57675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37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1,202</a:t>
          </a:r>
          <a:r>
            <a:rPr kumimoji="1" lang="ja-JP" altLang="en-US" sz="1300">
              <a:latin typeface="ＭＳ Ｐゴシック" panose="020B0600070205080204" pitchFamily="50" charset="-128"/>
              <a:ea typeface="ＭＳ Ｐゴシック" panose="020B0600070205080204" pitchFamily="50" charset="-128"/>
            </a:rPr>
            <a:t>千円減、</a:t>
          </a:r>
          <a:r>
            <a:rPr kumimoji="1" lang="en-US" altLang="ja-JP" sz="1300">
              <a:latin typeface="ＭＳ Ｐゴシック" panose="020B0600070205080204" pitchFamily="50" charset="-128"/>
              <a:ea typeface="ＭＳ Ｐゴシック" panose="020B0600070205080204" pitchFamily="50" charset="-128"/>
            </a:rPr>
            <a:t>5.3%</a:t>
          </a:r>
          <a:r>
            <a:rPr kumimoji="1" lang="ja-JP" altLang="en-US" sz="1300">
              <a:latin typeface="ＭＳ Ｐゴシック" panose="020B0600070205080204" pitchFamily="50" charset="-128"/>
              <a:ea typeface="ＭＳ Ｐゴシック" panose="020B0600070205080204" pitchFamily="50" charset="-128"/>
            </a:rPr>
            <a:t>減）で引続き償還額が減となったが、類似団体の平均値について比較すると、その差は</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となり改善された。しかし、令和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年度までは公共施設の整備（旅客ターミナル整備事業等）が続くため、地方債の新規発行に伴う公債費の増加が見込まれる。</a:t>
          </a:r>
        </a:p>
        <a:p>
          <a:r>
            <a:rPr kumimoji="1" lang="ja-JP" altLang="en-US" sz="1300">
              <a:latin typeface="ＭＳ Ｐゴシック" panose="020B0600070205080204" pitchFamily="50" charset="-128"/>
              <a:ea typeface="ＭＳ Ｐゴシック" panose="020B0600070205080204" pitchFamily="50" charset="-128"/>
            </a:rPr>
            <a:t>　今後も引続き、普通建設事業（新規整備）の見直し及び地方債の新規発行の抑制に取組み、公債費の削減に努めていく。　</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62230</xdr:rowOff>
    </xdr:from>
    <xdr:to>
      <xdr:col>24</xdr:col>
      <xdr:colOff>25400</xdr:colOff>
      <xdr:row>76</xdr:row>
      <xdr:rowOff>77470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0924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77470</xdr:rowOff>
    </xdr:from>
    <xdr:to>
      <xdr:col>19</xdr:col>
      <xdr:colOff>187325</xdr:colOff>
      <xdr:row>77</xdr:row>
      <xdr:rowOff>107950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098800" y="1310767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xdr:rowOff>
    </xdr:from>
    <xdr:to>
      <xdr:col>20</xdr:col>
      <xdr:colOff>38100</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123207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35561</xdr:rowOff>
    </xdr:from>
    <xdr:to>
      <xdr:col>15</xdr:col>
      <xdr:colOff>98425</xdr:colOff>
      <xdr:row>77</xdr:row>
      <xdr:rowOff>107950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32372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30480</xdr:rowOff>
    </xdr:from>
    <xdr:to>
      <xdr:col>15</xdr:col>
      <xdr:colOff>149225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149861</xdr:rowOff>
    </xdr:from>
    <xdr:to>
      <xdr:col>11</xdr:col>
      <xdr:colOff>9525</xdr:colOff>
      <xdr:row>77</xdr:row>
      <xdr:rowOff>35561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1800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41911</xdr:rowOff>
    </xdr:from>
    <xdr:to>
      <xdr:col>11</xdr:col>
      <xdr:colOff>60325</xdr:colOff>
      <xdr:row>76</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153687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95250</xdr:rowOff>
    </xdr:from>
    <xdr:to>
      <xdr:col>6</xdr:col>
      <xdr:colOff>171450</xdr:colOff>
      <xdr:row>77</xdr:row>
      <xdr:rowOff>25400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35577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xdr:rowOff>
    </xdr:from>
    <xdr:to>
      <xdr:col>24</xdr:col>
      <xdr:colOff>76200</xdr:colOff>
      <xdr:row>76</xdr:row>
      <xdr:rowOff>113030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27957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26670</xdr:rowOff>
    </xdr:from>
    <xdr:to>
      <xdr:col>20</xdr:col>
      <xdr:colOff>38100</xdr:colOff>
      <xdr:row>76</xdr:row>
      <xdr:rowOff>128270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113047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143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57150</xdr:rowOff>
    </xdr:from>
    <xdr:to>
      <xdr:col>15</xdr:col>
      <xdr:colOff>149225</xdr:colOff>
      <xdr:row>77</xdr:row>
      <xdr:rowOff>158750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143527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99061</xdr:rowOff>
    </xdr:from>
    <xdr:to>
      <xdr:col>6</xdr:col>
      <xdr:colOff>171450</xdr:colOff>
      <xdr:row>77</xdr:row>
      <xdr:rowOff>29211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13988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全国平均及び類似団体平均を上回っている現状であり、中でも昨年度同様に、人件費が類似団体と比較し高いことが要因の一つと考えられる。</a:t>
          </a:r>
        </a:p>
        <a:p>
          <a:r>
            <a:rPr kumimoji="1" lang="ja-JP" altLang="en-US" sz="1300">
              <a:latin typeface="ＭＳ Ｐゴシック" panose="020B0600070205080204" pitchFamily="50" charset="-128"/>
              <a:ea typeface="ＭＳ Ｐゴシック" panose="020B0600070205080204" pitchFamily="50" charset="-128"/>
            </a:rPr>
            <a:t>　今後も引続き、定員管理の適正化を図る等、行政改革の推進に努めていく。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107950</xdr:rowOff>
    </xdr:from>
    <xdr:to>
      <xdr:col>82</xdr:col>
      <xdr:colOff>107950</xdr:colOff>
      <xdr:row>80</xdr:row>
      <xdr:rowOff>100330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45235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22877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19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107950</xdr:rowOff>
    </xdr:from>
    <xdr:to>
      <xdr:col>82</xdr:col>
      <xdr:colOff>196850</xdr:colOff>
      <xdr:row>72</xdr:row>
      <xdr:rowOff>107950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452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107950</xdr:rowOff>
    </xdr:from>
    <xdr:to>
      <xdr:col>82</xdr:col>
      <xdr:colOff>107950</xdr:colOff>
      <xdr:row>78</xdr:row>
      <xdr:rowOff>165100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34810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134638</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118111</xdr:rowOff>
    </xdr:from>
    <xdr:to>
      <xdr:col>82</xdr:col>
      <xdr:colOff>158750</xdr:colOff>
      <xdr:row>77</xdr:row>
      <xdr:rowOff>48261</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58420</xdr:rowOff>
    </xdr:from>
    <xdr:to>
      <xdr:col>78</xdr:col>
      <xdr:colOff>69850</xdr:colOff>
      <xdr:row>78</xdr:row>
      <xdr:rowOff>165100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431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114300</xdr:rowOff>
    </xdr:from>
    <xdr:to>
      <xdr:col>78</xdr:col>
      <xdr:colOff>120650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54627</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79</xdr:row>
      <xdr:rowOff>20320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43152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99061</xdr:rowOff>
    </xdr:from>
    <xdr:to>
      <xdr:col>74</xdr:col>
      <xdr:colOff>31750</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20320</xdr:rowOff>
    </xdr:from>
    <xdr:to>
      <xdr:col>69</xdr:col>
      <xdr:colOff>92075</xdr:colOff>
      <xdr:row>79</xdr:row>
      <xdr:rowOff>142239</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3564870"/>
          <a:ext cx="889000" cy="1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53340</xdr:rowOff>
    </xdr:from>
    <xdr:to>
      <xdr:col>65</xdr:col>
      <xdr:colOff>53975</xdr:colOff>
      <xdr:row>75</xdr:row>
      <xdr:rowOff>154939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165117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57150</xdr:rowOff>
    </xdr:from>
    <xdr:to>
      <xdr:col>82</xdr:col>
      <xdr:colOff>158750</xdr:colOff>
      <xdr:row>78</xdr:row>
      <xdr:rowOff>158750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29227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40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114300</xdr:rowOff>
    </xdr:from>
    <xdr:to>
      <xdr:col>78</xdr:col>
      <xdr:colOff>120650</xdr:colOff>
      <xdr:row>79</xdr:row>
      <xdr:rowOff>44450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29227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357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7620</xdr:rowOff>
    </xdr:from>
    <xdr:to>
      <xdr:col>74</xdr:col>
      <xdr:colOff>31750</xdr:colOff>
      <xdr:row>78</xdr:row>
      <xdr:rowOff>109220</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93997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140970</xdr:rowOff>
    </xdr:from>
    <xdr:to>
      <xdr:col>69</xdr:col>
      <xdr:colOff>142875</xdr:colOff>
      <xdr:row>79</xdr:row>
      <xdr:rowOff>71120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55897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91439</xdr:rowOff>
    </xdr:from>
    <xdr:to>
      <xdr:col>65</xdr:col>
      <xdr:colOff>53975</xdr:colOff>
      <xdr:row>80</xdr:row>
      <xdr:rowOff>21589</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363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6366</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372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14647</xdr:rowOff>
    </xdr:from>
    <xdr:to>
      <xdr:col>29</xdr:col>
      <xdr:colOff>127000</xdr:colOff>
      <xdr:row>19</xdr:row>
      <xdr:rowOff>7764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1122"/>
          <a:ext cx="0" cy="10218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151291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85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7764</xdr:rowOff>
    </xdr:from>
    <xdr:to>
      <xdr:col>30</xdr:col>
      <xdr:colOff>25400</xdr:colOff>
      <xdr:row>19</xdr:row>
      <xdr:rowOff>7764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1293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101024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4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14647</xdr:rowOff>
    </xdr:from>
    <xdr:to>
      <xdr:col>30</xdr:col>
      <xdr:colOff>25400</xdr:colOff>
      <xdr:row>13</xdr:row>
      <xdr:rowOff>14647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11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14647</xdr:rowOff>
    </xdr:from>
    <xdr:to>
      <xdr:col>29</xdr:col>
      <xdr:colOff>127000</xdr:colOff>
      <xdr:row>13</xdr:row>
      <xdr:rowOff>62451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291122"/>
          <a:ext cx="647700" cy="47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100284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625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128207</xdr:rowOff>
    </xdr:from>
    <xdr:to>
      <xdr:col>29</xdr:col>
      <xdr:colOff>177800</xdr:colOff>
      <xdr:row>18</xdr:row>
      <xdr:rowOff>58357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62451</xdr:rowOff>
    </xdr:from>
    <xdr:to>
      <xdr:col>26</xdr:col>
      <xdr:colOff>50800</xdr:colOff>
      <xdr:row>13</xdr:row>
      <xdr:rowOff>106051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338926"/>
          <a:ext cx="698500" cy="43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135457</xdr:rowOff>
    </xdr:from>
    <xdr:to>
      <xdr:col>26</xdr:col>
      <xdr:colOff>101600</xdr:colOff>
      <xdr:row>18</xdr:row>
      <xdr:rowOff>65607</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50384</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8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81067</xdr:rowOff>
    </xdr:from>
    <xdr:to>
      <xdr:col>22</xdr:col>
      <xdr:colOff>114300</xdr:colOff>
      <xdr:row>13</xdr:row>
      <xdr:rowOff>106051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357542"/>
          <a:ext cx="698500" cy="24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148399</xdr:rowOff>
    </xdr:from>
    <xdr:to>
      <xdr:col>22</xdr:col>
      <xdr:colOff>165100</xdr:colOff>
      <xdr:row>18</xdr:row>
      <xdr:rowOff>78549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106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63326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9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24105</xdr:rowOff>
    </xdr:from>
    <xdr:to>
      <xdr:col>18</xdr:col>
      <xdr:colOff>177800</xdr:colOff>
      <xdr:row>13</xdr:row>
      <xdr:rowOff>81067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2300580"/>
          <a:ext cx="698500" cy="56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157938</xdr:rowOff>
    </xdr:from>
    <xdr:to>
      <xdr:col>19</xdr:col>
      <xdr:colOff>38100</xdr:colOff>
      <xdr:row>18</xdr:row>
      <xdr:rowOff>88088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20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72865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206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98997</xdr:rowOff>
    </xdr:from>
    <xdr:to>
      <xdr:col>15</xdr:col>
      <xdr:colOff>101600</xdr:colOff>
      <xdr:row>18</xdr:row>
      <xdr:rowOff>29147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13924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4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135297</xdr:rowOff>
    </xdr:from>
    <xdr:to>
      <xdr:col>29</xdr:col>
      <xdr:colOff>177800</xdr:colOff>
      <xdr:row>13</xdr:row>
      <xdr:rowOff>65447</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2403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81974</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18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11651</xdr:rowOff>
    </xdr:from>
    <xdr:to>
      <xdr:col>26</xdr:col>
      <xdr:colOff>101600</xdr:colOff>
      <xdr:row>13</xdr:row>
      <xdr:rowOff>113251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2881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123428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057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55251</xdr:rowOff>
    </xdr:from>
    <xdr:to>
      <xdr:col>22</xdr:col>
      <xdr:colOff>165100</xdr:colOff>
      <xdr:row>13</xdr:row>
      <xdr:rowOff>156851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2331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167028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10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30267</xdr:rowOff>
    </xdr:from>
    <xdr:to>
      <xdr:col>19</xdr:col>
      <xdr:colOff>38100</xdr:colOff>
      <xdr:row>13</xdr:row>
      <xdr:rowOff>131867</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2306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142044</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075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12</xdr:row>
      <xdr:rowOff>144755</xdr:rowOff>
    </xdr:from>
    <xdr:to>
      <xdr:col>15</xdr:col>
      <xdr:colOff>101600</xdr:colOff>
      <xdr:row>13</xdr:row>
      <xdr:rowOff>74905</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224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85082</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01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28245</xdr:rowOff>
    </xdr:from>
    <xdr:to>
      <xdr:col>29</xdr:col>
      <xdr:colOff>127000</xdr:colOff>
      <xdr:row>37</xdr:row>
      <xdr:rowOff>168544</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52795"/>
          <a:ext cx="0" cy="13404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140621</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265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168544</xdr:rowOff>
    </xdr:from>
    <xdr:to>
      <xdr:col>30</xdr:col>
      <xdr:colOff>25400</xdr:colOff>
      <xdr:row>37</xdr:row>
      <xdr:rowOff>168544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29324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286072</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96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28245</xdr:rowOff>
    </xdr:from>
    <xdr:to>
      <xdr:col>30</xdr:col>
      <xdr:colOff>25400</xdr:colOff>
      <xdr:row>33</xdr:row>
      <xdr:rowOff>28245</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527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277564</xdr:rowOff>
    </xdr:from>
    <xdr:to>
      <xdr:col>29</xdr:col>
      <xdr:colOff>127000</xdr:colOff>
      <xdr:row>35</xdr:row>
      <xdr:rowOff>317416</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003800" y="6545014"/>
          <a:ext cx="647700" cy="3827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189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263537</xdr:rowOff>
    </xdr:from>
    <xdr:to>
      <xdr:col>29</xdr:col>
      <xdr:colOff>177800</xdr:colOff>
      <xdr:row>36</xdr:row>
      <xdr:rowOff>22237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738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125164</xdr:rowOff>
    </xdr:from>
    <xdr:to>
      <xdr:col>26</xdr:col>
      <xdr:colOff>50800</xdr:colOff>
      <xdr:row>34</xdr:row>
      <xdr:rowOff>277564</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392614"/>
          <a:ext cx="698500" cy="1524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292753</xdr:rowOff>
    </xdr:from>
    <xdr:to>
      <xdr:col>26</xdr:col>
      <xdr:colOff>101600</xdr:colOff>
      <xdr:row>36</xdr:row>
      <xdr:rowOff>51453</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3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36230</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89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125164</xdr:rowOff>
    </xdr:from>
    <xdr:to>
      <xdr:col>22</xdr:col>
      <xdr:colOff>114300</xdr:colOff>
      <xdr:row>34</xdr:row>
      <xdr:rowOff>335361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392614"/>
          <a:ext cx="698500" cy="210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288394</xdr:rowOff>
    </xdr:from>
    <xdr:to>
      <xdr:col>22</xdr:col>
      <xdr:colOff>165100</xdr:colOff>
      <xdr:row>36</xdr:row>
      <xdr:rowOff>47094</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898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31871</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98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208107</xdr:rowOff>
    </xdr:from>
    <xdr:to>
      <xdr:col>18</xdr:col>
      <xdr:colOff>177800</xdr:colOff>
      <xdr:row>34</xdr:row>
      <xdr:rowOff>335361</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75557"/>
          <a:ext cx="698500" cy="1272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281856</xdr:rowOff>
    </xdr:from>
    <xdr:to>
      <xdr:col>19</xdr:col>
      <xdr:colOff>38100</xdr:colOff>
      <xdr:row>36</xdr:row>
      <xdr:rowOff>40556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8922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25333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978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191727</xdr:rowOff>
    </xdr:from>
    <xdr:to>
      <xdr:col>15</xdr:col>
      <xdr:colOff>101600</xdr:colOff>
      <xdr:row>35</xdr:row>
      <xdr:rowOff>293327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278104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888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266616</xdr:rowOff>
    </xdr:from>
    <xdr:to>
      <xdr:col>29</xdr:col>
      <xdr:colOff>177800</xdr:colOff>
      <xdr:row>36</xdr:row>
      <xdr:rowOff>25316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7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238693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49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226764</xdr:rowOff>
    </xdr:from>
    <xdr:to>
      <xdr:col>26</xdr:col>
      <xdr:colOff>101600</xdr:colOff>
      <xdr:row>34</xdr:row>
      <xdr:rowOff>328364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494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338541</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263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74364</xdr:rowOff>
    </xdr:from>
    <xdr:to>
      <xdr:col>22</xdr:col>
      <xdr:colOff>165100</xdr:colOff>
      <xdr:row>34</xdr:row>
      <xdr:rowOff>175964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3418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186141</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1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284561</xdr:rowOff>
    </xdr:from>
    <xdr:to>
      <xdr:col>19</xdr:col>
      <xdr:colOff>38100</xdr:colOff>
      <xdr:row>35</xdr:row>
      <xdr:rowOff>43261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552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53438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32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157307</xdr:rowOff>
    </xdr:from>
    <xdr:to>
      <xdr:col>15</xdr:col>
      <xdr:colOff>101600</xdr:colOff>
      <xdr:row>34</xdr:row>
      <xdr:rowOff>258907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424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269084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93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
354
3.87
1,387,935
1,304,752
51,891
397,966
878,762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133208</xdr:rowOff>
    </xdr:from>
    <xdr:to>
      <xdr:col>24</xdr:col>
      <xdr:colOff>62865</xdr:colOff>
      <xdr:row>37</xdr:row>
      <xdr:rowOff>100459</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276708"/>
          <a:ext cx="1270" cy="1167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104286</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4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100459</xdr:rowOff>
    </xdr:from>
    <xdr:to>
      <xdr:col>24</xdr:col>
      <xdr:colOff>152400</xdr:colOff>
      <xdr:row>37</xdr:row>
      <xdr:rowOff>100459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4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79885</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5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133208</xdr:rowOff>
    </xdr:from>
    <xdr:to>
      <xdr:col>24</xdr:col>
      <xdr:colOff>152400</xdr:colOff>
      <xdr:row>30</xdr:row>
      <xdr:rowOff>133208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276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133208</xdr:rowOff>
    </xdr:from>
    <xdr:to>
      <xdr:col>24</xdr:col>
      <xdr:colOff>63500</xdr:colOff>
      <xdr:row>31</xdr:row>
      <xdr:rowOff>46506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5276708"/>
          <a:ext cx="838200" cy="8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16568</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88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38141</xdr:rowOff>
    </xdr:from>
    <xdr:to>
      <xdr:col>24</xdr:col>
      <xdr:colOff>114300</xdr:colOff>
      <xdr:row>36</xdr:row>
      <xdr:rowOff>139741</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46506</xdr:rowOff>
    </xdr:from>
    <xdr:to>
      <xdr:col>19</xdr:col>
      <xdr:colOff>177800</xdr:colOff>
      <xdr:row>31</xdr:row>
      <xdr:rowOff>98365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5361456"/>
          <a:ext cx="889000" cy="51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46541</xdr:rowOff>
    </xdr:from>
    <xdr:to>
      <xdr:col>20</xdr:col>
      <xdr:colOff>38100</xdr:colOff>
      <xdr:row>36</xdr:row>
      <xdr:rowOff>148141</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139268</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31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85304</xdr:rowOff>
    </xdr:from>
    <xdr:to>
      <xdr:col>15</xdr:col>
      <xdr:colOff>50800</xdr:colOff>
      <xdr:row>31</xdr:row>
      <xdr:rowOff>98365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019300" y="5400254"/>
          <a:ext cx="889000" cy="1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57426</xdr:rowOff>
    </xdr:from>
    <xdr:to>
      <xdr:col>15</xdr:col>
      <xdr:colOff>101600</xdr:colOff>
      <xdr:row>36</xdr:row>
      <xdr:rowOff>159026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150153</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632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75340</xdr:rowOff>
    </xdr:from>
    <xdr:to>
      <xdr:col>10</xdr:col>
      <xdr:colOff>114300</xdr:colOff>
      <xdr:row>31</xdr:row>
      <xdr:rowOff>85304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1130300" y="5390290"/>
          <a:ext cx="889000" cy="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65366</xdr:rowOff>
    </xdr:from>
    <xdr:to>
      <xdr:col>10</xdr:col>
      <xdr:colOff>165100</xdr:colOff>
      <xdr:row>36</xdr:row>
      <xdr:rowOff>166966</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158093</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6330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3964</xdr:rowOff>
    </xdr:from>
    <xdr:to>
      <xdr:col>6</xdr:col>
      <xdr:colOff>38100</xdr:colOff>
      <xdr:row>36</xdr:row>
      <xdr:rowOff>105564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96691</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26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82408</xdr:rowOff>
    </xdr:from>
    <xdr:to>
      <xdr:col>24</xdr:col>
      <xdr:colOff>114300</xdr:colOff>
      <xdr:row>31</xdr:row>
      <xdr:rowOff>12558</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522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35435</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17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167156</xdr:rowOff>
    </xdr:from>
    <xdr:to>
      <xdr:col>20</xdr:col>
      <xdr:colOff>38100</xdr:colOff>
      <xdr:row>31</xdr:row>
      <xdr:rowOff>97306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531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29</xdr:row>
      <xdr:rowOff>113833</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08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47565</xdr:rowOff>
    </xdr:from>
    <xdr:to>
      <xdr:col>15</xdr:col>
      <xdr:colOff>101600</xdr:colOff>
      <xdr:row>31</xdr:row>
      <xdr:rowOff>149165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53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165692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5137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34504</xdr:rowOff>
    </xdr:from>
    <xdr:to>
      <xdr:col>10</xdr:col>
      <xdr:colOff>165100</xdr:colOff>
      <xdr:row>31</xdr:row>
      <xdr:rowOff>136104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534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29</xdr:row>
      <xdr:rowOff>152631</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5124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24540</xdr:rowOff>
    </xdr:from>
    <xdr:to>
      <xdr:col>6</xdr:col>
      <xdr:colOff>38100</xdr:colOff>
      <xdr:row>31</xdr:row>
      <xdr:rowOff>126140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53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29</xdr:row>
      <xdr:rowOff>142667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5114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153442</xdr:rowOff>
    </xdr:from>
    <xdr:to>
      <xdr:col>24</xdr:col>
      <xdr:colOff>62865</xdr:colOff>
      <xdr:row>58</xdr:row>
      <xdr:rowOff>138096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97392"/>
          <a:ext cx="1270" cy="1184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141923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8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138096</xdr:rowOff>
    </xdr:from>
    <xdr:to>
      <xdr:col>24</xdr:col>
      <xdr:colOff>152400</xdr:colOff>
      <xdr:row>58</xdr:row>
      <xdr:rowOff>138096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100119</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672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153442</xdr:rowOff>
    </xdr:from>
    <xdr:to>
      <xdr:col>24</xdr:col>
      <xdr:colOff>152400</xdr:colOff>
      <xdr:row>51</xdr:row>
      <xdr:rowOff>153442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90179</xdr:rowOff>
    </xdr:from>
    <xdr:to>
      <xdr:col>24</xdr:col>
      <xdr:colOff>63500</xdr:colOff>
      <xdr:row>52</xdr:row>
      <xdr:rowOff>154736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005579"/>
          <a:ext cx="8382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61010</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336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82583</xdr:rowOff>
    </xdr:from>
    <xdr:to>
      <xdr:col>24</xdr:col>
      <xdr:colOff>114300</xdr:colOff>
      <xdr:row>58</xdr:row>
      <xdr:rowOff>12733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90179</xdr:rowOff>
    </xdr:from>
    <xdr:to>
      <xdr:col>19</xdr:col>
      <xdr:colOff>177800</xdr:colOff>
      <xdr:row>53</xdr:row>
      <xdr:rowOff>94969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005579"/>
          <a:ext cx="889000" cy="17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79957</xdr:rowOff>
    </xdr:from>
    <xdr:to>
      <xdr:col>20</xdr:col>
      <xdr:colOff>38100</xdr:colOff>
      <xdr:row>58</xdr:row>
      <xdr:rowOff>10107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1234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945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129242</xdr:rowOff>
    </xdr:from>
    <xdr:to>
      <xdr:col>15</xdr:col>
      <xdr:colOff>50800</xdr:colOff>
      <xdr:row>53</xdr:row>
      <xdr:rowOff>94969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044642"/>
          <a:ext cx="889000" cy="13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97755</xdr:rowOff>
    </xdr:from>
    <xdr:to>
      <xdr:col>15</xdr:col>
      <xdr:colOff>101600</xdr:colOff>
      <xdr:row>58</xdr:row>
      <xdr:rowOff>27905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19032</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49</xdr:row>
      <xdr:rowOff>168979</xdr:rowOff>
    </xdr:from>
    <xdr:to>
      <xdr:col>10</xdr:col>
      <xdr:colOff>114300</xdr:colOff>
      <xdr:row>52</xdr:row>
      <xdr:rowOff>129242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8570029"/>
          <a:ext cx="889000" cy="47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111714</xdr:rowOff>
    </xdr:from>
    <xdr:to>
      <xdr:col>10</xdr:col>
      <xdr:colOff>165100</xdr:colOff>
      <xdr:row>58</xdr:row>
      <xdr:rowOff>41864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32991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79697</xdr:rowOff>
    </xdr:from>
    <xdr:to>
      <xdr:col>6</xdr:col>
      <xdr:colOff>38100</xdr:colOff>
      <xdr:row>58</xdr:row>
      <xdr:rowOff>9847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974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945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103936</xdr:rowOff>
    </xdr:from>
    <xdr:to>
      <xdr:col>24</xdr:col>
      <xdr:colOff>114300</xdr:colOff>
      <xdr:row>53</xdr:row>
      <xdr:rowOff>34086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01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126813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870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39379</xdr:rowOff>
    </xdr:from>
    <xdr:to>
      <xdr:col>20</xdr:col>
      <xdr:colOff>38100</xdr:colOff>
      <xdr:row>52</xdr:row>
      <xdr:rowOff>140979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95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157506</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8730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44169</xdr:rowOff>
    </xdr:from>
    <xdr:to>
      <xdr:col>15</xdr:col>
      <xdr:colOff>101600</xdr:colOff>
      <xdr:row>53</xdr:row>
      <xdr:rowOff>145769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13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162296</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890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78442</xdr:rowOff>
    </xdr:from>
    <xdr:to>
      <xdr:col>10</xdr:col>
      <xdr:colOff>165100</xdr:colOff>
      <xdr:row>53</xdr:row>
      <xdr:rowOff>8592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89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51</xdr:row>
      <xdr:rowOff>25119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8769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118179</xdr:rowOff>
    </xdr:from>
    <xdr:to>
      <xdr:col>6</xdr:col>
      <xdr:colOff>38100</xdr:colOff>
      <xdr:row>50</xdr:row>
      <xdr:rowOff>48329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851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23205</xdr:colOff>
      <xdr:row>48</xdr:row>
      <xdr:rowOff>64856</xdr:rowOff>
    </xdr:from>
    <xdr:ext cx="690189"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785205" y="8294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103745</xdr:rowOff>
    </xdr:from>
    <xdr:to>
      <xdr:col>24</xdr:col>
      <xdr:colOff>62865</xdr:colOff>
      <xdr:row>79</xdr:row>
      <xdr:rowOff>86942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05245"/>
          <a:ext cx="1270" cy="1526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90769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635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86942</xdr:rowOff>
    </xdr:from>
    <xdr:to>
      <xdr:col>24</xdr:col>
      <xdr:colOff>152400</xdr:colOff>
      <xdr:row>79</xdr:row>
      <xdr:rowOff>86942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6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50422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103745</xdr:rowOff>
    </xdr:from>
    <xdr:to>
      <xdr:col>24</xdr:col>
      <xdr:colOff>152400</xdr:colOff>
      <xdr:row>70</xdr:row>
      <xdr:rowOff>103745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05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15439</xdr:rowOff>
    </xdr:from>
    <xdr:to>
      <xdr:col>24</xdr:col>
      <xdr:colOff>63500</xdr:colOff>
      <xdr:row>79</xdr:row>
      <xdr:rowOff>52783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59989"/>
          <a:ext cx="838200" cy="37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106013</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6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83136</xdr:rowOff>
    </xdr:from>
    <xdr:to>
      <xdr:col>24</xdr:col>
      <xdr:colOff>114300</xdr:colOff>
      <xdr:row>78</xdr:row>
      <xdr:rowOff>13286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17449</xdr:rowOff>
    </xdr:from>
    <xdr:to>
      <xdr:col>19</xdr:col>
      <xdr:colOff>177800</xdr:colOff>
      <xdr:row>79</xdr:row>
      <xdr:rowOff>52783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561999"/>
          <a:ext cx="889000" cy="3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51034</xdr:rowOff>
    </xdr:from>
    <xdr:to>
      <xdr:col>20</xdr:col>
      <xdr:colOff>38100</xdr:colOff>
      <xdr:row>77</xdr:row>
      <xdr:rowOff>152634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5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169161</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302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17449</xdr:rowOff>
    </xdr:from>
    <xdr:to>
      <xdr:col>15</xdr:col>
      <xdr:colOff>50800</xdr:colOff>
      <xdr:row>79</xdr:row>
      <xdr:rowOff>98879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61999"/>
          <a:ext cx="889000" cy="8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11339</xdr:rowOff>
    </xdr:from>
    <xdr:to>
      <xdr:col>15</xdr:col>
      <xdr:colOff>101600</xdr:colOff>
      <xdr:row>77</xdr:row>
      <xdr:rowOff>112939</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1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129466</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8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98879</xdr:rowOff>
    </xdr:from>
    <xdr:to>
      <xdr:col>10</xdr:col>
      <xdr:colOff>114300</xdr:colOff>
      <xdr:row>79</xdr:row>
      <xdr:rowOff>98879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72245</xdr:rowOff>
    </xdr:from>
    <xdr:to>
      <xdr:col>10</xdr:col>
      <xdr:colOff>165100</xdr:colOff>
      <xdr:row>78</xdr:row>
      <xdr:rowOff>2395</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73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18922</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4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285</xdr:rowOff>
    </xdr:from>
    <xdr:to>
      <xdr:col>6</xdr:col>
      <xdr:colOff>38100</xdr:colOff>
      <xdr:row>77</xdr:row>
      <xdr:rowOff>101885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0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118412</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97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136089</xdr:rowOff>
    </xdr:from>
    <xdr:to>
      <xdr:col>24</xdr:col>
      <xdr:colOff>114300</xdr:colOff>
      <xdr:row>79</xdr:row>
      <xdr:rowOff>66239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5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51016</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424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1983</xdr:rowOff>
    </xdr:from>
    <xdr:to>
      <xdr:col>20</xdr:col>
      <xdr:colOff>38100</xdr:colOff>
      <xdr:row>79</xdr:row>
      <xdr:rowOff>103583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54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94710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63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138099</xdr:rowOff>
    </xdr:from>
    <xdr:to>
      <xdr:col>15</xdr:col>
      <xdr:colOff>101600</xdr:colOff>
      <xdr:row>79</xdr:row>
      <xdr:rowOff>68249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51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59376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60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48079</xdr:rowOff>
    </xdr:from>
    <xdr:to>
      <xdr:col>10</xdr:col>
      <xdr:colOff>165100</xdr:colOff>
      <xdr:row>79</xdr:row>
      <xdr:rowOff>149679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180150</xdr:colOff>
      <xdr:row>79</xdr:row>
      <xdr:rowOff>140806</xdr:rowOff>
    </xdr:from>
    <xdr:ext cx="249299"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94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48079</xdr:rowOff>
    </xdr:from>
    <xdr:to>
      <xdr:col>6</xdr:col>
      <xdr:colOff>38100</xdr:colOff>
      <xdr:row>79</xdr:row>
      <xdr:rowOff>149679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53150</xdr:colOff>
      <xdr:row>79</xdr:row>
      <xdr:rowOff>140806</xdr:rowOff>
    </xdr:from>
    <xdr:ext cx="249299"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005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94374</xdr:rowOff>
    </xdr:from>
    <xdr:to>
      <xdr:col>24</xdr:col>
      <xdr:colOff>62865</xdr:colOff>
      <xdr:row>99</xdr:row>
      <xdr:rowOff>11392</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24874"/>
          <a:ext cx="1270" cy="1460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15219</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8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11392</xdr:rowOff>
    </xdr:from>
    <xdr:to>
      <xdr:col>24</xdr:col>
      <xdr:colOff>152400</xdr:colOff>
      <xdr:row>99</xdr:row>
      <xdr:rowOff>11392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84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41051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0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94374</xdr:rowOff>
    </xdr:from>
    <xdr:to>
      <xdr:col>24</xdr:col>
      <xdr:colOff>152400</xdr:colOff>
      <xdr:row>90</xdr:row>
      <xdr:rowOff>94374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2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131102</xdr:rowOff>
    </xdr:from>
    <xdr:to>
      <xdr:col>24</xdr:col>
      <xdr:colOff>63500</xdr:colOff>
      <xdr:row>96</xdr:row>
      <xdr:rowOff>163855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90302"/>
          <a:ext cx="8382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56342</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344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33465</xdr:rowOff>
    </xdr:from>
    <xdr:to>
      <xdr:col>24</xdr:col>
      <xdr:colOff>114300</xdr:colOff>
      <xdr:row>96</xdr:row>
      <xdr:rowOff>135065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163855</xdr:rowOff>
    </xdr:from>
    <xdr:to>
      <xdr:col>19</xdr:col>
      <xdr:colOff>177800</xdr:colOff>
      <xdr:row>97</xdr:row>
      <xdr:rowOff>10477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623055"/>
          <a:ext cx="889000" cy="18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104178</xdr:rowOff>
    </xdr:from>
    <xdr:to>
      <xdr:col>20</xdr:col>
      <xdr:colOff>38100</xdr:colOff>
      <xdr:row>97</xdr:row>
      <xdr:rowOff>34328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50855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2387</xdr:rowOff>
    </xdr:from>
    <xdr:to>
      <xdr:col>15</xdr:col>
      <xdr:colOff>50800</xdr:colOff>
      <xdr:row>97</xdr:row>
      <xdr:rowOff>10477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a:off x="2019300" y="16633037"/>
          <a:ext cx="889000" cy="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112446</xdr:rowOff>
    </xdr:from>
    <xdr:to>
      <xdr:col>15</xdr:col>
      <xdr:colOff>101600</xdr:colOff>
      <xdr:row>97</xdr:row>
      <xdr:rowOff>42596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59123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2387</xdr:rowOff>
    </xdr:from>
    <xdr:to>
      <xdr:col>10</xdr:col>
      <xdr:colOff>114300</xdr:colOff>
      <xdr:row>97</xdr:row>
      <xdr:rowOff>34455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633037"/>
          <a:ext cx="889000" cy="3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58026</xdr:rowOff>
    </xdr:from>
    <xdr:to>
      <xdr:col>10</xdr:col>
      <xdr:colOff>165100</xdr:colOff>
      <xdr:row>96</xdr:row>
      <xdr:rowOff>159626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4703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90412</xdr:rowOff>
    </xdr:from>
    <xdr:to>
      <xdr:col>6</xdr:col>
      <xdr:colOff>38100</xdr:colOff>
      <xdr:row>97</xdr:row>
      <xdr:rowOff>20562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37089</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2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80302</xdr:rowOff>
    </xdr:from>
    <xdr:to>
      <xdr:col>24</xdr:col>
      <xdr:colOff>114300</xdr:colOff>
      <xdr:row>97</xdr:row>
      <xdr:rowOff>10452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5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58729</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51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113055</xdr:rowOff>
    </xdr:from>
    <xdr:to>
      <xdr:col>20</xdr:col>
      <xdr:colOff>38100</xdr:colOff>
      <xdr:row>97</xdr:row>
      <xdr:rowOff>43205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34332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66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131127</xdr:rowOff>
    </xdr:from>
    <xdr:to>
      <xdr:col>15</xdr:col>
      <xdr:colOff>101600</xdr:colOff>
      <xdr:row>97</xdr:row>
      <xdr:rowOff>61277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52404</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6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123037</xdr:rowOff>
    </xdr:from>
    <xdr:to>
      <xdr:col>10</xdr:col>
      <xdr:colOff>165100</xdr:colOff>
      <xdr:row>97</xdr:row>
      <xdr:rowOff>53187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44314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67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155105</xdr:rowOff>
    </xdr:from>
    <xdr:to>
      <xdr:col>6</xdr:col>
      <xdr:colOff>38100</xdr:colOff>
      <xdr:row>97</xdr:row>
      <xdr:rowOff>85255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76382</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147960</xdr:rowOff>
    </xdr:from>
    <xdr:to>
      <xdr:col>54</xdr:col>
      <xdr:colOff>189865</xdr:colOff>
      <xdr:row>37</xdr:row>
      <xdr:rowOff>140999</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120010"/>
          <a:ext cx="1270" cy="1364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144826</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4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140999</xdr:rowOff>
    </xdr:from>
    <xdr:to>
      <xdr:col>55</xdr:col>
      <xdr:colOff>88900</xdr:colOff>
      <xdr:row>37</xdr:row>
      <xdr:rowOff>140999</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48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94637</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48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147960</xdr:rowOff>
    </xdr:from>
    <xdr:to>
      <xdr:col>55</xdr:col>
      <xdr:colOff>88900</xdr:colOff>
      <xdr:row>29</xdr:row>
      <xdr:rowOff>147960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12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43048</xdr:rowOff>
    </xdr:from>
    <xdr:to>
      <xdr:col>55</xdr:col>
      <xdr:colOff>0</xdr:colOff>
      <xdr:row>36</xdr:row>
      <xdr:rowOff>81662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5872348"/>
          <a:ext cx="838200" cy="38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131152</xdr:rowOff>
    </xdr:from>
    <xdr:ext cx="599010"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13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152725</xdr:rowOff>
    </xdr:from>
    <xdr:to>
      <xdr:col>55</xdr:col>
      <xdr:colOff>50800</xdr:colOff>
      <xdr:row>36</xdr:row>
      <xdr:rowOff>82875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81662</xdr:rowOff>
    </xdr:from>
    <xdr:to>
      <xdr:col>50</xdr:col>
      <xdr:colOff>114300</xdr:colOff>
      <xdr:row>36</xdr:row>
      <xdr:rowOff>85453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253862"/>
          <a:ext cx="889000" cy="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120462</xdr:rowOff>
    </xdr:from>
    <xdr:to>
      <xdr:col>50</xdr:col>
      <xdr:colOff>165100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39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81826</xdr:rowOff>
    </xdr:from>
    <xdr:to>
      <xdr:col>45</xdr:col>
      <xdr:colOff>177800</xdr:colOff>
      <xdr:row>36</xdr:row>
      <xdr:rowOff>85453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54026"/>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139535</xdr:rowOff>
    </xdr:from>
    <xdr:to>
      <xdr:col>46</xdr:col>
      <xdr:colOff>38100</xdr:colOff>
      <xdr:row>36</xdr:row>
      <xdr:rowOff>69685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86212</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5915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153805</xdr:rowOff>
    </xdr:from>
    <xdr:to>
      <xdr:col>41</xdr:col>
      <xdr:colOff>50800</xdr:colOff>
      <xdr:row>36</xdr:row>
      <xdr:rowOff>81826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6972300" y="6154555"/>
          <a:ext cx="889000" cy="9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6162</xdr:rowOff>
    </xdr:from>
    <xdr:to>
      <xdr:col>41</xdr:col>
      <xdr:colOff>101600</xdr:colOff>
      <xdr:row>36</xdr:row>
      <xdr:rowOff>107762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124289</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61795" y="595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10623</xdr:rowOff>
    </xdr:from>
    <xdr:to>
      <xdr:col>36</xdr:col>
      <xdr:colOff>165100</xdr:colOff>
      <xdr:row>35</xdr:row>
      <xdr:rowOff>112223</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01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128750</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672795" y="578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163698</xdr:rowOff>
    </xdr:from>
    <xdr:to>
      <xdr:col>55</xdr:col>
      <xdr:colOff>50800</xdr:colOff>
      <xdr:row>34</xdr:row>
      <xdr:rowOff>93848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582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15125</xdr:rowOff>
    </xdr:from>
    <xdr:ext cx="599010"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567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30862</xdr:rowOff>
    </xdr:from>
    <xdr:to>
      <xdr:col>50</xdr:col>
      <xdr:colOff>165100</xdr:colOff>
      <xdr:row>36</xdr:row>
      <xdr:rowOff>132462</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03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123589</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39795" y="629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34653</xdr:rowOff>
    </xdr:from>
    <xdr:to>
      <xdr:col>46</xdr:col>
      <xdr:colOff>38100</xdr:colOff>
      <xdr:row>36</xdr:row>
      <xdr:rowOff>136253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127380</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6299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31026</xdr:rowOff>
    </xdr:from>
    <xdr:to>
      <xdr:col>41</xdr:col>
      <xdr:colOff>101600</xdr:colOff>
      <xdr:row>36</xdr:row>
      <xdr:rowOff>132626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0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123753</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61795" y="6295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103005</xdr:rowOff>
    </xdr:from>
    <xdr:to>
      <xdr:col>36</xdr:col>
      <xdr:colOff>165100</xdr:colOff>
      <xdr:row>36</xdr:row>
      <xdr:rowOff>33155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10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24282</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672795" y="61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56243</xdr:rowOff>
    </xdr:from>
    <xdr:to>
      <xdr:col>54</xdr:col>
      <xdr:colOff>189865</xdr:colOff>
      <xdr:row>58</xdr:row>
      <xdr:rowOff>2834</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800193"/>
          <a:ext cx="1270" cy="114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6661</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995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2834</xdr:rowOff>
    </xdr:from>
    <xdr:to>
      <xdr:col>55</xdr:col>
      <xdr:colOff>88900</xdr:colOff>
      <xdr:row>58</xdr:row>
      <xdr:rowOff>2834</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9946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2920</xdr:rowOff>
    </xdr:from>
    <xdr:ext cx="690189"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75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56243</xdr:rowOff>
    </xdr:from>
    <xdr:to>
      <xdr:col>55</xdr:col>
      <xdr:colOff>88900</xdr:colOff>
      <xdr:row>51</xdr:row>
      <xdr:rowOff>56243</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800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66726</xdr:rowOff>
    </xdr:from>
    <xdr:to>
      <xdr:col>55</xdr:col>
      <xdr:colOff>0</xdr:colOff>
      <xdr:row>56</xdr:row>
      <xdr:rowOff>25605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153576"/>
          <a:ext cx="838200" cy="47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144918</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746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166491</xdr:rowOff>
    </xdr:from>
    <xdr:to>
      <xdr:col>55</xdr:col>
      <xdr:colOff>50800</xdr:colOff>
      <xdr:row>57</xdr:row>
      <xdr:rowOff>96641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67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46074</xdr:rowOff>
    </xdr:from>
    <xdr:to>
      <xdr:col>50</xdr:col>
      <xdr:colOff>114300</xdr:colOff>
      <xdr:row>56</xdr:row>
      <xdr:rowOff>25605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132924"/>
          <a:ext cx="889000" cy="493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15625</xdr:rowOff>
    </xdr:from>
    <xdr:to>
      <xdr:col>50</xdr:col>
      <xdr:colOff>165100</xdr:colOff>
      <xdr:row>57</xdr:row>
      <xdr:rowOff>117225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8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108352</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88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46074</xdr:rowOff>
    </xdr:from>
    <xdr:to>
      <xdr:col>45</xdr:col>
      <xdr:colOff>177800</xdr:colOff>
      <xdr:row>55</xdr:row>
      <xdr:rowOff>39136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132924"/>
          <a:ext cx="889000" cy="33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164389</xdr:rowOff>
    </xdr:from>
    <xdr:to>
      <xdr:col>46</xdr:col>
      <xdr:colOff>38100</xdr:colOff>
      <xdr:row>57</xdr:row>
      <xdr:rowOff>94539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65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85666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85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39136</xdr:rowOff>
    </xdr:from>
    <xdr:to>
      <xdr:col>41</xdr:col>
      <xdr:colOff>50800</xdr:colOff>
      <xdr:row>55</xdr:row>
      <xdr:rowOff>125639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468886"/>
          <a:ext cx="889000" cy="8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10037</xdr:rowOff>
    </xdr:from>
    <xdr:to>
      <xdr:col>41</xdr:col>
      <xdr:colOff>101600</xdr:colOff>
      <xdr:row>57</xdr:row>
      <xdr:rowOff>111637</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8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102764</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875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157218</xdr:rowOff>
    </xdr:from>
    <xdr:to>
      <xdr:col>36</xdr:col>
      <xdr:colOff>165100</xdr:colOff>
      <xdr:row>57</xdr:row>
      <xdr:rowOff>87368</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58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78495</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851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15926</xdr:rowOff>
    </xdr:from>
    <xdr:to>
      <xdr:col>55</xdr:col>
      <xdr:colOff>50800</xdr:colOff>
      <xdr:row>53</xdr:row>
      <xdr:rowOff>117526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10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38803</xdr:rowOff>
    </xdr:from>
    <xdr:ext cx="690189"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89542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146255</xdr:rowOff>
    </xdr:from>
    <xdr:to>
      <xdr:col>50</xdr:col>
      <xdr:colOff>165100</xdr:colOff>
      <xdr:row>56</xdr:row>
      <xdr:rowOff>76405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5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92932</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35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166724</xdr:rowOff>
    </xdr:from>
    <xdr:to>
      <xdr:col>46</xdr:col>
      <xdr:colOff>38100</xdr:colOff>
      <xdr:row>53</xdr:row>
      <xdr:rowOff>96874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08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51</xdr:row>
      <xdr:rowOff>113401</xdr:rowOff>
    </xdr:from>
    <xdr:ext cx="690189"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05205" y="88573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159786</xdr:rowOff>
    </xdr:from>
    <xdr:to>
      <xdr:col>41</xdr:col>
      <xdr:colOff>101600</xdr:colOff>
      <xdr:row>55</xdr:row>
      <xdr:rowOff>89936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41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106463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193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74839</xdr:rowOff>
    </xdr:from>
    <xdr:to>
      <xdr:col>36</xdr:col>
      <xdr:colOff>165100</xdr:colOff>
      <xdr:row>56</xdr:row>
      <xdr:rowOff>4989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50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21516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27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85685</xdr:rowOff>
    </xdr:from>
    <xdr:to>
      <xdr:col>54</xdr:col>
      <xdr:colOff>189865</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258635"/>
          <a:ext cx="1270" cy="1330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32362</xdr:rowOff>
    </xdr:from>
    <xdr:ext cx="690189"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20338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85685</xdr:rowOff>
    </xdr:from>
    <xdr:to>
      <xdr:col>55</xdr:col>
      <xdr:colOff>88900</xdr:colOff>
      <xdr:row>71</xdr:row>
      <xdr:rowOff>85685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25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54417</xdr:rowOff>
    </xdr:from>
    <xdr:to>
      <xdr:col>55</xdr:col>
      <xdr:colOff>0</xdr:colOff>
      <xdr:row>74</xdr:row>
      <xdr:rowOff>153429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9639300" y="12741717"/>
          <a:ext cx="838200" cy="9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49599</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4226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71172</xdr:rowOff>
    </xdr:from>
    <xdr:to>
      <xdr:col>55</xdr:col>
      <xdr:colOff>50800</xdr:colOff>
      <xdr:row>79</xdr:row>
      <xdr:rowOff>1322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156845</xdr:rowOff>
    </xdr:from>
    <xdr:to>
      <xdr:col>50</xdr:col>
      <xdr:colOff>114300</xdr:colOff>
      <xdr:row>74</xdr:row>
      <xdr:rowOff>153429</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1986895"/>
          <a:ext cx="889000" cy="853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97365</xdr:rowOff>
    </xdr:from>
    <xdr:to>
      <xdr:col>50</xdr:col>
      <xdr:colOff>165100</xdr:colOff>
      <xdr:row>79</xdr:row>
      <xdr:rowOff>27515</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18642</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156845</xdr:rowOff>
    </xdr:from>
    <xdr:to>
      <xdr:col>45</xdr:col>
      <xdr:colOff>177800</xdr:colOff>
      <xdr:row>73</xdr:row>
      <xdr:rowOff>42827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7861300" y="11986895"/>
          <a:ext cx="889000" cy="57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33187</xdr:rowOff>
    </xdr:from>
    <xdr:to>
      <xdr:col>46</xdr:col>
      <xdr:colOff>38100</xdr:colOff>
      <xdr:row>78</xdr:row>
      <xdr:rowOff>134787</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40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78</xdr:row>
      <xdr:rowOff>125914</xdr:rowOff>
    </xdr:from>
    <xdr:ext cx="59901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50795" y="1349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42827</xdr:rowOff>
    </xdr:from>
    <xdr:to>
      <xdr:col>41</xdr:col>
      <xdr:colOff>50800</xdr:colOff>
      <xdr:row>78</xdr:row>
      <xdr:rowOff>142024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6972300" y="12558677"/>
          <a:ext cx="889000" cy="95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76558</xdr:rowOff>
    </xdr:from>
    <xdr:to>
      <xdr:col>41</xdr:col>
      <xdr:colOff>101600</xdr:colOff>
      <xdr:row>79</xdr:row>
      <xdr:rowOff>6708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4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169285</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54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17207</xdr:rowOff>
    </xdr:from>
    <xdr:to>
      <xdr:col>36</xdr:col>
      <xdr:colOff>165100</xdr:colOff>
      <xdr:row>78</xdr:row>
      <xdr:rowOff>118807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135334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672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3617</xdr:rowOff>
    </xdr:from>
    <xdr:to>
      <xdr:col>55</xdr:col>
      <xdr:colOff>50800</xdr:colOff>
      <xdr:row>74</xdr:row>
      <xdr:rowOff>105217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269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26494</xdr:rowOff>
    </xdr:from>
    <xdr:ext cx="599010"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2542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102629</xdr:rowOff>
    </xdr:from>
    <xdr:to>
      <xdr:col>50</xdr:col>
      <xdr:colOff>165100</xdr:colOff>
      <xdr:row>75</xdr:row>
      <xdr:rowOff>32779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278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49306</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2565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106045</xdr:rowOff>
    </xdr:from>
    <xdr:to>
      <xdr:col>46</xdr:col>
      <xdr:colOff>38100</xdr:colOff>
      <xdr:row>70</xdr:row>
      <xdr:rowOff>36195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193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68</xdr:row>
      <xdr:rowOff>52722</xdr:rowOff>
    </xdr:from>
    <xdr:ext cx="690189"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05205" y="11711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163477</xdr:rowOff>
    </xdr:from>
    <xdr:to>
      <xdr:col>41</xdr:col>
      <xdr:colOff>101600</xdr:colOff>
      <xdr:row>73</xdr:row>
      <xdr:rowOff>93627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250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71</xdr:row>
      <xdr:rowOff>110154</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61795" y="1228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91224</xdr:rowOff>
    </xdr:from>
    <xdr:to>
      <xdr:col>36</xdr:col>
      <xdr:colOff>165100</xdr:colOff>
      <xdr:row>79</xdr:row>
      <xdr:rowOff>21374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46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12501</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55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57420</xdr:rowOff>
    </xdr:from>
    <xdr:to>
      <xdr:col>54</xdr:col>
      <xdr:colOff>189865</xdr:colOff>
      <xdr:row>99</xdr:row>
      <xdr:rowOff>35074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487920"/>
          <a:ext cx="1270" cy="152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38901</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70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35074</xdr:rowOff>
    </xdr:from>
    <xdr:to>
      <xdr:col>55</xdr:col>
      <xdr:colOff>88900</xdr:colOff>
      <xdr:row>99</xdr:row>
      <xdr:rowOff>35074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700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4097</xdr:rowOff>
    </xdr:from>
    <xdr:ext cx="690189"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63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2,007,980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57420</xdr:rowOff>
    </xdr:from>
    <xdr:to>
      <xdr:col>55</xdr:col>
      <xdr:colOff>88900</xdr:colOff>
      <xdr:row>90</xdr:row>
      <xdr:rowOff>57420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48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150721</xdr:rowOff>
    </xdr:from>
    <xdr:to>
      <xdr:col>55</xdr:col>
      <xdr:colOff>0</xdr:colOff>
      <xdr:row>99</xdr:row>
      <xdr:rowOff>36488</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438471"/>
          <a:ext cx="838200" cy="57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15496</xdr:rowOff>
    </xdr:from>
    <xdr:ext cx="599010"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8175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37069</xdr:rowOff>
    </xdr:from>
    <xdr:to>
      <xdr:col>55</xdr:col>
      <xdr:colOff>50800</xdr:colOff>
      <xdr:row>98</xdr:row>
      <xdr:rowOff>138669</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83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61728</xdr:rowOff>
    </xdr:from>
    <xdr:to>
      <xdr:col>50</xdr:col>
      <xdr:colOff>114300</xdr:colOff>
      <xdr:row>99</xdr:row>
      <xdr:rowOff>36488</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863828"/>
          <a:ext cx="889000" cy="14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46324</xdr:rowOff>
    </xdr:from>
    <xdr:to>
      <xdr:col>50</xdr:col>
      <xdr:colOff>165100</xdr:colOff>
      <xdr:row>98</xdr:row>
      <xdr:rowOff>147924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84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164451</xdr:rowOff>
    </xdr:from>
    <xdr:ext cx="59901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39795" y="16623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61728</xdr:rowOff>
    </xdr:from>
    <xdr:to>
      <xdr:col>45</xdr:col>
      <xdr:colOff>177800</xdr:colOff>
      <xdr:row>98</xdr:row>
      <xdr:rowOff>166608</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863828"/>
          <a:ext cx="889000" cy="104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58133</xdr:rowOff>
    </xdr:from>
    <xdr:to>
      <xdr:col>46</xdr:col>
      <xdr:colOff>38100</xdr:colOff>
      <xdr:row>98</xdr:row>
      <xdr:rowOff>159733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150860</xdr:rowOff>
    </xdr:from>
    <xdr:ext cx="59901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50795" y="16952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50977</xdr:rowOff>
    </xdr:from>
    <xdr:to>
      <xdr:col>41</xdr:col>
      <xdr:colOff>50800</xdr:colOff>
      <xdr:row>98</xdr:row>
      <xdr:rowOff>166608</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510177"/>
          <a:ext cx="889000" cy="458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53273</xdr:rowOff>
    </xdr:from>
    <xdr:to>
      <xdr:col>41</xdr:col>
      <xdr:colOff>101600</xdr:colOff>
      <xdr:row>98</xdr:row>
      <xdr:rowOff>154873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85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171400</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61795" y="1663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67822</xdr:rowOff>
    </xdr:from>
    <xdr:to>
      <xdr:col>36</xdr:col>
      <xdr:colOff>165100</xdr:colOff>
      <xdr:row>98</xdr:row>
      <xdr:rowOff>169422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86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160549</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672795" y="16962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99921</xdr:rowOff>
    </xdr:from>
    <xdr:to>
      <xdr:col>55</xdr:col>
      <xdr:colOff>50800</xdr:colOff>
      <xdr:row>96</xdr:row>
      <xdr:rowOff>30071</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3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122798</xdr:rowOff>
    </xdr:from>
    <xdr:ext cx="599010"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23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157138</xdr:rowOff>
    </xdr:from>
    <xdr:to>
      <xdr:col>50</xdr:col>
      <xdr:colOff>165100</xdr:colOff>
      <xdr:row>99</xdr:row>
      <xdr:rowOff>87288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95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78415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705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10928</xdr:rowOff>
    </xdr:from>
    <xdr:to>
      <xdr:col>46</xdr:col>
      <xdr:colOff>38100</xdr:colOff>
      <xdr:row>98</xdr:row>
      <xdr:rowOff>112528</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81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129055</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50795" y="16588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115808</xdr:rowOff>
    </xdr:from>
    <xdr:to>
      <xdr:col>41</xdr:col>
      <xdr:colOff>101600</xdr:colOff>
      <xdr:row>99</xdr:row>
      <xdr:rowOff>45958</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917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37085</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701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177</xdr:rowOff>
    </xdr:from>
    <xdr:to>
      <xdr:col>36</xdr:col>
      <xdr:colOff>165100</xdr:colOff>
      <xdr:row>96</xdr:row>
      <xdr:rowOff>101777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45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118304</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672795" y="162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158222</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130272"/>
          <a:ext cx="1269" cy="1600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72308</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8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104899</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49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158222</xdr:rowOff>
    </xdr:from>
    <xdr:to>
      <xdr:col>86</xdr:col>
      <xdr:colOff>25400</xdr:colOff>
      <xdr:row>29</xdr:row>
      <xdr:rowOff>158222</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130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161208</xdr:rowOff>
    </xdr:from>
    <xdr:ext cx="534377"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50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138331</xdr:rowOff>
    </xdr:from>
    <xdr:to>
      <xdr:col>85</xdr:col>
      <xdr:colOff>177800</xdr:colOff>
      <xdr:row>39</xdr:row>
      <xdr:rowOff>68481</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141608</xdr:rowOff>
    </xdr:from>
    <xdr:to>
      <xdr:col>81</xdr:col>
      <xdr:colOff>101600</xdr:colOff>
      <xdr:row>39</xdr:row>
      <xdr:rowOff>71758</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88285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14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144042</xdr:rowOff>
    </xdr:from>
    <xdr:to>
      <xdr:col>76</xdr:col>
      <xdr:colOff>165100</xdr:colOff>
      <xdr:row>39</xdr:row>
      <xdr:rowOff>74192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90719</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25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148416</xdr:rowOff>
    </xdr:from>
    <xdr:to>
      <xdr:col>72</xdr:col>
      <xdr:colOff>38100</xdr:colOff>
      <xdr:row>39</xdr:row>
      <xdr:rowOff>78566</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95093</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137411</xdr:rowOff>
    </xdr:from>
    <xdr:to>
      <xdr:col>67</xdr:col>
      <xdr:colOff>101600</xdr:colOff>
      <xdr:row>39</xdr:row>
      <xdr:rowOff>67561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5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84088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47111" y="642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116758</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31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144434</xdr:rowOff>
    </xdr:from>
    <xdr:ext cx="31290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54</xdr:row>
      <xdr:rowOff>160762</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5642</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38299</xdr:rowOff>
    </xdr:from>
    <xdr:ext cx="37702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56243</xdr:rowOff>
    </xdr:from>
    <xdr:to>
      <xdr:col>67</xdr:col>
      <xdr:colOff>101600</xdr:colOff>
      <xdr:row>50</xdr:row>
      <xdr:rowOff>157843</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49</xdr:row>
      <xdr:rowOff>2920</xdr:rowOff>
    </xdr:from>
    <xdr:ext cx="313932"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57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80963</xdr:rowOff>
    </xdr:from>
    <xdr:to>
      <xdr:col>85</xdr:col>
      <xdr:colOff>126364</xdr:colOff>
      <xdr:row>79</xdr:row>
      <xdr:rowOff>96713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082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100540</xdr:rowOff>
    </xdr:from>
    <xdr:ext cx="378565"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645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96713</xdr:rowOff>
    </xdr:from>
    <xdr:to>
      <xdr:col>86</xdr:col>
      <xdr:colOff>25400</xdr:colOff>
      <xdr:row>79</xdr:row>
      <xdr:rowOff>96713</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641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27640</xdr:rowOff>
    </xdr:from>
    <xdr:ext cx="599010"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57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477,986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80963</xdr:rowOff>
    </xdr:from>
    <xdr:to>
      <xdr:col>86</xdr:col>
      <xdr:colOff>25400</xdr:colOff>
      <xdr:row>70</xdr:row>
      <xdr:rowOff>80963</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082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21876</xdr:rowOff>
    </xdr:from>
    <xdr:to>
      <xdr:col>85</xdr:col>
      <xdr:colOff>127000</xdr:colOff>
      <xdr:row>76</xdr:row>
      <xdr:rowOff>45909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5481300" y="13052076"/>
          <a:ext cx="8382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165854</xdr:rowOff>
    </xdr:from>
    <xdr:ext cx="599010"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3196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15977</xdr:rowOff>
    </xdr:from>
    <xdr:to>
      <xdr:col>85</xdr:col>
      <xdr:colOff>177800</xdr:colOff>
      <xdr:row>77</xdr:row>
      <xdr:rowOff>117577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321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166188</xdr:rowOff>
    </xdr:from>
    <xdr:to>
      <xdr:col>81</xdr:col>
      <xdr:colOff>50800</xdr:colOff>
      <xdr:row>76</xdr:row>
      <xdr:rowOff>45909</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4592300" y="12853488"/>
          <a:ext cx="889000" cy="2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42935</xdr:rowOff>
    </xdr:from>
    <xdr:to>
      <xdr:col>81</xdr:col>
      <xdr:colOff>101600</xdr:colOff>
      <xdr:row>77</xdr:row>
      <xdr:rowOff>144535</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3244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135662</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181795" y="13337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166188</xdr:rowOff>
    </xdr:from>
    <xdr:to>
      <xdr:col>76</xdr:col>
      <xdr:colOff>114300</xdr:colOff>
      <xdr:row>75</xdr:row>
      <xdr:rowOff>53753</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3703300" y="12853488"/>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44914</xdr:rowOff>
    </xdr:from>
    <xdr:to>
      <xdr:col>76</xdr:col>
      <xdr:colOff>165100</xdr:colOff>
      <xdr:row>77</xdr:row>
      <xdr:rowOff>146514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32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137641</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292795" y="13339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53753</xdr:rowOff>
    </xdr:from>
    <xdr:to>
      <xdr:col>71</xdr:col>
      <xdr:colOff>177800</xdr:colOff>
      <xdr:row>75</xdr:row>
      <xdr:rowOff>85068</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2814300" y="12912503"/>
          <a:ext cx="8890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42971</xdr:rowOff>
    </xdr:from>
    <xdr:to>
      <xdr:col>72</xdr:col>
      <xdr:colOff>38100</xdr:colOff>
      <xdr:row>77</xdr:row>
      <xdr:rowOff>144571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24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135698</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03795" y="13337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84824</xdr:rowOff>
    </xdr:from>
    <xdr:to>
      <xdr:col>67</xdr:col>
      <xdr:colOff>101600</xdr:colOff>
      <xdr:row>77</xdr:row>
      <xdr:rowOff>14974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115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6101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14795" y="13207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142526</xdr:rowOff>
    </xdr:from>
    <xdr:to>
      <xdr:col>85</xdr:col>
      <xdr:colOff>177800</xdr:colOff>
      <xdr:row>76</xdr:row>
      <xdr:rowOff>72676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30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165403</xdr:rowOff>
    </xdr:from>
    <xdr:ext cx="599010"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85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166559</xdr:rowOff>
    </xdr:from>
    <xdr:to>
      <xdr:col>81</xdr:col>
      <xdr:colOff>101600</xdr:colOff>
      <xdr:row>76</xdr:row>
      <xdr:rowOff>96709</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302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113236</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181795" y="1280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115388</xdr:rowOff>
    </xdr:from>
    <xdr:to>
      <xdr:col>76</xdr:col>
      <xdr:colOff>165100</xdr:colOff>
      <xdr:row>75</xdr:row>
      <xdr:rowOff>45538</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8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62065</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292795" y="1257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2953</xdr:rowOff>
    </xdr:from>
    <xdr:to>
      <xdr:col>72</xdr:col>
      <xdr:colOff>38100</xdr:colOff>
      <xdr:row>75</xdr:row>
      <xdr:rowOff>104553</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8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121080</xdr:rowOff>
    </xdr:from>
    <xdr:ext cx="599010"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03795" y="12636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34268</xdr:rowOff>
    </xdr:from>
    <xdr:to>
      <xdr:col>67</xdr:col>
      <xdr:colOff>101600</xdr:colOff>
      <xdr:row>75</xdr:row>
      <xdr:rowOff>135868</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8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152395</xdr:rowOff>
    </xdr:from>
    <xdr:ext cx="599010"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14795" y="12668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73214</xdr:rowOff>
    </xdr:from>
    <xdr:to>
      <xdr:col>85</xdr:col>
      <xdr:colOff>126364</xdr:colOff>
      <xdr:row>98</xdr:row>
      <xdr:rowOff>133390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503714"/>
          <a:ext cx="1269" cy="143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137217</xdr:rowOff>
    </xdr:from>
    <xdr:ext cx="469744"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6939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133390</xdr:rowOff>
    </xdr:from>
    <xdr:to>
      <xdr:col>86</xdr:col>
      <xdr:colOff>25400</xdr:colOff>
      <xdr:row>98</xdr:row>
      <xdr:rowOff>133390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693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19891</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2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73214</xdr:rowOff>
    </xdr:from>
    <xdr:to>
      <xdr:col>86</xdr:col>
      <xdr:colOff>25400</xdr:colOff>
      <xdr:row>90</xdr:row>
      <xdr:rowOff>73214</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50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138767</xdr:rowOff>
    </xdr:from>
    <xdr:to>
      <xdr:col>85</xdr:col>
      <xdr:colOff>127000</xdr:colOff>
      <xdr:row>93</xdr:row>
      <xdr:rowOff>50198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5481300" y="15569267"/>
          <a:ext cx="838200" cy="42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154195</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613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4318</xdr:rowOff>
    </xdr:from>
    <xdr:to>
      <xdr:col>85</xdr:col>
      <xdr:colOff>177800</xdr:colOff>
      <xdr:row>97</xdr:row>
      <xdr:rowOff>105918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138767</xdr:rowOff>
    </xdr:from>
    <xdr:to>
      <xdr:col>81</xdr:col>
      <xdr:colOff>50800</xdr:colOff>
      <xdr:row>93</xdr:row>
      <xdr:rowOff>7451</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5569267"/>
          <a:ext cx="889000" cy="38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5314</xdr:rowOff>
    </xdr:from>
    <xdr:to>
      <xdr:col>81</xdr:col>
      <xdr:colOff>101600</xdr:colOff>
      <xdr:row>96</xdr:row>
      <xdr:rowOff>106914</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46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98041</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55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7451</xdr:rowOff>
    </xdr:from>
    <xdr:to>
      <xdr:col>76</xdr:col>
      <xdr:colOff>114300</xdr:colOff>
      <xdr:row>94</xdr:row>
      <xdr:rowOff>135612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5952301"/>
          <a:ext cx="889000" cy="299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61367</xdr:rowOff>
    </xdr:from>
    <xdr:to>
      <xdr:col>76</xdr:col>
      <xdr:colOff>165100</xdr:colOff>
      <xdr:row>95</xdr:row>
      <xdr:rowOff>162967</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34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154094</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292795" y="1644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135612</xdr:rowOff>
    </xdr:from>
    <xdr:to>
      <xdr:col>71</xdr:col>
      <xdr:colOff>177800</xdr:colOff>
      <xdr:row>96</xdr:row>
      <xdr:rowOff>90629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251912"/>
          <a:ext cx="889000" cy="29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137303</xdr:rowOff>
    </xdr:from>
    <xdr:to>
      <xdr:col>72</xdr:col>
      <xdr:colOff>38100</xdr:colOff>
      <xdr:row>97</xdr:row>
      <xdr:rowOff>67453</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5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58580</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89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68528</xdr:rowOff>
    </xdr:from>
    <xdr:to>
      <xdr:col>67</xdr:col>
      <xdr:colOff>101600</xdr:colOff>
      <xdr:row>96</xdr:row>
      <xdr:rowOff>170128</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52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161255</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62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170848</xdr:rowOff>
    </xdr:from>
    <xdr:to>
      <xdr:col>85</xdr:col>
      <xdr:colOff>177800</xdr:colOff>
      <xdr:row>93</xdr:row>
      <xdr:rowOff>100998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594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22275</xdr:rowOff>
    </xdr:from>
    <xdr:ext cx="599010"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5795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87967</xdr:rowOff>
    </xdr:from>
    <xdr:to>
      <xdr:col>81</xdr:col>
      <xdr:colOff>101600</xdr:colOff>
      <xdr:row>91</xdr:row>
      <xdr:rowOff>18117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551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89</xdr:row>
      <xdr:rowOff>34644</xdr:rowOff>
    </xdr:from>
    <xdr:ext cx="59901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181795" y="1529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128101</xdr:rowOff>
    </xdr:from>
    <xdr:to>
      <xdr:col>76</xdr:col>
      <xdr:colOff>165100</xdr:colOff>
      <xdr:row>93</xdr:row>
      <xdr:rowOff>58251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590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74778</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292795" y="1567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84812</xdr:rowOff>
    </xdr:from>
    <xdr:to>
      <xdr:col>72</xdr:col>
      <xdr:colOff>38100</xdr:colOff>
      <xdr:row>95</xdr:row>
      <xdr:rowOff>14962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2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31489</xdr:rowOff>
    </xdr:from>
    <xdr:ext cx="59901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03795" y="1597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39829</xdr:rowOff>
    </xdr:from>
    <xdr:to>
      <xdr:col>67</xdr:col>
      <xdr:colOff>101600</xdr:colOff>
      <xdr:row>96</xdr:row>
      <xdr:rowOff>141429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499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157956</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547111" y="1627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a:extLst>
            <a:ext uri="{FF2B5EF4-FFF2-40B4-BE49-F238E27FC236}">
              <a16:creationId xmlns:a16="http://schemas.microsoft.com/office/drawing/2014/main" id="{00000000-0008-0000-0600-0000E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37157</xdr:rowOff>
    </xdr:from>
    <xdr:to>
      <xdr:col>116</xdr:col>
      <xdr:colOff>62864</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22159595" y="5352107"/>
          <a:ext cx="1269"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a:extLst>
            <a:ext uri="{FF2B5EF4-FFF2-40B4-BE49-F238E27FC236}">
              <a16:creationId xmlns:a16="http://schemas.microsoft.com/office/drawing/2014/main" id="{00000000-0008-0000-0600-0000E7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155284</xdr:rowOff>
    </xdr:from>
    <xdr:ext cx="469744" cy="259045"/>
    <xdr:sp macro="" textlink="">
      <xdr:nvSpPr>
        <xdr:cNvPr id="745" name="投資及び出資金最大値テキスト">
          <a:extLst>
            <a:ext uri="{FF2B5EF4-FFF2-40B4-BE49-F238E27FC236}">
              <a16:creationId xmlns:a16="http://schemas.microsoft.com/office/drawing/2014/main" id="{00000000-0008-0000-0600-0000E9020000}"/>
            </a:ext>
          </a:extLst>
        </xdr:cNvPr>
        <xdr:cNvSpPr txBox="1"/>
      </xdr:nvSpPr>
      <xdr:spPr>
        <a:xfrm>
          <a:off x="22212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37157</xdr:rowOff>
    </xdr:from>
    <xdr:to>
      <xdr:col>116</xdr:col>
      <xdr:colOff>152400</xdr:colOff>
      <xdr:row>31</xdr:row>
      <xdr:rowOff>37157</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169253</xdr:rowOff>
    </xdr:from>
    <xdr:ext cx="378565" cy="259045"/>
    <xdr:sp macro="" textlink="">
      <xdr:nvSpPr>
        <xdr:cNvPr id="748" name="投資及び出資金平均値テキスト">
          <a:extLst>
            <a:ext uri="{FF2B5EF4-FFF2-40B4-BE49-F238E27FC236}">
              <a16:creationId xmlns:a16="http://schemas.microsoft.com/office/drawing/2014/main" id="{00000000-0008-0000-0600-0000EC020000}"/>
            </a:ext>
          </a:extLst>
        </xdr:cNvPr>
        <xdr:cNvSpPr txBox="1"/>
      </xdr:nvSpPr>
      <xdr:spPr>
        <a:xfrm>
          <a:off x="22212300" y="65129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146376</xdr:rowOff>
    </xdr:from>
    <xdr:to>
      <xdr:col>116</xdr:col>
      <xdr:colOff>114300</xdr:colOff>
      <xdr:row>39</xdr:row>
      <xdr:rowOff>76526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2110700" y="666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169890</xdr:rowOff>
    </xdr:from>
    <xdr:to>
      <xdr:col>112</xdr:col>
      <xdr:colOff>38100</xdr:colOff>
      <xdr:row>39</xdr:row>
      <xdr:rowOff>100040</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1272500" y="668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116567</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4017" y="6460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165644</xdr:rowOff>
    </xdr:from>
    <xdr:to>
      <xdr:col>107</xdr:col>
      <xdr:colOff>101600</xdr:colOff>
      <xdr:row>39</xdr:row>
      <xdr:rowOff>95794</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20383500" y="668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112321</xdr:rowOff>
    </xdr:from>
    <xdr:ext cx="378565"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5017" y="6455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61141</xdr:rowOff>
    </xdr:from>
    <xdr:to>
      <xdr:col>102</xdr:col>
      <xdr:colOff>165100</xdr:colOff>
      <xdr:row>38</xdr:row>
      <xdr:rowOff>162741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9494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7819</xdr:rowOff>
    </xdr:from>
    <xdr:ext cx="378565"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6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97391</xdr:rowOff>
    </xdr:from>
    <xdr:to>
      <xdr:col>98</xdr:col>
      <xdr:colOff>38100</xdr:colOff>
      <xdr:row>38</xdr:row>
      <xdr:rowOff>27541</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8605500" y="6441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44068</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7017" y="6216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7" name="投資及び出資金該当値テキスト">
          <a:extLst>
            <a:ext uri="{FF2B5EF4-FFF2-40B4-BE49-F238E27FC236}">
              <a16:creationId xmlns:a16="http://schemas.microsoft.com/office/drawing/2014/main" id="{00000000-0008-0000-0600-0000FF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27366</xdr:rowOff>
    </xdr:from>
    <xdr:to>
      <xdr:col>116</xdr:col>
      <xdr:colOff>62864</xdr:colOff>
      <xdr:row>58</xdr:row>
      <xdr:rowOff>139700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599866"/>
          <a:ext cx="1269" cy="1483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145493</xdr:rowOff>
    </xdr:from>
    <xdr:ext cx="599010"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75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27366</xdr:rowOff>
    </xdr:from>
    <xdr:to>
      <xdr:col>116</xdr:col>
      <xdr:colOff>152400</xdr:colOff>
      <xdr:row>50</xdr:row>
      <xdr:rowOff>27366</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599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11714</xdr:rowOff>
    </xdr:from>
    <xdr:ext cx="534377"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84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160287</xdr:rowOff>
    </xdr:from>
    <xdr:to>
      <xdr:col>116</xdr:col>
      <xdr:colOff>114300</xdr:colOff>
      <xdr:row>58</xdr:row>
      <xdr:rowOff>90437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93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159748</xdr:rowOff>
    </xdr:from>
    <xdr:to>
      <xdr:col>112</xdr:col>
      <xdr:colOff>38100</xdr:colOff>
      <xdr:row>58</xdr:row>
      <xdr:rowOff>89898</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93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106425</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56111" y="9707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162472</xdr:rowOff>
    </xdr:from>
    <xdr:to>
      <xdr:col>107</xdr:col>
      <xdr:colOff>101600</xdr:colOff>
      <xdr:row>58</xdr:row>
      <xdr:rowOff>92622</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3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109149</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67111" y="9710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37612</xdr:rowOff>
    </xdr:from>
    <xdr:to>
      <xdr:col>102</xdr:col>
      <xdr:colOff>165100</xdr:colOff>
      <xdr:row>58</xdr:row>
      <xdr:rowOff>139212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155739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5708</xdr:rowOff>
    </xdr:from>
    <xdr:to>
      <xdr:col>98</xdr:col>
      <xdr:colOff>38100</xdr:colOff>
      <xdr:row>58</xdr:row>
      <xdr:rowOff>107308</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4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123835</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25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a:extLst>
            <a:ext uri="{FF2B5EF4-FFF2-40B4-BE49-F238E27FC236}">
              <a16:creationId xmlns:a16="http://schemas.microsoft.com/office/drawing/2014/main" id="{00000000-0008-0000-0600-000055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73</xdr:row>
      <xdr:rowOff>35851</xdr:rowOff>
    </xdr:from>
    <xdr:to>
      <xdr:col>116</xdr:col>
      <xdr:colOff>62864</xdr:colOff>
      <xdr:row>78</xdr:row>
      <xdr:rowOff>100887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2159595" y="12551701"/>
          <a:ext cx="1269" cy="922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104714</xdr:rowOff>
    </xdr:from>
    <xdr:ext cx="534377" cy="259045"/>
    <xdr:sp macro="" textlink="">
      <xdr:nvSpPr>
        <xdr:cNvPr id="855" name="繰出金最小値テキスト">
          <a:extLst>
            <a:ext uri="{FF2B5EF4-FFF2-40B4-BE49-F238E27FC236}">
              <a16:creationId xmlns:a16="http://schemas.microsoft.com/office/drawing/2014/main" id="{00000000-0008-0000-0600-000057030000}"/>
            </a:ext>
          </a:extLst>
        </xdr:cNvPr>
        <xdr:cNvSpPr txBox="1"/>
      </xdr:nvSpPr>
      <xdr:spPr>
        <a:xfrm>
          <a:off x="22212300" y="1347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100887</xdr:rowOff>
    </xdr:from>
    <xdr:to>
      <xdr:col>116</xdr:col>
      <xdr:colOff>152400</xdr:colOff>
      <xdr:row>78</xdr:row>
      <xdr:rowOff>100887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3473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71</xdr:row>
      <xdr:rowOff>153978</xdr:rowOff>
    </xdr:from>
    <xdr:ext cx="599010" cy="259045"/>
    <xdr:sp macro="" textlink="">
      <xdr:nvSpPr>
        <xdr:cNvPr id="857" name="繰出金最大値テキスト">
          <a:extLst>
            <a:ext uri="{FF2B5EF4-FFF2-40B4-BE49-F238E27FC236}">
              <a16:creationId xmlns:a16="http://schemas.microsoft.com/office/drawing/2014/main" id="{00000000-0008-0000-0600-000059030000}"/>
            </a:ext>
          </a:extLst>
        </xdr:cNvPr>
        <xdr:cNvSpPr txBox="1"/>
      </xdr:nvSpPr>
      <xdr:spPr>
        <a:xfrm>
          <a:off x="22212300" y="12326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73</xdr:row>
      <xdr:rowOff>35851</xdr:rowOff>
    </xdr:from>
    <xdr:to>
      <xdr:col>116</xdr:col>
      <xdr:colOff>152400</xdr:colOff>
      <xdr:row>73</xdr:row>
      <xdr:rowOff>35851</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255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115301</xdr:rowOff>
    </xdr:from>
    <xdr:to>
      <xdr:col>116</xdr:col>
      <xdr:colOff>63500</xdr:colOff>
      <xdr:row>75</xdr:row>
      <xdr:rowOff>10099</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1323300" y="12631151"/>
          <a:ext cx="838200" cy="23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76894</xdr:rowOff>
    </xdr:from>
    <xdr:ext cx="599010" cy="259045"/>
    <xdr:sp macro="" textlink="">
      <xdr:nvSpPr>
        <xdr:cNvPr id="860" name="繰出金平均値テキスト">
          <a:extLst>
            <a:ext uri="{FF2B5EF4-FFF2-40B4-BE49-F238E27FC236}">
              <a16:creationId xmlns:a16="http://schemas.microsoft.com/office/drawing/2014/main" id="{00000000-0008-0000-0600-00005C030000}"/>
            </a:ext>
          </a:extLst>
        </xdr:cNvPr>
        <xdr:cNvSpPr txBox="1"/>
      </xdr:nvSpPr>
      <xdr:spPr>
        <a:xfrm>
          <a:off x="22212300" y="131070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98467</xdr:rowOff>
    </xdr:from>
    <xdr:to>
      <xdr:col>116</xdr:col>
      <xdr:colOff>114300</xdr:colOff>
      <xdr:row>77</xdr:row>
      <xdr:rowOff>28617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2110700" y="1312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10099</xdr:rowOff>
    </xdr:from>
    <xdr:to>
      <xdr:col>111</xdr:col>
      <xdr:colOff>177800</xdr:colOff>
      <xdr:row>75</xdr:row>
      <xdr:rowOff>91511</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20434300" y="12868849"/>
          <a:ext cx="889000" cy="8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98490</xdr:rowOff>
    </xdr:from>
    <xdr:to>
      <xdr:col>112</xdr:col>
      <xdr:colOff>38100</xdr:colOff>
      <xdr:row>77</xdr:row>
      <xdr:rowOff>28640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1272500" y="1312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19767</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1023795" y="13221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88806</xdr:rowOff>
    </xdr:from>
    <xdr:to>
      <xdr:col>107</xdr:col>
      <xdr:colOff>50800</xdr:colOff>
      <xdr:row>75</xdr:row>
      <xdr:rowOff>91511</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9545300" y="12776106"/>
          <a:ext cx="889000" cy="17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88995</xdr:rowOff>
    </xdr:from>
    <xdr:to>
      <xdr:col>107</xdr:col>
      <xdr:colOff>101600</xdr:colOff>
      <xdr:row>77</xdr:row>
      <xdr:rowOff>19145</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0383500" y="1311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10272</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134795" y="13211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142531</xdr:rowOff>
    </xdr:from>
    <xdr:to>
      <xdr:col>102</xdr:col>
      <xdr:colOff>114300</xdr:colOff>
      <xdr:row>74</xdr:row>
      <xdr:rowOff>88806</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18656300" y="12315481"/>
          <a:ext cx="889000" cy="46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104319</xdr:rowOff>
    </xdr:from>
    <xdr:to>
      <xdr:col>102</xdr:col>
      <xdr:colOff>165100</xdr:colOff>
      <xdr:row>77</xdr:row>
      <xdr:rowOff>34469</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9494500" y="13134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25596</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245795" y="13227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97785</xdr:rowOff>
    </xdr:from>
    <xdr:to>
      <xdr:col>98</xdr:col>
      <xdr:colOff>38100</xdr:colOff>
      <xdr:row>77</xdr:row>
      <xdr:rowOff>27935</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8605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19062</xdr:rowOff>
    </xdr:from>
    <xdr:ext cx="59901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356795" y="13220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64501</xdr:rowOff>
    </xdr:from>
    <xdr:to>
      <xdr:col>116</xdr:col>
      <xdr:colOff>114300</xdr:colOff>
      <xdr:row>73</xdr:row>
      <xdr:rowOff>166101</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2110700" y="125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150878</xdr:rowOff>
    </xdr:from>
    <xdr:ext cx="599010" cy="259045"/>
    <xdr:sp macro="" textlink="">
      <xdr:nvSpPr>
        <xdr:cNvPr id="879" name="繰出金該当値テキスト">
          <a:extLst>
            <a:ext uri="{FF2B5EF4-FFF2-40B4-BE49-F238E27FC236}">
              <a16:creationId xmlns:a16="http://schemas.microsoft.com/office/drawing/2014/main" id="{00000000-0008-0000-0600-00006F030000}"/>
            </a:ext>
          </a:extLst>
        </xdr:cNvPr>
        <xdr:cNvSpPr txBox="1"/>
      </xdr:nvSpPr>
      <xdr:spPr>
        <a:xfrm>
          <a:off x="22212300" y="1249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130749</xdr:rowOff>
    </xdr:from>
    <xdr:to>
      <xdr:col>112</xdr:col>
      <xdr:colOff>38100</xdr:colOff>
      <xdr:row>75</xdr:row>
      <xdr:rowOff>60899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1272500" y="1281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77426</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1023795" y="1259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40711</xdr:rowOff>
    </xdr:from>
    <xdr:to>
      <xdr:col>107</xdr:col>
      <xdr:colOff>101600</xdr:colOff>
      <xdr:row>75</xdr:row>
      <xdr:rowOff>142311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0383500" y="1289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158838</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0134795" y="12674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38006</xdr:rowOff>
    </xdr:from>
    <xdr:to>
      <xdr:col>102</xdr:col>
      <xdr:colOff>165100</xdr:colOff>
      <xdr:row>74</xdr:row>
      <xdr:rowOff>139606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9494500" y="12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156133</xdr:rowOff>
    </xdr:from>
    <xdr:ext cx="59901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245795" y="12500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91731</xdr:rowOff>
    </xdr:from>
    <xdr:to>
      <xdr:col>98</xdr:col>
      <xdr:colOff>38100</xdr:colOff>
      <xdr:row>72</xdr:row>
      <xdr:rowOff>21881</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8605500" y="1226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70</xdr:row>
      <xdr:rowOff>38408</xdr:rowOff>
    </xdr:from>
    <xdr:ext cx="59901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356795" y="1203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が依然として高い要因は、職員数が類似団体と比較し多いためと考えられる。引続き、適正な定員管理に努める。また、普通建設事業費（うち新規整備）が前年度より増となった要因は、一括交付金事業による「観光案内所建築工事」に係る歳出の完了が挙げられる。加えて、普通建設事業費（うち更新整備）が前年度より大きく増となった要因は、循環型社会形成推進交付金事業である「渡名喜村リサイクルセンター建設工事」に係る歳出及び既存ごみ焼却施設の解体撤去工事に係る歳出の完了、「漁具保管修理施設解体工事」等の単独事業費の歳出が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沖縄県渡名喜村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356
354
3.87
1,387,935
1,304,752
51,891
397,966
878,762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53877</xdr:rowOff>
    </xdr:from>
    <xdr:to>
      <xdr:col>24</xdr:col>
      <xdr:colOff>62865</xdr:colOff>
      <xdr:row>38</xdr:row>
      <xdr:rowOff>142018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68827"/>
          <a:ext cx="1270" cy="128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145845</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142018</xdr:rowOff>
    </xdr:from>
    <xdr:to>
      <xdr:col>24</xdr:col>
      <xdr:colOff>152400</xdr:colOff>
      <xdr:row>38</xdr:row>
      <xdr:rowOff>142018</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57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554</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44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86,756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53877</xdr:rowOff>
    </xdr:from>
    <xdr:to>
      <xdr:col>24</xdr:col>
      <xdr:colOff>152400</xdr:colOff>
      <xdr:row>31</xdr:row>
      <xdr:rowOff>53877</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68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144631</xdr:rowOff>
    </xdr:from>
    <xdr:to>
      <xdr:col>24</xdr:col>
      <xdr:colOff>63500</xdr:colOff>
      <xdr:row>31</xdr:row>
      <xdr:rowOff>53877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5288131"/>
          <a:ext cx="838200" cy="80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92048</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35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113621</xdr:rowOff>
    </xdr:from>
    <xdr:to>
      <xdr:col>24</xdr:col>
      <xdr:colOff>114300</xdr:colOff>
      <xdr:row>38</xdr:row>
      <xdr:rowOff>43771</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79480</xdr:rowOff>
    </xdr:from>
    <xdr:to>
      <xdr:col>19</xdr:col>
      <xdr:colOff>177800</xdr:colOff>
      <xdr:row>30</xdr:row>
      <xdr:rowOff>144631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5222980"/>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118242</xdr:rowOff>
    </xdr:from>
    <xdr:to>
      <xdr:col>20</xdr:col>
      <xdr:colOff>38100</xdr:colOff>
      <xdr:row>38</xdr:row>
      <xdr:rowOff>48392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39519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5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79480</xdr:rowOff>
    </xdr:from>
    <xdr:to>
      <xdr:col>15</xdr:col>
      <xdr:colOff>50800</xdr:colOff>
      <xdr:row>30</xdr:row>
      <xdr:rowOff>96348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222980"/>
          <a:ext cx="889000" cy="1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125215</xdr:rowOff>
    </xdr:from>
    <xdr:to>
      <xdr:col>15</xdr:col>
      <xdr:colOff>101600</xdr:colOff>
      <xdr:row>38</xdr:row>
      <xdr:rowOff>55365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46492</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30690</xdr:rowOff>
    </xdr:from>
    <xdr:to>
      <xdr:col>10</xdr:col>
      <xdr:colOff>114300</xdr:colOff>
      <xdr:row>30</xdr:row>
      <xdr:rowOff>96348</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5174190"/>
          <a:ext cx="889000" cy="6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129297</xdr:rowOff>
    </xdr:from>
    <xdr:to>
      <xdr:col>10</xdr:col>
      <xdr:colOff>165100</xdr:colOff>
      <xdr:row>38</xdr:row>
      <xdr:rowOff>59447</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50574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91790</xdr:rowOff>
    </xdr:from>
    <xdr:to>
      <xdr:col>6</xdr:col>
      <xdr:colOff>38100</xdr:colOff>
      <xdr:row>38</xdr:row>
      <xdr:rowOff>21940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13068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2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3077</xdr:rowOff>
    </xdr:from>
    <xdr:to>
      <xdr:col>24</xdr:col>
      <xdr:colOff>114300</xdr:colOff>
      <xdr:row>31</xdr:row>
      <xdr:rowOff>104677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31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127554</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2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93831</xdr:rowOff>
    </xdr:from>
    <xdr:to>
      <xdr:col>20</xdr:col>
      <xdr:colOff>38100</xdr:colOff>
      <xdr:row>31</xdr:row>
      <xdr:rowOff>23981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23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40508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012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28680</xdr:rowOff>
    </xdr:from>
    <xdr:to>
      <xdr:col>15</xdr:col>
      <xdr:colOff>101600</xdr:colOff>
      <xdr:row>30</xdr:row>
      <xdr:rowOff>130280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17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28</xdr:row>
      <xdr:rowOff>146807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494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45548</xdr:rowOff>
    </xdr:from>
    <xdr:to>
      <xdr:col>10</xdr:col>
      <xdr:colOff>165100</xdr:colOff>
      <xdr:row>30</xdr:row>
      <xdr:rowOff>147148</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1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28</xdr:row>
      <xdr:rowOff>163675</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496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151340</xdr:rowOff>
    </xdr:from>
    <xdr:to>
      <xdr:col>6</xdr:col>
      <xdr:colOff>38100</xdr:colOff>
      <xdr:row>30</xdr:row>
      <xdr:rowOff>81490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12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28</xdr:row>
      <xdr:rowOff>98017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4898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86121</xdr:rowOff>
    </xdr:from>
    <xdr:to>
      <xdr:col>24</xdr:col>
      <xdr:colOff>62865</xdr:colOff>
      <xdr:row>58</xdr:row>
      <xdr:rowOff>104815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58621"/>
          <a:ext cx="1270" cy="1390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108642</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5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104815</xdr:rowOff>
    </xdr:from>
    <xdr:to>
      <xdr:col>24</xdr:col>
      <xdr:colOff>152400</xdr:colOff>
      <xdr:row>58</xdr:row>
      <xdr:rowOff>104815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48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32798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338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1,182,188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86121</xdr:rowOff>
    </xdr:from>
    <xdr:to>
      <xdr:col>24</xdr:col>
      <xdr:colOff>152400</xdr:colOff>
      <xdr:row>50</xdr:row>
      <xdr:rowOff>86121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58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24871</xdr:rowOff>
    </xdr:from>
    <xdr:to>
      <xdr:col>24</xdr:col>
      <xdr:colOff>63500</xdr:colOff>
      <xdr:row>53</xdr:row>
      <xdr:rowOff>135178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111721"/>
          <a:ext cx="838200" cy="11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6006</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786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27579</xdr:rowOff>
    </xdr:from>
    <xdr:to>
      <xdr:col>24</xdr:col>
      <xdr:colOff>114300</xdr:colOff>
      <xdr:row>57</xdr:row>
      <xdr:rowOff>129179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135178</xdr:rowOff>
    </xdr:from>
    <xdr:to>
      <xdr:col>19</xdr:col>
      <xdr:colOff>177800</xdr:colOff>
      <xdr:row>54</xdr:row>
      <xdr:rowOff>83085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222028"/>
          <a:ext cx="889000" cy="1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137440</xdr:rowOff>
    </xdr:from>
    <xdr:to>
      <xdr:col>20</xdr:col>
      <xdr:colOff>38100</xdr:colOff>
      <xdr:row>57</xdr:row>
      <xdr:rowOff>67590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58717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831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83085</xdr:rowOff>
    </xdr:from>
    <xdr:to>
      <xdr:col>15</xdr:col>
      <xdr:colOff>50800</xdr:colOff>
      <xdr:row>54</xdr:row>
      <xdr:rowOff>123965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341385"/>
          <a:ext cx="889000" cy="40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135290</xdr:rowOff>
    </xdr:from>
    <xdr:to>
      <xdr:col>15</xdr:col>
      <xdr:colOff>101600</xdr:colOff>
      <xdr:row>57</xdr:row>
      <xdr:rowOff>65440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56567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829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139712</xdr:rowOff>
    </xdr:from>
    <xdr:to>
      <xdr:col>10</xdr:col>
      <xdr:colOff>114300</xdr:colOff>
      <xdr:row>54</xdr:row>
      <xdr:rowOff>123965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226562"/>
          <a:ext cx="889000" cy="1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36900</xdr:rowOff>
    </xdr:from>
    <xdr:to>
      <xdr:col>10</xdr:col>
      <xdr:colOff>165100</xdr:colOff>
      <xdr:row>57</xdr:row>
      <xdr:rowOff>138500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129627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90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170760</xdr:rowOff>
    </xdr:from>
    <xdr:to>
      <xdr:col>6</xdr:col>
      <xdr:colOff>38100</xdr:colOff>
      <xdr:row>57</xdr:row>
      <xdr:rowOff>100910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7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92037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864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145521</xdr:rowOff>
    </xdr:from>
    <xdr:to>
      <xdr:col>24</xdr:col>
      <xdr:colOff>114300</xdr:colOff>
      <xdr:row>53</xdr:row>
      <xdr:rowOff>75671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06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168398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912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84378</xdr:rowOff>
    </xdr:from>
    <xdr:to>
      <xdr:col>20</xdr:col>
      <xdr:colOff>38100</xdr:colOff>
      <xdr:row>54</xdr:row>
      <xdr:rowOff>14528</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17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31055</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8946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32285</xdr:rowOff>
    </xdr:from>
    <xdr:to>
      <xdr:col>15</xdr:col>
      <xdr:colOff>101600</xdr:colOff>
      <xdr:row>54</xdr:row>
      <xdr:rowOff>133885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29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150412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06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73165</xdr:rowOff>
    </xdr:from>
    <xdr:to>
      <xdr:col>10</xdr:col>
      <xdr:colOff>165100</xdr:colOff>
      <xdr:row>55</xdr:row>
      <xdr:rowOff>3315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331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19842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106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88912</xdr:rowOff>
    </xdr:from>
    <xdr:to>
      <xdr:col>6</xdr:col>
      <xdr:colOff>38100</xdr:colOff>
      <xdr:row>54</xdr:row>
      <xdr:rowOff>19062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17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35589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8950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92286</xdr:rowOff>
    </xdr:from>
    <xdr:to>
      <xdr:col>24</xdr:col>
      <xdr:colOff>62865</xdr:colOff>
      <xdr:row>78</xdr:row>
      <xdr:rowOff>127955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3293936"/>
          <a:ext cx="1270" cy="207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131782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127955</xdr:rowOff>
    </xdr:from>
    <xdr:to>
      <xdr:col>24</xdr:col>
      <xdr:colOff>152400</xdr:colOff>
      <xdr:row>78</xdr:row>
      <xdr:rowOff>127955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1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38963</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3069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321,056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77</xdr:row>
      <xdr:rowOff>92286</xdr:rowOff>
    </xdr:from>
    <xdr:to>
      <xdr:col>24</xdr:col>
      <xdr:colOff>152400</xdr:colOff>
      <xdr:row>77</xdr:row>
      <xdr:rowOff>92286</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9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112947</xdr:rowOff>
    </xdr:from>
    <xdr:to>
      <xdr:col>24</xdr:col>
      <xdr:colOff>63500</xdr:colOff>
      <xdr:row>77</xdr:row>
      <xdr:rowOff>129325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314597"/>
          <a:ext cx="838200" cy="1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146321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3479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167894</xdr:rowOff>
    </xdr:from>
    <xdr:to>
      <xdr:col>24</xdr:col>
      <xdr:colOff>114300</xdr:colOff>
      <xdr:row>78</xdr:row>
      <xdr:rowOff>98044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36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69</xdr:row>
      <xdr:rowOff>162497</xdr:rowOff>
    </xdr:from>
    <xdr:to>
      <xdr:col>19</xdr:col>
      <xdr:colOff>177800</xdr:colOff>
      <xdr:row>77</xdr:row>
      <xdr:rowOff>112947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1992547"/>
          <a:ext cx="889000" cy="132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15753</xdr:rowOff>
    </xdr:from>
    <xdr:to>
      <xdr:col>20</xdr:col>
      <xdr:colOff>38100</xdr:colOff>
      <xdr:row>78</xdr:row>
      <xdr:rowOff>117353</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38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108480</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481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69</xdr:row>
      <xdr:rowOff>162497</xdr:rowOff>
    </xdr:from>
    <xdr:to>
      <xdr:col>15</xdr:col>
      <xdr:colOff>50800</xdr:colOff>
      <xdr:row>73</xdr:row>
      <xdr:rowOff>70158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1992547"/>
          <a:ext cx="889000" cy="59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6082</xdr:rowOff>
    </xdr:from>
    <xdr:to>
      <xdr:col>15</xdr:col>
      <xdr:colOff>101600</xdr:colOff>
      <xdr:row>78</xdr:row>
      <xdr:rowOff>107682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379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98809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47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70158</xdr:rowOff>
    </xdr:from>
    <xdr:to>
      <xdr:col>10</xdr:col>
      <xdr:colOff>114300</xdr:colOff>
      <xdr:row>76</xdr:row>
      <xdr:rowOff>36957</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586008"/>
          <a:ext cx="889000" cy="48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11681</xdr:rowOff>
    </xdr:from>
    <xdr:to>
      <xdr:col>10</xdr:col>
      <xdr:colOff>165100</xdr:colOff>
      <xdr:row>78</xdr:row>
      <xdr:rowOff>113281</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384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104408</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477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165182</xdr:rowOff>
    </xdr:from>
    <xdr:to>
      <xdr:col>6</xdr:col>
      <xdr:colOff>38100</xdr:colOff>
      <xdr:row>78</xdr:row>
      <xdr:rowOff>95332</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36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86459</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45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78525</xdr:rowOff>
    </xdr:from>
    <xdr:to>
      <xdr:col>24</xdr:col>
      <xdr:colOff>114300</xdr:colOff>
      <xdr:row>78</xdr:row>
      <xdr:rowOff>8675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28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165963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1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62147</xdr:rowOff>
    </xdr:from>
    <xdr:to>
      <xdr:col>20</xdr:col>
      <xdr:colOff>38100</xdr:colOff>
      <xdr:row>77</xdr:row>
      <xdr:rowOff>163747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26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8824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039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69</xdr:row>
      <xdr:rowOff>111697</xdr:rowOff>
    </xdr:from>
    <xdr:to>
      <xdr:col>15</xdr:col>
      <xdr:colOff>101600</xdr:colOff>
      <xdr:row>70</xdr:row>
      <xdr:rowOff>41847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194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86705</xdr:colOff>
      <xdr:row>68</xdr:row>
      <xdr:rowOff>58374</xdr:rowOff>
    </xdr:from>
    <xdr:ext cx="690189"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563205" y="117169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19358</xdr:rowOff>
    </xdr:from>
    <xdr:to>
      <xdr:col>10</xdr:col>
      <xdr:colOff>165100</xdr:colOff>
      <xdr:row>73</xdr:row>
      <xdr:rowOff>120958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53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137485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31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157607</xdr:rowOff>
    </xdr:from>
    <xdr:to>
      <xdr:col>6</xdr:col>
      <xdr:colOff>38100</xdr:colOff>
      <xdr:row>76</xdr:row>
      <xdr:rowOff>87757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104284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91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89</xdr:row>
      <xdr:rowOff>92727</xdr:rowOff>
    </xdr:from>
    <xdr:ext cx="685572"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76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37667</xdr:rowOff>
    </xdr:from>
    <xdr:to>
      <xdr:col>24</xdr:col>
      <xdr:colOff>62865</xdr:colOff>
      <xdr:row>99</xdr:row>
      <xdr:rowOff>2305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639617"/>
          <a:ext cx="1270" cy="1336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6132</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79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2305</xdr:rowOff>
    </xdr:from>
    <xdr:to>
      <xdr:col>24</xdr:col>
      <xdr:colOff>152400</xdr:colOff>
      <xdr:row>99</xdr:row>
      <xdr:rowOff>2305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75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155794</xdr:rowOff>
    </xdr:from>
    <xdr:ext cx="690189"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414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1,085,340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37667</xdr:rowOff>
    </xdr:from>
    <xdr:to>
      <xdr:col>24</xdr:col>
      <xdr:colOff>152400</xdr:colOff>
      <xdr:row>91</xdr:row>
      <xdr:rowOff>37667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63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37667</xdr:rowOff>
    </xdr:from>
    <xdr:to>
      <xdr:col>24</xdr:col>
      <xdr:colOff>63500</xdr:colOff>
      <xdr:row>94</xdr:row>
      <xdr:rowOff>44199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5639617"/>
          <a:ext cx="838200" cy="5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25861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82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47434</xdr:rowOff>
    </xdr:from>
    <xdr:to>
      <xdr:col>24</xdr:col>
      <xdr:colOff>114300</xdr:colOff>
      <xdr:row>98</xdr:row>
      <xdr:rowOff>149034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84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44199</xdr:rowOff>
    </xdr:from>
    <xdr:to>
      <xdr:col>19</xdr:col>
      <xdr:colOff>177800</xdr:colOff>
      <xdr:row>97</xdr:row>
      <xdr:rowOff>93301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160499"/>
          <a:ext cx="889000" cy="56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58227</xdr:rowOff>
    </xdr:from>
    <xdr:to>
      <xdr:col>20</xdr:col>
      <xdr:colOff>38100</xdr:colOff>
      <xdr:row>98</xdr:row>
      <xdr:rowOff>159827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86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150954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95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72754</xdr:rowOff>
    </xdr:from>
    <xdr:to>
      <xdr:col>15</xdr:col>
      <xdr:colOff>50800</xdr:colOff>
      <xdr:row>97</xdr:row>
      <xdr:rowOff>93301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703404"/>
          <a:ext cx="889000" cy="20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58606</xdr:rowOff>
    </xdr:from>
    <xdr:to>
      <xdr:col>15</xdr:col>
      <xdr:colOff>101600</xdr:colOff>
      <xdr:row>98</xdr:row>
      <xdr:rowOff>160206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86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151333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9125</xdr:rowOff>
    </xdr:from>
    <xdr:to>
      <xdr:col>10</xdr:col>
      <xdr:colOff>114300</xdr:colOff>
      <xdr:row>97</xdr:row>
      <xdr:rowOff>72754</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639775"/>
          <a:ext cx="889000" cy="6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55919</xdr:rowOff>
    </xdr:from>
    <xdr:to>
      <xdr:col>10</xdr:col>
      <xdr:colOff>165100</xdr:colOff>
      <xdr:row>98</xdr:row>
      <xdr:rowOff>157519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85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148646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95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35037</xdr:rowOff>
    </xdr:from>
    <xdr:to>
      <xdr:col>6</xdr:col>
      <xdr:colOff>38100</xdr:colOff>
      <xdr:row>98</xdr:row>
      <xdr:rowOff>136637</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837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127764</xdr:rowOff>
    </xdr:from>
    <xdr:ext cx="59901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30795" y="16929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158317</xdr:rowOff>
    </xdr:from>
    <xdr:to>
      <xdr:col>24</xdr:col>
      <xdr:colOff>114300</xdr:colOff>
      <xdr:row>91</xdr:row>
      <xdr:rowOff>88467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55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111344</xdr:rowOff>
    </xdr:from>
    <xdr:ext cx="690189"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55418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164849</xdr:rowOff>
    </xdr:from>
    <xdr:to>
      <xdr:col>20</xdr:col>
      <xdr:colOff>38100</xdr:colOff>
      <xdr:row>94</xdr:row>
      <xdr:rowOff>94999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1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111526</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5" y="158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42501</xdr:rowOff>
    </xdr:from>
    <xdr:to>
      <xdr:col>15</xdr:col>
      <xdr:colOff>101600</xdr:colOff>
      <xdr:row>97</xdr:row>
      <xdr:rowOff>144101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6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160628</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5" y="16448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21954</xdr:rowOff>
    </xdr:from>
    <xdr:to>
      <xdr:col>10</xdr:col>
      <xdr:colOff>165100</xdr:colOff>
      <xdr:row>97</xdr:row>
      <xdr:rowOff>123554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65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140081</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5" y="16427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129775</xdr:rowOff>
    </xdr:from>
    <xdr:to>
      <xdr:col>6</xdr:col>
      <xdr:colOff>38100</xdr:colOff>
      <xdr:row>97</xdr:row>
      <xdr:rowOff>59925</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8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76452</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5" y="163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114808</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29758"/>
          <a:ext cx="1270" cy="1301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61485</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0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114808</xdr:rowOff>
    </xdr:from>
    <xdr:to>
      <xdr:col>55</xdr:col>
      <xdr:colOff>88900</xdr:colOff>
      <xdr:row>31</xdr:row>
      <xdr:rowOff>114808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29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54754</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31877</xdr:rowOff>
    </xdr:from>
    <xdr:to>
      <xdr:col>55</xdr:col>
      <xdr:colOff>50800</xdr:colOff>
      <xdr:row>38</xdr:row>
      <xdr:rowOff>133477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32893</xdr:rowOff>
    </xdr:from>
    <xdr:to>
      <xdr:col>50</xdr:col>
      <xdr:colOff>165100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3556</xdr:rowOff>
    </xdr:from>
    <xdr:to>
      <xdr:col>46</xdr:col>
      <xdr:colOff>38100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140843</xdr:rowOff>
    </xdr:from>
    <xdr:to>
      <xdr:col>41</xdr:col>
      <xdr:colOff>101600</xdr:colOff>
      <xdr:row>38</xdr:row>
      <xdr:rowOff>70993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87520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39878</xdr:rowOff>
    </xdr:from>
    <xdr:to>
      <xdr:col>36</xdr:col>
      <xdr:colOff>165100</xdr:colOff>
      <xdr:row>38</xdr:row>
      <xdr:rowOff>141478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5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158005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330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41373</xdr:rowOff>
    </xdr:from>
    <xdr:to>
      <xdr:col>54</xdr:col>
      <xdr:colOff>189865</xdr:colOff>
      <xdr:row>58</xdr:row>
      <xdr:rowOff>19100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85323"/>
          <a:ext cx="1270" cy="117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22927</xdr:rowOff>
    </xdr:from>
    <xdr:ext cx="534377"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99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19100</xdr:rowOff>
    </xdr:from>
    <xdr:to>
      <xdr:col>55</xdr:col>
      <xdr:colOff>88900</xdr:colOff>
      <xdr:row>58</xdr:row>
      <xdr:rowOff>19100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996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159500</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5605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2,072,050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41373</xdr:rowOff>
    </xdr:from>
    <xdr:to>
      <xdr:col>55</xdr:col>
      <xdr:colOff>88900</xdr:colOff>
      <xdr:row>51</xdr:row>
      <xdr:rowOff>41373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8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71308</xdr:rowOff>
    </xdr:from>
    <xdr:to>
      <xdr:col>55</xdr:col>
      <xdr:colOff>0</xdr:colOff>
      <xdr:row>57</xdr:row>
      <xdr:rowOff>89712</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843958"/>
          <a:ext cx="8382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56332</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8289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77905</xdr:rowOff>
    </xdr:from>
    <xdr:to>
      <xdr:col>55</xdr:col>
      <xdr:colOff>50800</xdr:colOff>
      <xdr:row>58</xdr:row>
      <xdr:rowOff>8055</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85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83030</xdr:rowOff>
    </xdr:from>
    <xdr:to>
      <xdr:col>50</xdr:col>
      <xdr:colOff>114300</xdr:colOff>
      <xdr:row>57</xdr:row>
      <xdr:rowOff>89712</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855680"/>
          <a:ext cx="889000" cy="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84951</xdr:rowOff>
    </xdr:from>
    <xdr:to>
      <xdr:col>50</xdr:col>
      <xdr:colOff>165100</xdr:colOff>
      <xdr:row>58</xdr:row>
      <xdr:rowOff>15101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85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6228</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39795" y="995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23460</xdr:rowOff>
    </xdr:from>
    <xdr:to>
      <xdr:col>45</xdr:col>
      <xdr:colOff>177800</xdr:colOff>
      <xdr:row>57</xdr:row>
      <xdr:rowOff>83030</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7861300" y="9796110"/>
          <a:ext cx="889000" cy="5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83524</xdr:rowOff>
    </xdr:from>
    <xdr:to>
      <xdr:col>46</xdr:col>
      <xdr:colOff>38100</xdr:colOff>
      <xdr:row>58</xdr:row>
      <xdr:rowOff>13674</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856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4801</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50795" y="994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159729</xdr:rowOff>
    </xdr:from>
    <xdr:to>
      <xdr:col>41</xdr:col>
      <xdr:colOff>50800</xdr:colOff>
      <xdr:row>57</xdr:row>
      <xdr:rowOff>23460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6972300" y="9760929"/>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87439</xdr:rowOff>
    </xdr:from>
    <xdr:to>
      <xdr:col>41</xdr:col>
      <xdr:colOff>101600</xdr:colOff>
      <xdr:row>58</xdr:row>
      <xdr:rowOff>17589</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86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8716</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95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56766</xdr:rowOff>
    </xdr:from>
    <xdr:to>
      <xdr:col>36</xdr:col>
      <xdr:colOff>165100</xdr:colOff>
      <xdr:row>57</xdr:row>
      <xdr:rowOff>158366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829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149493</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672795" y="992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20508</xdr:rowOff>
    </xdr:from>
    <xdr:to>
      <xdr:col>55</xdr:col>
      <xdr:colOff>50800</xdr:colOff>
      <xdr:row>57</xdr:row>
      <xdr:rowOff>122108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79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151335</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58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38912</xdr:rowOff>
    </xdr:from>
    <xdr:to>
      <xdr:col>50</xdr:col>
      <xdr:colOff>165100</xdr:colOff>
      <xdr:row>57</xdr:row>
      <xdr:rowOff>140512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81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157039</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39795" y="9586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32230</xdr:rowOff>
    </xdr:from>
    <xdr:to>
      <xdr:col>46</xdr:col>
      <xdr:colOff>38100</xdr:colOff>
      <xdr:row>57</xdr:row>
      <xdr:rowOff>133830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80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150357</xdr:rowOff>
    </xdr:from>
    <xdr:ext cx="59901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50795" y="958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144110</xdr:rowOff>
    </xdr:from>
    <xdr:to>
      <xdr:col>41</xdr:col>
      <xdr:colOff>101600</xdr:colOff>
      <xdr:row>57</xdr:row>
      <xdr:rowOff>74260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74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90787</xdr:rowOff>
    </xdr:from>
    <xdr:ext cx="59901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61795" y="952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108929</xdr:rowOff>
    </xdr:from>
    <xdr:to>
      <xdr:col>36</xdr:col>
      <xdr:colOff>165100</xdr:colOff>
      <xdr:row>57</xdr:row>
      <xdr:rowOff>39079</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71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55606</xdr:rowOff>
    </xdr:from>
    <xdr:ext cx="59901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672795" y="9485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a:extLst>
            <a:ext uri="{FF2B5EF4-FFF2-40B4-BE49-F238E27FC236}">
              <a16:creationId xmlns:a16="http://schemas.microsoft.com/office/drawing/2014/main" id="{00000000-0008-0000-07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166940</xdr:rowOff>
    </xdr:from>
    <xdr:to>
      <xdr:col>54</xdr:col>
      <xdr:colOff>189865</xdr:colOff>
      <xdr:row>78</xdr:row>
      <xdr:rowOff>134652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flipV="1">
          <a:off x="10475595" y="12339890"/>
          <a:ext cx="1270" cy="1167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138479</xdr:rowOff>
    </xdr:from>
    <xdr:ext cx="469744" cy="259045"/>
    <xdr:sp macro="" textlink="">
      <xdr:nvSpPr>
        <xdr:cNvPr id="396" name="商工費最小値テキスト">
          <a:extLst>
            <a:ext uri="{FF2B5EF4-FFF2-40B4-BE49-F238E27FC236}">
              <a16:creationId xmlns:a16="http://schemas.microsoft.com/office/drawing/2014/main" id="{00000000-0008-0000-0700-00008C010000}"/>
            </a:ext>
          </a:extLst>
        </xdr:cNvPr>
        <xdr:cNvSpPr txBox="1"/>
      </xdr:nvSpPr>
      <xdr:spPr>
        <a:xfrm>
          <a:off x="10528300" y="13511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134652</xdr:rowOff>
    </xdr:from>
    <xdr:to>
      <xdr:col>55</xdr:col>
      <xdr:colOff>88900</xdr:colOff>
      <xdr:row>78</xdr:row>
      <xdr:rowOff>134652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3507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113617</xdr:rowOff>
    </xdr:from>
    <xdr:ext cx="599010" cy="259045"/>
    <xdr:sp macro="" textlink="">
      <xdr:nvSpPr>
        <xdr:cNvPr id="398" name="商工費最大値テキスト">
          <a:extLst>
            <a:ext uri="{FF2B5EF4-FFF2-40B4-BE49-F238E27FC236}">
              <a16:creationId xmlns:a16="http://schemas.microsoft.com/office/drawing/2014/main" id="{00000000-0008-0000-0700-00008E010000}"/>
            </a:ext>
          </a:extLst>
        </xdr:cNvPr>
        <xdr:cNvSpPr txBox="1"/>
      </xdr:nvSpPr>
      <xdr:spPr>
        <a:xfrm>
          <a:off x="10528300" y="1211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513,084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166940</xdr:rowOff>
    </xdr:from>
    <xdr:to>
      <xdr:col>55</xdr:col>
      <xdr:colOff>88900</xdr:colOff>
      <xdr:row>71</xdr:row>
      <xdr:rowOff>166940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233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166940</xdr:rowOff>
    </xdr:from>
    <xdr:to>
      <xdr:col>55</xdr:col>
      <xdr:colOff>0</xdr:colOff>
      <xdr:row>74</xdr:row>
      <xdr:rowOff>157190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9639300" y="12339890"/>
          <a:ext cx="838200" cy="50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135013</xdr:rowOff>
    </xdr:from>
    <xdr:ext cx="534377" cy="259045"/>
    <xdr:sp macro="" textlink="">
      <xdr:nvSpPr>
        <xdr:cNvPr id="401" name="商工費平均値テキスト">
          <a:extLst>
            <a:ext uri="{FF2B5EF4-FFF2-40B4-BE49-F238E27FC236}">
              <a16:creationId xmlns:a16="http://schemas.microsoft.com/office/drawing/2014/main" id="{00000000-0008-0000-0700-000091010000}"/>
            </a:ext>
          </a:extLst>
        </xdr:cNvPr>
        <xdr:cNvSpPr txBox="1"/>
      </xdr:nvSpPr>
      <xdr:spPr>
        <a:xfrm>
          <a:off x="10528300" y="13336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156586</xdr:rowOff>
    </xdr:from>
    <xdr:to>
      <xdr:col>55</xdr:col>
      <xdr:colOff>50800</xdr:colOff>
      <xdr:row>78</xdr:row>
      <xdr:rowOff>86736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10426700" y="1335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157190</xdr:rowOff>
    </xdr:from>
    <xdr:to>
      <xdr:col>50</xdr:col>
      <xdr:colOff>114300</xdr:colOff>
      <xdr:row>77</xdr:row>
      <xdr:rowOff>125808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8750300" y="12844490"/>
          <a:ext cx="889000" cy="48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148960</xdr:rowOff>
    </xdr:from>
    <xdr:to>
      <xdr:col>50</xdr:col>
      <xdr:colOff>165100</xdr:colOff>
      <xdr:row>78</xdr:row>
      <xdr:rowOff>79110</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9588500" y="13350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70237</xdr:rowOff>
    </xdr:from>
    <xdr:ext cx="534377"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9372111" y="1344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7741</xdr:rowOff>
    </xdr:from>
    <xdr:to>
      <xdr:col>45</xdr:col>
      <xdr:colOff>177800</xdr:colOff>
      <xdr:row>77</xdr:row>
      <xdr:rowOff>125808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7861300" y="13209391"/>
          <a:ext cx="889000" cy="11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126589</xdr:rowOff>
    </xdr:from>
    <xdr:to>
      <xdr:col>46</xdr:col>
      <xdr:colOff>38100</xdr:colOff>
      <xdr:row>78</xdr:row>
      <xdr:rowOff>56739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8699500" y="13328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47866</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8483111" y="1342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61793</xdr:rowOff>
    </xdr:from>
    <xdr:to>
      <xdr:col>41</xdr:col>
      <xdr:colOff>50800</xdr:colOff>
      <xdr:row>77</xdr:row>
      <xdr:rowOff>7741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6972300" y="12920543"/>
          <a:ext cx="889000" cy="288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162226</xdr:rowOff>
    </xdr:from>
    <xdr:to>
      <xdr:col>41</xdr:col>
      <xdr:colOff>101600</xdr:colOff>
      <xdr:row>78</xdr:row>
      <xdr:rowOff>92376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7810500" y="1336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83503</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7594111" y="1345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150194</xdr:rowOff>
    </xdr:from>
    <xdr:to>
      <xdr:col>36</xdr:col>
      <xdr:colOff>165100</xdr:colOff>
      <xdr:row>78</xdr:row>
      <xdr:rowOff>80344</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6921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71471</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6705111" y="1344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116140</xdr:rowOff>
    </xdr:from>
    <xdr:to>
      <xdr:col>55</xdr:col>
      <xdr:colOff>50800</xdr:colOff>
      <xdr:row>72</xdr:row>
      <xdr:rowOff>46290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10426700" y="122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69167</xdr:rowOff>
    </xdr:from>
    <xdr:ext cx="599010" cy="259045"/>
    <xdr:sp macro="" textlink="">
      <xdr:nvSpPr>
        <xdr:cNvPr id="420" name="商工費該当値テキスト">
          <a:extLst>
            <a:ext uri="{FF2B5EF4-FFF2-40B4-BE49-F238E27FC236}">
              <a16:creationId xmlns:a16="http://schemas.microsoft.com/office/drawing/2014/main" id="{00000000-0008-0000-0700-0000A4010000}"/>
            </a:ext>
          </a:extLst>
        </xdr:cNvPr>
        <xdr:cNvSpPr txBox="1"/>
      </xdr:nvSpPr>
      <xdr:spPr>
        <a:xfrm>
          <a:off x="10528300" y="12242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106390</xdr:rowOff>
    </xdr:from>
    <xdr:to>
      <xdr:col>50</xdr:col>
      <xdr:colOff>165100</xdr:colOff>
      <xdr:row>75</xdr:row>
      <xdr:rowOff>36540</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9588500" y="1279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73</xdr:row>
      <xdr:rowOff>53067</xdr:rowOff>
    </xdr:from>
    <xdr:ext cx="59901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339795" y="12568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75008</xdr:rowOff>
    </xdr:from>
    <xdr:to>
      <xdr:col>46</xdr:col>
      <xdr:colOff>38100</xdr:colOff>
      <xdr:row>78</xdr:row>
      <xdr:rowOff>5158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8699500" y="13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21685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483111" y="1305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128391</xdr:rowOff>
    </xdr:from>
    <xdr:to>
      <xdr:col>41</xdr:col>
      <xdr:colOff>101600</xdr:colOff>
      <xdr:row>77</xdr:row>
      <xdr:rowOff>58541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7810500" y="131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75068</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561795" y="1293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10993</xdr:rowOff>
    </xdr:from>
    <xdr:to>
      <xdr:col>36</xdr:col>
      <xdr:colOff>165100</xdr:colOff>
      <xdr:row>75</xdr:row>
      <xdr:rowOff>112593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6921500" y="1286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73</xdr:row>
      <xdr:rowOff>129120</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672795" y="1264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80707</xdr:rowOff>
    </xdr:from>
    <xdr:to>
      <xdr:col>54</xdr:col>
      <xdr:colOff>189865</xdr:colOff>
      <xdr:row>98</xdr:row>
      <xdr:rowOff>65199</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82657"/>
          <a:ext cx="1270" cy="1184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69026</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87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65199</xdr:rowOff>
    </xdr:from>
    <xdr:to>
      <xdr:col>55</xdr:col>
      <xdr:colOff>88900</xdr:colOff>
      <xdr:row>98</xdr:row>
      <xdr:rowOff>65199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86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27384</xdr:rowOff>
    </xdr:from>
    <xdr:ext cx="599010"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45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350,484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80707</xdr:rowOff>
    </xdr:from>
    <xdr:to>
      <xdr:col>55</xdr:col>
      <xdr:colOff>88900</xdr:colOff>
      <xdr:row>91</xdr:row>
      <xdr:rowOff>80707</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82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45650</xdr:rowOff>
    </xdr:from>
    <xdr:to>
      <xdr:col>55</xdr:col>
      <xdr:colOff>0</xdr:colOff>
      <xdr:row>98</xdr:row>
      <xdr:rowOff>154215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676300"/>
          <a:ext cx="838200" cy="28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70438</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358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47561</xdr:rowOff>
    </xdr:from>
    <xdr:to>
      <xdr:col>55</xdr:col>
      <xdr:colOff>50800</xdr:colOff>
      <xdr:row>96</xdr:row>
      <xdr:rowOff>149161</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506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117294</xdr:rowOff>
    </xdr:from>
    <xdr:to>
      <xdr:col>50</xdr:col>
      <xdr:colOff>114300</xdr:colOff>
      <xdr:row>98</xdr:row>
      <xdr:rowOff>154215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8750300" y="16233594"/>
          <a:ext cx="889000" cy="72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24343</xdr:rowOff>
    </xdr:from>
    <xdr:to>
      <xdr:col>50</xdr:col>
      <xdr:colOff>165100</xdr:colOff>
      <xdr:row>96</xdr:row>
      <xdr:rowOff>125943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8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142470</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25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117294</xdr:rowOff>
    </xdr:from>
    <xdr:to>
      <xdr:col>45</xdr:col>
      <xdr:colOff>177800</xdr:colOff>
      <xdr:row>98</xdr:row>
      <xdr:rowOff>88398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233594"/>
          <a:ext cx="889000" cy="65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106311</xdr:rowOff>
    </xdr:from>
    <xdr:to>
      <xdr:col>46</xdr:col>
      <xdr:colOff>38100</xdr:colOff>
      <xdr:row>96</xdr:row>
      <xdr:rowOff>36461</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3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27588</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48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103657</xdr:rowOff>
    </xdr:from>
    <xdr:to>
      <xdr:col>41</xdr:col>
      <xdr:colOff>50800</xdr:colOff>
      <xdr:row>98</xdr:row>
      <xdr:rowOff>88398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5705607"/>
          <a:ext cx="889000" cy="118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9705</xdr:rowOff>
    </xdr:from>
    <xdr:to>
      <xdr:col>41</xdr:col>
      <xdr:colOff>101600</xdr:colOff>
      <xdr:row>96</xdr:row>
      <xdr:rowOff>111305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46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127832</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244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166670</xdr:rowOff>
    </xdr:from>
    <xdr:to>
      <xdr:col>36</xdr:col>
      <xdr:colOff>165100</xdr:colOff>
      <xdr:row>96</xdr:row>
      <xdr:rowOff>96820</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87947</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547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166300</xdr:rowOff>
    </xdr:from>
    <xdr:to>
      <xdr:col>55</xdr:col>
      <xdr:colOff>50800</xdr:colOff>
      <xdr:row>97</xdr:row>
      <xdr:rowOff>96450</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6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144727</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603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103415</xdr:rowOff>
    </xdr:from>
    <xdr:to>
      <xdr:col>50</xdr:col>
      <xdr:colOff>165100</xdr:colOff>
      <xdr:row>99</xdr:row>
      <xdr:rowOff>33565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90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24692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99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66494</xdr:rowOff>
    </xdr:from>
    <xdr:to>
      <xdr:col>46</xdr:col>
      <xdr:colOff>38100</xdr:colOff>
      <xdr:row>94</xdr:row>
      <xdr:rowOff>168094</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18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13171</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5958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37598</xdr:rowOff>
    </xdr:from>
    <xdr:to>
      <xdr:col>41</xdr:col>
      <xdr:colOff>101600</xdr:colOff>
      <xdr:row>98</xdr:row>
      <xdr:rowOff>139198</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83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130325</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93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52857</xdr:rowOff>
    </xdr:from>
    <xdr:to>
      <xdr:col>36</xdr:col>
      <xdr:colOff>165100</xdr:colOff>
      <xdr:row>91</xdr:row>
      <xdr:rowOff>154457</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565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89</xdr:row>
      <xdr:rowOff>170984</xdr:rowOff>
    </xdr:from>
    <xdr:ext cx="59901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672795" y="15430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68445</xdr:rowOff>
    </xdr:from>
    <xdr:to>
      <xdr:col>85</xdr:col>
      <xdr:colOff>126364</xdr:colOff>
      <xdr:row>38</xdr:row>
      <xdr:rowOff>102955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211945"/>
          <a:ext cx="1269" cy="1406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106782</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2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102955</xdr:rowOff>
    </xdr:from>
    <xdr:to>
      <xdr:col>86</xdr:col>
      <xdr:colOff>25400</xdr:colOff>
      <xdr:row>38</xdr:row>
      <xdr:rowOff>102955</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18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15122</xdr:rowOff>
    </xdr:from>
    <xdr:ext cx="599010"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4987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68445</xdr:rowOff>
    </xdr:from>
    <xdr:to>
      <xdr:col>86</xdr:col>
      <xdr:colOff>25400</xdr:colOff>
      <xdr:row>30</xdr:row>
      <xdr:rowOff>68445</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21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124983</xdr:rowOff>
    </xdr:from>
    <xdr:to>
      <xdr:col>85</xdr:col>
      <xdr:colOff>127000</xdr:colOff>
      <xdr:row>37</xdr:row>
      <xdr:rowOff>26173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5481300" y="6297183"/>
          <a:ext cx="838200" cy="7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92647</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26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114220</xdr:rowOff>
    </xdr:from>
    <xdr:to>
      <xdr:col>85</xdr:col>
      <xdr:colOff>177800</xdr:colOff>
      <xdr:row>37</xdr:row>
      <xdr:rowOff>44370</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28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26173</xdr:rowOff>
    </xdr:from>
    <xdr:to>
      <xdr:col>81</xdr:col>
      <xdr:colOff>50800</xdr:colOff>
      <xdr:row>38</xdr:row>
      <xdr:rowOff>23887</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6982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10056</xdr:rowOff>
    </xdr:from>
    <xdr:to>
      <xdr:col>81</xdr:col>
      <xdr:colOff>101600</xdr:colOff>
      <xdr:row>37</xdr:row>
      <xdr:rowOff>111656</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6353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102783</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644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7505</xdr:rowOff>
    </xdr:from>
    <xdr:to>
      <xdr:col>76</xdr:col>
      <xdr:colOff>114300</xdr:colOff>
      <xdr:row>38</xdr:row>
      <xdr:rowOff>23887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3703300" y="6522605"/>
          <a:ext cx="889000" cy="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61025</xdr:rowOff>
    </xdr:from>
    <xdr:to>
      <xdr:col>76</xdr:col>
      <xdr:colOff>165100</xdr:colOff>
      <xdr:row>37</xdr:row>
      <xdr:rowOff>162624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40467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7702</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61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7505</xdr:rowOff>
    </xdr:from>
    <xdr:to>
      <xdr:col>71</xdr:col>
      <xdr:colOff>177800</xdr:colOff>
      <xdr:row>38</xdr:row>
      <xdr:rowOff>47332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522605"/>
          <a:ext cx="889000" cy="3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37397</xdr:rowOff>
    </xdr:from>
    <xdr:to>
      <xdr:col>72</xdr:col>
      <xdr:colOff>38100</xdr:colOff>
      <xdr:row>37</xdr:row>
      <xdr:rowOff>138997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38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155524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615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25884</xdr:rowOff>
    </xdr:from>
    <xdr:to>
      <xdr:col>67</xdr:col>
      <xdr:colOff>101600</xdr:colOff>
      <xdr:row>37</xdr:row>
      <xdr:rowOff>127484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36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144011</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614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74183</xdr:rowOff>
    </xdr:from>
    <xdr:to>
      <xdr:col>85</xdr:col>
      <xdr:colOff>177800</xdr:colOff>
      <xdr:row>37</xdr:row>
      <xdr:rowOff>4333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24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97060</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09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146823</xdr:rowOff>
    </xdr:from>
    <xdr:to>
      <xdr:col>81</xdr:col>
      <xdr:colOff>101600</xdr:colOff>
      <xdr:row>37</xdr:row>
      <xdr:rowOff>76973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1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93500</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09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144537</xdr:rowOff>
    </xdr:from>
    <xdr:to>
      <xdr:col>76</xdr:col>
      <xdr:colOff>165100</xdr:colOff>
      <xdr:row>38</xdr:row>
      <xdr:rowOff>74687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8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65814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8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128155</xdr:rowOff>
    </xdr:from>
    <xdr:to>
      <xdr:col>72</xdr:col>
      <xdr:colOff>38100</xdr:colOff>
      <xdr:row>38</xdr:row>
      <xdr:rowOff>58305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49432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6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167982</xdr:rowOff>
    </xdr:from>
    <xdr:to>
      <xdr:col>67</xdr:col>
      <xdr:colOff>101600</xdr:colOff>
      <xdr:row>38</xdr:row>
      <xdr:rowOff>98132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51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89259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60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a:extLst>
            <a:ext uri="{FF2B5EF4-FFF2-40B4-BE49-F238E27FC236}">
              <a16:creationId xmlns:a16="http://schemas.microsoft.com/office/drawing/2014/main" id="{00000000-0008-0000-07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122753</xdr:rowOff>
    </xdr:from>
    <xdr:to>
      <xdr:col>85</xdr:col>
      <xdr:colOff>126364</xdr:colOff>
      <xdr:row>58</xdr:row>
      <xdr:rowOff>12815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flipV="1">
          <a:off x="16317595" y="8523803"/>
          <a:ext cx="1269" cy="1433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16642</xdr:rowOff>
    </xdr:from>
    <xdr:ext cx="534377" cy="259045"/>
    <xdr:sp macro="" textlink="">
      <xdr:nvSpPr>
        <xdr:cNvPr id="565" name="教育費最小値テキスト">
          <a:extLst>
            <a:ext uri="{FF2B5EF4-FFF2-40B4-BE49-F238E27FC236}">
              <a16:creationId xmlns:a16="http://schemas.microsoft.com/office/drawing/2014/main" id="{00000000-0008-0000-0700-000035020000}"/>
            </a:ext>
          </a:extLst>
        </xdr:cNvPr>
        <xdr:cNvSpPr txBox="1"/>
      </xdr:nvSpPr>
      <xdr:spPr>
        <a:xfrm>
          <a:off x="16370300" y="9960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12815</xdr:rowOff>
    </xdr:from>
    <xdr:to>
      <xdr:col>86</xdr:col>
      <xdr:colOff>25400</xdr:colOff>
      <xdr:row>58</xdr:row>
      <xdr:rowOff>12815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9956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69430</xdr:rowOff>
    </xdr:from>
    <xdr:ext cx="599010" cy="259045"/>
    <xdr:sp macro="" textlink="">
      <xdr:nvSpPr>
        <xdr:cNvPr id="567" name="教育費最大値テキスト">
          <a:extLst>
            <a:ext uri="{FF2B5EF4-FFF2-40B4-BE49-F238E27FC236}">
              <a16:creationId xmlns:a16="http://schemas.microsoft.com/office/drawing/2014/main" id="{00000000-0008-0000-0700-000037020000}"/>
            </a:ext>
          </a:extLst>
        </xdr:cNvPr>
        <xdr:cNvSpPr txBox="1"/>
      </xdr:nvSpPr>
      <xdr:spPr>
        <a:xfrm>
          <a:off x="16370300" y="829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429,448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122753</xdr:rowOff>
    </xdr:from>
    <xdr:to>
      <xdr:col>86</xdr:col>
      <xdr:colOff>25400</xdr:colOff>
      <xdr:row>49</xdr:row>
      <xdr:rowOff>122753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852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106351</xdr:rowOff>
    </xdr:from>
    <xdr:to>
      <xdr:col>85</xdr:col>
      <xdr:colOff>127000</xdr:colOff>
      <xdr:row>54</xdr:row>
      <xdr:rowOff>70224</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5481300" y="9021751"/>
          <a:ext cx="838200" cy="30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65117</xdr:rowOff>
    </xdr:from>
    <xdr:ext cx="599010" cy="259045"/>
    <xdr:sp macro="" textlink="">
      <xdr:nvSpPr>
        <xdr:cNvPr id="570" name="教育費平均値テキスト">
          <a:extLst>
            <a:ext uri="{FF2B5EF4-FFF2-40B4-BE49-F238E27FC236}">
              <a16:creationId xmlns:a16="http://schemas.microsoft.com/office/drawing/2014/main" id="{00000000-0008-0000-0700-00003A020000}"/>
            </a:ext>
          </a:extLst>
        </xdr:cNvPr>
        <xdr:cNvSpPr txBox="1"/>
      </xdr:nvSpPr>
      <xdr:spPr>
        <a:xfrm>
          <a:off x="16370300" y="96663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86690</xdr:rowOff>
    </xdr:from>
    <xdr:to>
      <xdr:col>85</xdr:col>
      <xdr:colOff>177800</xdr:colOff>
      <xdr:row>57</xdr:row>
      <xdr:rowOff>16840</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62687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70224</xdr:rowOff>
    </xdr:from>
    <xdr:to>
      <xdr:col>81</xdr:col>
      <xdr:colOff>50800</xdr:colOff>
      <xdr:row>54</xdr:row>
      <xdr:rowOff>92204</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4592300" y="9328524"/>
          <a:ext cx="889000" cy="2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89083</xdr:rowOff>
    </xdr:from>
    <xdr:to>
      <xdr:col>81</xdr:col>
      <xdr:colOff>101600</xdr:colOff>
      <xdr:row>57</xdr:row>
      <xdr:rowOff>19233</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5430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10360</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5181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58631</xdr:rowOff>
    </xdr:from>
    <xdr:to>
      <xdr:col>76</xdr:col>
      <xdr:colOff>114300</xdr:colOff>
      <xdr:row>54</xdr:row>
      <xdr:rowOff>92204</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3703300" y="9145481"/>
          <a:ext cx="889000" cy="205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40833</xdr:rowOff>
    </xdr:from>
    <xdr:to>
      <xdr:col>76</xdr:col>
      <xdr:colOff>165100</xdr:colOff>
      <xdr:row>56</xdr:row>
      <xdr:rowOff>142433</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4541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133560</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4292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58631</xdr:rowOff>
    </xdr:from>
    <xdr:to>
      <xdr:col>71</xdr:col>
      <xdr:colOff>177800</xdr:colOff>
      <xdr:row>53</xdr:row>
      <xdr:rowOff>66007</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2814300" y="9145481"/>
          <a:ext cx="889000" cy="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101043</xdr:rowOff>
    </xdr:from>
    <xdr:to>
      <xdr:col>72</xdr:col>
      <xdr:colOff>38100</xdr:colOff>
      <xdr:row>57</xdr:row>
      <xdr:rowOff>31193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3652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22320</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3403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4044</xdr:rowOff>
    </xdr:from>
    <xdr:to>
      <xdr:col>67</xdr:col>
      <xdr:colOff>101600</xdr:colOff>
      <xdr:row>56</xdr:row>
      <xdr:rowOff>105644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2763500" y="96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96771</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2514795" y="9697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55551</xdr:rowOff>
    </xdr:from>
    <xdr:to>
      <xdr:col>85</xdr:col>
      <xdr:colOff>177800</xdr:colOff>
      <xdr:row>52</xdr:row>
      <xdr:rowOff>157151</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6268700" y="897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78428</xdr:rowOff>
    </xdr:from>
    <xdr:ext cx="599010" cy="259045"/>
    <xdr:sp macro="" textlink="">
      <xdr:nvSpPr>
        <xdr:cNvPr id="589" name="教育費該当値テキスト">
          <a:extLst>
            <a:ext uri="{FF2B5EF4-FFF2-40B4-BE49-F238E27FC236}">
              <a16:creationId xmlns:a16="http://schemas.microsoft.com/office/drawing/2014/main" id="{00000000-0008-0000-0700-00004D020000}"/>
            </a:ext>
          </a:extLst>
        </xdr:cNvPr>
        <xdr:cNvSpPr txBox="1"/>
      </xdr:nvSpPr>
      <xdr:spPr>
        <a:xfrm>
          <a:off x="16370300" y="8822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19424</xdr:rowOff>
    </xdr:from>
    <xdr:to>
      <xdr:col>81</xdr:col>
      <xdr:colOff>101600</xdr:colOff>
      <xdr:row>54</xdr:row>
      <xdr:rowOff>121024</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5430500" y="927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52</xdr:row>
      <xdr:rowOff>137551</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181795" y="9052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41404</xdr:rowOff>
    </xdr:from>
    <xdr:to>
      <xdr:col>76</xdr:col>
      <xdr:colOff>165100</xdr:colOff>
      <xdr:row>54</xdr:row>
      <xdr:rowOff>143004</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4541500" y="929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159531</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292795" y="9074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7831</xdr:rowOff>
    </xdr:from>
    <xdr:to>
      <xdr:col>72</xdr:col>
      <xdr:colOff>38100</xdr:colOff>
      <xdr:row>53</xdr:row>
      <xdr:rowOff>109431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3652500" y="9094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125958</xdr:rowOff>
    </xdr:from>
    <xdr:ext cx="59901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403795" y="8869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15207</xdr:rowOff>
    </xdr:from>
    <xdr:to>
      <xdr:col>67</xdr:col>
      <xdr:colOff>101600</xdr:colOff>
      <xdr:row>53</xdr:row>
      <xdr:rowOff>116807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2763500" y="910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51</xdr:row>
      <xdr:rowOff>133334</xdr:rowOff>
    </xdr:from>
    <xdr:ext cx="59901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514795" y="8877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a:extLst>
            <a:ext uri="{FF2B5EF4-FFF2-40B4-BE49-F238E27FC236}">
              <a16:creationId xmlns:a16="http://schemas.microsoft.com/office/drawing/2014/main" id="{00000000-0008-0000-07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158146</xdr:rowOff>
    </xdr:from>
    <xdr:to>
      <xdr:col>85</xdr:col>
      <xdr:colOff>126364</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flipV="1">
          <a:off x="16317595" y="11988196"/>
          <a:ext cx="1269" cy="1600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72308</xdr:rowOff>
    </xdr:from>
    <xdr:ext cx="249299" cy="259045"/>
    <xdr:sp macro="" textlink="">
      <xdr:nvSpPr>
        <xdr:cNvPr id="622" name="災害復旧費最小値テキスト">
          <a:extLst>
            <a:ext uri="{FF2B5EF4-FFF2-40B4-BE49-F238E27FC236}">
              <a16:creationId xmlns:a16="http://schemas.microsoft.com/office/drawing/2014/main" id="{00000000-0008-0000-0700-00006E020000}"/>
            </a:ext>
          </a:extLst>
        </xdr:cNvPr>
        <xdr:cNvSpPr txBox="1"/>
      </xdr:nvSpPr>
      <xdr:spPr>
        <a:xfrm>
          <a:off x="16370300" y="13616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104823</xdr:rowOff>
    </xdr:from>
    <xdr:ext cx="599010" cy="259045"/>
    <xdr:sp macro="" textlink="">
      <xdr:nvSpPr>
        <xdr:cNvPr id="624" name="災害復旧費最大値テキスト">
          <a:extLst>
            <a:ext uri="{FF2B5EF4-FFF2-40B4-BE49-F238E27FC236}">
              <a16:creationId xmlns:a16="http://schemas.microsoft.com/office/drawing/2014/main" id="{00000000-0008-0000-0700-000070020000}"/>
            </a:ext>
          </a:extLst>
        </xdr:cNvPr>
        <xdr:cNvSpPr txBox="1"/>
      </xdr:nvSpPr>
      <xdr:spPr>
        <a:xfrm>
          <a:off x="16370300" y="1176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840,317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158146</xdr:rowOff>
    </xdr:from>
    <xdr:to>
      <xdr:col>86</xdr:col>
      <xdr:colOff>25400</xdr:colOff>
      <xdr:row>69</xdr:row>
      <xdr:rowOff>158146</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19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161208</xdr:rowOff>
    </xdr:from>
    <xdr:ext cx="534377" cy="259045"/>
    <xdr:sp macro="" textlink="">
      <xdr:nvSpPr>
        <xdr:cNvPr id="627" name="災害復旧費平均値テキスト">
          <a:extLst>
            <a:ext uri="{FF2B5EF4-FFF2-40B4-BE49-F238E27FC236}">
              <a16:creationId xmlns:a16="http://schemas.microsoft.com/office/drawing/2014/main" id="{00000000-0008-0000-0700-000073020000}"/>
            </a:ext>
          </a:extLst>
        </xdr:cNvPr>
        <xdr:cNvSpPr txBox="1"/>
      </xdr:nvSpPr>
      <xdr:spPr>
        <a:xfrm>
          <a:off x="16370300" y="1336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138331</xdr:rowOff>
    </xdr:from>
    <xdr:to>
      <xdr:col>85</xdr:col>
      <xdr:colOff>177800</xdr:colOff>
      <xdr:row>79</xdr:row>
      <xdr:rowOff>68481</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62687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141585</xdr:rowOff>
    </xdr:from>
    <xdr:to>
      <xdr:col>81</xdr:col>
      <xdr:colOff>101600</xdr:colOff>
      <xdr:row>79</xdr:row>
      <xdr:rowOff>71735</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5430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88262</xdr:rowOff>
    </xdr:from>
    <xdr:ext cx="534377"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5214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144042</xdr:rowOff>
    </xdr:from>
    <xdr:to>
      <xdr:col>76</xdr:col>
      <xdr:colOff>165100</xdr:colOff>
      <xdr:row>79</xdr:row>
      <xdr:rowOff>74192</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4541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90719</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4325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148416</xdr:rowOff>
    </xdr:from>
    <xdr:to>
      <xdr:col>72</xdr:col>
      <xdr:colOff>38100</xdr:colOff>
      <xdr:row>79</xdr:row>
      <xdr:rowOff>78566</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3652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95093</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3468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137410</xdr:rowOff>
    </xdr:from>
    <xdr:to>
      <xdr:col>67</xdr:col>
      <xdr:colOff>101600</xdr:colOff>
      <xdr:row>79</xdr:row>
      <xdr:rowOff>67560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2763500" y="135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84087</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2547111" y="132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116758</xdr:rowOff>
    </xdr:from>
    <xdr:ext cx="249299" cy="259045"/>
    <xdr:sp macro="" textlink="">
      <xdr:nvSpPr>
        <xdr:cNvPr id="646" name="災害復旧費該当値テキスト">
          <a:extLst>
            <a:ext uri="{FF2B5EF4-FFF2-40B4-BE49-F238E27FC236}">
              <a16:creationId xmlns:a16="http://schemas.microsoft.com/office/drawing/2014/main" id="{00000000-0008-0000-0700-000086020000}"/>
            </a:ext>
          </a:extLst>
        </xdr:cNvPr>
        <xdr:cNvSpPr txBox="1"/>
      </xdr:nvSpPr>
      <xdr:spPr>
        <a:xfrm>
          <a:off x="16370300" y="134898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公債費グラフ枠">
          <a:extLst>
            <a:ext uri="{FF2B5EF4-FFF2-40B4-BE49-F238E27FC236}">
              <a16:creationId xmlns:a16="http://schemas.microsoft.com/office/drawing/2014/main" id="{00000000-0008-0000-07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80963</xdr:rowOff>
    </xdr:from>
    <xdr:to>
      <xdr:col>85</xdr:col>
      <xdr:colOff>126364</xdr:colOff>
      <xdr:row>99</xdr:row>
      <xdr:rowOff>96713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flipV="1">
          <a:off x="16317595" y="15511463"/>
          <a:ext cx="1269" cy="1558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100540</xdr:rowOff>
    </xdr:from>
    <xdr:ext cx="378565" cy="259045"/>
    <xdr:sp macro="" textlink="">
      <xdr:nvSpPr>
        <xdr:cNvPr id="681" name="公債費最小値テキスト">
          <a:extLst>
            <a:ext uri="{FF2B5EF4-FFF2-40B4-BE49-F238E27FC236}">
              <a16:creationId xmlns:a16="http://schemas.microsoft.com/office/drawing/2014/main" id="{00000000-0008-0000-0700-0000A9020000}"/>
            </a:ext>
          </a:extLst>
        </xdr:cNvPr>
        <xdr:cNvSpPr txBox="1"/>
      </xdr:nvSpPr>
      <xdr:spPr>
        <a:xfrm>
          <a:off x="16370300" y="1707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96713</xdr:rowOff>
    </xdr:from>
    <xdr:to>
      <xdr:col>86</xdr:col>
      <xdr:colOff>25400</xdr:colOff>
      <xdr:row>99</xdr:row>
      <xdr:rowOff>96713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6230600" y="1707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27640</xdr:rowOff>
    </xdr:from>
    <xdr:ext cx="599010" cy="259045"/>
    <xdr:sp macro="" textlink="">
      <xdr:nvSpPr>
        <xdr:cNvPr id="683" name="公債費最大値テキスト">
          <a:extLst>
            <a:ext uri="{FF2B5EF4-FFF2-40B4-BE49-F238E27FC236}">
              <a16:creationId xmlns:a16="http://schemas.microsoft.com/office/drawing/2014/main" id="{00000000-0008-0000-0700-0000AB020000}"/>
            </a:ext>
          </a:extLst>
        </xdr:cNvPr>
        <xdr:cNvSpPr txBox="1"/>
      </xdr:nvSpPr>
      <xdr:spPr>
        <a:xfrm>
          <a:off x="16370300" y="15286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477,986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80963</xdr:rowOff>
    </xdr:from>
    <xdr:to>
      <xdr:col>86</xdr:col>
      <xdr:colOff>25400</xdr:colOff>
      <xdr:row>90</xdr:row>
      <xdr:rowOff>80963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551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21876</xdr:rowOff>
    </xdr:from>
    <xdr:to>
      <xdr:col>85</xdr:col>
      <xdr:colOff>127000</xdr:colOff>
      <xdr:row>96</xdr:row>
      <xdr:rowOff>45909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5481300" y="16481076"/>
          <a:ext cx="838200" cy="24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165854</xdr:rowOff>
    </xdr:from>
    <xdr:ext cx="599010" cy="259045"/>
    <xdr:sp macro="" textlink="">
      <xdr:nvSpPr>
        <xdr:cNvPr id="686" name="公債費平均値テキスト">
          <a:extLst>
            <a:ext uri="{FF2B5EF4-FFF2-40B4-BE49-F238E27FC236}">
              <a16:creationId xmlns:a16="http://schemas.microsoft.com/office/drawing/2014/main" id="{00000000-0008-0000-0700-0000AE020000}"/>
            </a:ext>
          </a:extLst>
        </xdr:cNvPr>
        <xdr:cNvSpPr txBox="1"/>
      </xdr:nvSpPr>
      <xdr:spPr>
        <a:xfrm>
          <a:off x="16370300" y="16625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15977</xdr:rowOff>
    </xdr:from>
    <xdr:to>
      <xdr:col>85</xdr:col>
      <xdr:colOff>177800</xdr:colOff>
      <xdr:row>97</xdr:row>
      <xdr:rowOff>117577</xdr:rowOff>
    </xdr:to>
    <xdr:sp macro="" textlink="">
      <xdr:nvSpPr>
        <xdr:cNvPr id="687" name="フローチャート: 判断 686">
          <a:extLst>
            <a:ext uri="{FF2B5EF4-FFF2-40B4-BE49-F238E27FC236}">
              <a16:creationId xmlns:a16="http://schemas.microsoft.com/office/drawing/2014/main" id="{00000000-0008-0000-0700-0000AF020000}"/>
            </a:ext>
          </a:extLst>
        </xdr:cNvPr>
        <xdr:cNvSpPr/>
      </xdr:nvSpPr>
      <xdr:spPr>
        <a:xfrm>
          <a:off x="16268700" y="16646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166188</xdr:rowOff>
    </xdr:from>
    <xdr:to>
      <xdr:col>81</xdr:col>
      <xdr:colOff>50800</xdr:colOff>
      <xdr:row>96</xdr:row>
      <xdr:rowOff>45909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4592300" y="16282488"/>
          <a:ext cx="889000" cy="22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42935</xdr:rowOff>
    </xdr:from>
    <xdr:to>
      <xdr:col>81</xdr:col>
      <xdr:colOff>101600</xdr:colOff>
      <xdr:row>97</xdr:row>
      <xdr:rowOff>144535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5430500" y="1667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135662</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5181795" y="16766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166188</xdr:rowOff>
    </xdr:from>
    <xdr:to>
      <xdr:col>76</xdr:col>
      <xdr:colOff>114300</xdr:colOff>
      <xdr:row>95</xdr:row>
      <xdr:rowOff>53753</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3703300" y="16282488"/>
          <a:ext cx="889000" cy="5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44914</xdr:rowOff>
    </xdr:from>
    <xdr:to>
      <xdr:col>76</xdr:col>
      <xdr:colOff>165100</xdr:colOff>
      <xdr:row>97</xdr:row>
      <xdr:rowOff>146514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4541500" y="16675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137641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4292795" y="16768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53753</xdr:rowOff>
    </xdr:from>
    <xdr:to>
      <xdr:col>71</xdr:col>
      <xdr:colOff>177800</xdr:colOff>
      <xdr:row>95</xdr:row>
      <xdr:rowOff>85068</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2814300" y="16341503"/>
          <a:ext cx="889000" cy="3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42968</xdr:rowOff>
    </xdr:from>
    <xdr:to>
      <xdr:col>72</xdr:col>
      <xdr:colOff>38100</xdr:colOff>
      <xdr:row>97</xdr:row>
      <xdr:rowOff>144568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3652500" y="1667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135695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403795" y="16766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84768</xdr:rowOff>
    </xdr:from>
    <xdr:to>
      <xdr:col>67</xdr:col>
      <xdr:colOff>101600</xdr:colOff>
      <xdr:row>97</xdr:row>
      <xdr:rowOff>14918</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2763500" y="1654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6045</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2514795" y="16636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142526</xdr:rowOff>
    </xdr:from>
    <xdr:to>
      <xdr:col>85</xdr:col>
      <xdr:colOff>177800</xdr:colOff>
      <xdr:row>96</xdr:row>
      <xdr:rowOff>72676</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6268700" y="1643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165403</xdr:rowOff>
    </xdr:from>
    <xdr:ext cx="599010" cy="259045"/>
    <xdr:sp macro="" textlink="">
      <xdr:nvSpPr>
        <xdr:cNvPr id="705" name="公債費該当値テキスト">
          <a:extLst>
            <a:ext uri="{FF2B5EF4-FFF2-40B4-BE49-F238E27FC236}">
              <a16:creationId xmlns:a16="http://schemas.microsoft.com/office/drawing/2014/main" id="{00000000-0008-0000-0700-0000C1020000}"/>
            </a:ext>
          </a:extLst>
        </xdr:cNvPr>
        <xdr:cNvSpPr txBox="1"/>
      </xdr:nvSpPr>
      <xdr:spPr>
        <a:xfrm>
          <a:off x="16370300" y="1628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166559</xdr:rowOff>
    </xdr:from>
    <xdr:to>
      <xdr:col>81</xdr:col>
      <xdr:colOff>101600</xdr:colOff>
      <xdr:row>96</xdr:row>
      <xdr:rowOff>96709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5430500" y="1645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113236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181795" y="16229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115388</xdr:rowOff>
    </xdr:from>
    <xdr:to>
      <xdr:col>76</xdr:col>
      <xdr:colOff>165100</xdr:colOff>
      <xdr:row>95</xdr:row>
      <xdr:rowOff>45538</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4541500" y="162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62065</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292795" y="16006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2953</xdr:rowOff>
    </xdr:from>
    <xdr:to>
      <xdr:col>72</xdr:col>
      <xdr:colOff>38100</xdr:colOff>
      <xdr:row>95</xdr:row>
      <xdr:rowOff>104553</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3652500" y="1629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121080</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03795" y="16065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34268</xdr:rowOff>
    </xdr:from>
    <xdr:to>
      <xdr:col>67</xdr:col>
      <xdr:colOff>101600</xdr:colOff>
      <xdr:row>95</xdr:row>
      <xdr:rowOff>135868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2763500" y="1632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152395</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14795" y="1609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a:extLst>
            <a:ext uri="{FF2B5EF4-FFF2-40B4-BE49-F238E27FC236}">
              <a16:creationId xmlns:a16="http://schemas.microsoft.com/office/drawing/2014/main" id="{00000000-0008-0000-07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24028</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flipV="1">
          <a:off x="22159595" y="5167528"/>
          <a:ext cx="1269" cy="1487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36" name="諸支出金最小値テキスト">
          <a:extLst>
            <a:ext uri="{FF2B5EF4-FFF2-40B4-BE49-F238E27FC236}">
              <a16:creationId xmlns:a16="http://schemas.microsoft.com/office/drawing/2014/main" id="{00000000-0008-0000-0700-0000E0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142155</xdr:rowOff>
    </xdr:from>
    <xdr:ext cx="469744" cy="259045"/>
    <xdr:sp macro="" textlink="">
      <xdr:nvSpPr>
        <xdr:cNvPr id="738" name="諸支出金最大値テキスト">
          <a:extLst>
            <a:ext uri="{FF2B5EF4-FFF2-40B4-BE49-F238E27FC236}">
              <a16:creationId xmlns:a16="http://schemas.microsoft.com/office/drawing/2014/main" id="{00000000-0008-0000-0700-0000E2020000}"/>
            </a:ext>
          </a:extLst>
        </xdr:cNvPr>
        <xdr:cNvSpPr txBox="1"/>
      </xdr:nvSpPr>
      <xdr:spPr>
        <a:xfrm>
          <a:off x="22212300" y="494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24028</xdr:rowOff>
    </xdr:from>
    <xdr:to>
      <xdr:col>116</xdr:col>
      <xdr:colOff>152400</xdr:colOff>
      <xdr:row>30</xdr:row>
      <xdr:rowOff>24028</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2072600" y="516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1" name="諸支出金平均値テキスト">
          <a:extLst>
            <a:ext uri="{FF2B5EF4-FFF2-40B4-BE49-F238E27FC236}">
              <a16:creationId xmlns:a16="http://schemas.microsoft.com/office/drawing/2014/main" id="{00000000-0008-0000-0700-0000E5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17576</xdr:rowOff>
    </xdr:from>
    <xdr:to>
      <xdr:col>112</xdr:col>
      <xdr:colOff>38100</xdr:colOff>
      <xdr:row>38</xdr:row>
      <xdr:rowOff>119176</xdr:rowOff>
    </xdr:to>
    <xdr:sp macro="" textlink="">
      <xdr:nvSpPr>
        <xdr:cNvPr id="744" name="フローチャート: 判断 743">
          <a:extLst>
            <a:ext uri="{FF2B5EF4-FFF2-40B4-BE49-F238E27FC236}">
              <a16:creationId xmlns:a16="http://schemas.microsoft.com/office/drawing/2014/main" id="{00000000-0008-0000-0700-0000E8020000}"/>
            </a:ext>
          </a:extLst>
        </xdr:cNvPr>
        <xdr:cNvSpPr/>
      </xdr:nvSpPr>
      <xdr:spPr>
        <a:xfrm>
          <a:off x="21272500" y="65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135704</xdr:rowOff>
    </xdr:from>
    <xdr:ext cx="378565"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21134017" y="63079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154737</xdr:rowOff>
    </xdr:from>
    <xdr:to>
      <xdr:col>107</xdr:col>
      <xdr:colOff>101600</xdr:colOff>
      <xdr:row>37</xdr:row>
      <xdr:rowOff>84887</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0383500" y="632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101414</xdr:rowOff>
    </xdr:from>
    <xdr:ext cx="469744"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0199428" y="610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47295</xdr:rowOff>
    </xdr:from>
    <xdr:to>
      <xdr:col>102</xdr:col>
      <xdr:colOff>165100</xdr:colOff>
      <xdr:row>38</xdr:row>
      <xdr:rowOff>148895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9494500" y="65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165422</xdr:rowOff>
    </xdr:from>
    <xdr:ext cx="378565"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9356017" y="6337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133706</xdr:rowOff>
    </xdr:from>
    <xdr:to>
      <xdr:col>98</xdr:col>
      <xdr:colOff>38100</xdr:colOff>
      <xdr:row>38</xdr:row>
      <xdr:rowOff>63856</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18605500" y="64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80383</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8467017" y="6252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0" name="諸支出金該当値テキスト">
          <a:extLst>
            <a:ext uri="{FF2B5EF4-FFF2-40B4-BE49-F238E27FC236}">
              <a16:creationId xmlns:a16="http://schemas.microsoft.com/office/drawing/2014/main" id="{00000000-0008-0000-0700-0000F8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7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a:extLst>
            <a:ext uri="{FF2B5EF4-FFF2-40B4-BE49-F238E27FC236}">
              <a16:creationId xmlns:a16="http://schemas.microsoft.com/office/drawing/2014/main" id="{00000000-0008-0000-07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a:extLst>
            <a:ext uri="{FF2B5EF4-FFF2-40B4-BE49-F238E27FC236}">
              <a16:creationId xmlns:a16="http://schemas.microsoft.com/office/drawing/2014/main" id="{00000000-0008-0000-0700-00001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a:extLst>
            <a:ext uri="{FF2B5EF4-FFF2-40B4-BE49-F238E27FC236}">
              <a16:creationId xmlns:a16="http://schemas.microsoft.com/office/drawing/2014/main" id="{00000000-0008-0000-0700-00001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a:extLst>
            <a:ext uri="{FF2B5EF4-FFF2-40B4-BE49-F238E27FC236}">
              <a16:creationId xmlns:a16="http://schemas.microsoft.com/office/drawing/2014/main" id="{00000000-0008-0000-0700-00001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a:extLst>
            <a:ext uri="{FF2B5EF4-FFF2-40B4-BE49-F238E27FC236}">
              <a16:creationId xmlns:a16="http://schemas.microsoft.com/office/drawing/2014/main" id="{00000000-0008-0000-0700-00001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a:extLst>
            <a:ext uri="{FF2B5EF4-FFF2-40B4-BE49-F238E27FC236}">
              <a16:creationId xmlns:a16="http://schemas.microsoft.com/office/drawing/2014/main" id="{00000000-0008-0000-0700-00002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a:extLst>
            <a:ext uri="{FF2B5EF4-FFF2-40B4-BE49-F238E27FC236}">
              <a16:creationId xmlns:a16="http://schemas.microsoft.com/office/drawing/2014/main" id="{00000000-0008-0000-0700-00003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が前年度より大きく増となった要因は、施設整備工事（観光案内所建築工事）が完了し、それに係る歳出が完了したためである。また、衛生費においても経費が増額となった要因は、既存ごみ焼却施設解体工事の歳出の完了、「渡名喜村リサイクルセンター建設工事」の実施による新規整備のためである。土木費においても、「村道</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号線道路改良工事」の実施による増額が見られる。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総務費及び教育費においては、一括交付金事業による増額が主な要因と考えられる。（総務費は既存ターミナル解体工事及び実施設計、教育費については、歴史民俗資料館展示基本計画及び基本設計）</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本村は、これまでに財政調整基金残高の適切な財源の確保と歳出の精査に取り組んでおり、平成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年度以降は、取崩額よりも積立金が多くなったため、基金残高が増加している。</a:t>
          </a:r>
        </a:p>
        <a:p>
          <a:r>
            <a:rPr kumimoji="1" lang="ja-JP" altLang="en-US" sz="1400">
              <a:latin typeface="ＭＳ ゴシック" pitchFamily="49" charset="-128"/>
              <a:ea typeface="ＭＳ ゴシック" pitchFamily="49" charset="-128"/>
            </a:rPr>
            <a:t>　しかし、今年度においては、繰入金のうち財政調整基金繰入金が前年度より約</a:t>
          </a:r>
          <a:r>
            <a:rPr kumimoji="1" lang="en-US" altLang="ja-JP" sz="1400">
              <a:latin typeface="ＭＳ ゴシック" pitchFamily="49" charset="-128"/>
              <a:ea typeface="ＭＳ ゴシック" pitchFamily="49" charset="-128"/>
            </a:rPr>
            <a:t>19,000</a:t>
          </a:r>
          <a:r>
            <a:rPr kumimoji="1" lang="ja-JP" altLang="en-US" sz="1400">
              <a:latin typeface="ＭＳ ゴシック" pitchFamily="49" charset="-128"/>
              <a:ea typeface="ＭＳ ゴシック" pitchFamily="49" charset="-128"/>
            </a:rPr>
            <a:t>千円増となったため、実質単年度収支は赤字に転じた。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今後も引続き、各事業の見直しや歳出の適正化等行政改革を図り、健全な行政運営に努めていく。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沖縄県渡名喜村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今年度も前年度同様に、全会計において黒字となっている。今後も引続き経費削減を図り、財政の健全化に努めていく。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603" t="s">
        <v>80</v>
      </c>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3"/>
      <c r="AC1" s="603"/>
      <c r="AD1" s="603"/>
      <c r="AE1" s="603"/>
      <c r="AF1" s="603"/>
      <c r="AG1" s="603"/>
      <c r="AH1" s="603"/>
      <c r="AI1" s="603"/>
      <c r="AJ1" s="603"/>
      <c r="AK1" s="603"/>
      <c r="AL1" s="603"/>
      <c r="AM1" s="603"/>
      <c r="AN1" s="603"/>
      <c r="AO1" s="603"/>
      <c r="AP1" s="603"/>
      <c r="AQ1" s="603"/>
      <c r="AR1" s="603"/>
      <c r="AS1" s="603"/>
      <c r="AT1" s="603"/>
      <c r="AU1" s="603"/>
      <c r="AV1" s="603"/>
      <c r="AW1" s="603"/>
      <c r="AX1" s="603"/>
      <c r="AY1" s="603"/>
      <c r="AZ1" s="603"/>
      <c r="BA1" s="603"/>
      <c r="BB1" s="603"/>
      <c r="BC1" s="603"/>
      <c r="BD1" s="603"/>
      <c r="BE1" s="603"/>
      <c r="BF1" s="603"/>
      <c r="BG1" s="603"/>
      <c r="BH1" s="603"/>
      <c r="BI1" s="603"/>
      <c r="BJ1" s="603"/>
      <c r="BK1" s="603"/>
      <c r="BL1" s="603"/>
      <c r="BM1" s="603"/>
      <c r="BN1" s="603"/>
      <c r="BO1" s="603"/>
      <c r="BP1" s="603"/>
      <c r="BQ1" s="603"/>
      <c r="BR1" s="603"/>
      <c r="BS1" s="603"/>
      <c r="BT1" s="603"/>
      <c r="BU1" s="603"/>
      <c r="BV1" s="603"/>
      <c r="BW1" s="603"/>
      <c r="BX1" s="603"/>
      <c r="BY1" s="603"/>
      <c r="BZ1" s="603"/>
      <c r="CA1" s="603"/>
      <c r="CB1" s="603"/>
      <c r="CC1" s="603"/>
      <c r="CD1" s="603"/>
      <c r="CE1" s="603"/>
      <c r="CF1" s="603"/>
      <c r="CG1" s="603"/>
      <c r="CH1" s="603"/>
      <c r="CI1" s="603"/>
      <c r="CJ1" s="603"/>
      <c r="CK1" s="603"/>
      <c r="CL1" s="603"/>
      <c r="CM1" s="603"/>
      <c r="CN1" s="603"/>
      <c r="CO1" s="603"/>
      <c r="CP1" s="603"/>
      <c r="CQ1" s="603"/>
      <c r="CR1" s="603"/>
      <c r="CS1" s="603"/>
      <c r="CT1" s="603"/>
      <c r="CU1" s="603"/>
      <c r="CV1" s="603"/>
      <c r="CW1" s="603"/>
      <c r="CX1" s="603"/>
      <c r="CY1" s="603"/>
      <c r="CZ1" s="603"/>
      <c r="DA1" s="603"/>
      <c r="DB1" s="603"/>
      <c r="DC1" s="603"/>
      <c r="DD1" s="603"/>
      <c r="DE1" s="603"/>
      <c r="DF1" s="603"/>
      <c r="DG1" s="603"/>
      <c r="DH1" s="603"/>
      <c r="DI1" s="603"/>
      <c r="DJ1" s="181"/>
      <c r="DK1" s="181"/>
      <c r="DL1" s="181"/>
      <c r="DM1" s="181"/>
      <c r="DN1" s="181"/>
      <c r="DO1" s="181"/>
    </row>
    <row r="2" spans="1:119" ht="24.75" thickBot="1" x14ac:dyDescent="0.2">
      <c r="B2" s="182" t="s">
        <v>81</v>
      </c>
      <c r="C2" s="182"/>
      <c r="D2" s="183"/>
    </row>
    <row r="3" spans="1:119" ht="18.75" customHeight="1" thickBot="1" x14ac:dyDescent="0.2">
      <c r="A3" s="181"/>
      <c r="B3" s="604" t="s">
        <v>82</v>
      </c>
      <c r="C3" s="605"/>
      <c r="D3" s="605"/>
      <c r="E3" s="606"/>
      <c r="F3" s="606"/>
      <c r="G3" s="606"/>
      <c r="H3" s="606"/>
      <c r="I3" s="606"/>
      <c r="J3" s="606"/>
      <c r="K3" s="606"/>
      <c r="L3" s="606" t="s">
        <v>83</v>
      </c>
      <c r="M3" s="606"/>
      <c r="N3" s="606"/>
      <c r="O3" s="606"/>
      <c r="P3" s="606"/>
      <c r="Q3" s="606"/>
      <c r="R3" s="609"/>
      <c r="S3" s="609"/>
      <c r="T3" s="609"/>
      <c r="U3" s="609"/>
      <c r="V3" s="610"/>
      <c r="W3" s="500" t="s">
        <v>84</v>
      </c>
      <c r="X3" s="501"/>
      <c r="Y3" s="501"/>
      <c r="Z3" s="501"/>
      <c r="AA3" s="501"/>
      <c r="AB3" s="605"/>
      <c r="AC3" s="609" t="s">
        <v>85</v>
      </c>
      <c r="AD3" s="501"/>
      <c r="AE3" s="501"/>
      <c r="AF3" s="501"/>
      <c r="AG3" s="501"/>
      <c r="AH3" s="501"/>
      <c r="AI3" s="501"/>
      <c r="AJ3" s="501"/>
      <c r="AK3" s="501"/>
      <c r="AL3" s="571"/>
      <c r="AM3" s="500" t="s">
        <v>86</v>
      </c>
      <c r="AN3" s="501"/>
      <c r="AO3" s="501"/>
      <c r="AP3" s="501"/>
      <c r="AQ3" s="501"/>
      <c r="AR3" s="501"/>
      <c r="AS3" s="501"/>
      <c r="AT3" s="501"/>
      <c r="AU3" s="501"/>
      <c r="AV3" s="501"/>
      <c r="AW3" s="501"/>
      <c r="AX3" s="571"/>
      <c r="AY3" s="563" t="s">
        <v>1</v>
      </c>
      <c r="AZ3" s="564"/>
      <c r="BA3" s="564"/>
      <c r="BB3" s="564"/>
      <c r="BC3" s="564"/>
      <c r="BD3" s="564"/>
      <c r="BE3" s="564"/>
      <c r="BF3" s="564"/>
      <c r="BG3" s="564"/>
      <c r="BH3" s="564"/>
      <c r="BI3" s="564"/>
      <c r="BJ3" s="564"/>
      <c r="BK3" s="564"/>
      <c r="BL3" s="564"/>
      <c r="BM3" s="613"/>
      <c r="BN3" s="500" t="s">
        <v>87</v>
      </c>
      <c r="BO3" s="501"/>
      <c r="BP3" s="501"/>
      <c r="BQ3" s="501"/>
      <c r="BR3" s="501"/>
      <c r="BS3" s="501"/>
      <c r="BT3" s="501"/>
      <c r="BU3" s="571"/>
      <c r="BV3" s="500" t="s">
        <v>88</v>
      </c>
      <c r="BW3" s="501"/>
      <c r="BX3" s="501"/>
      <c r="BY3" s="501"/>
      <c r="BZ3" s="501"/>
      <c r="CA3" s="501"/>
      <c r="CB3" s="501"/>
      <c r="CC3" s="571"/>
      <c r="CD3" s="563" t="s">
        <v>1</v>
      </c>
      <c r="CE3" s="564"/>
      <c r="CF3" s="564"/>
      <c r="CG3" s="564"/>
      <c r="CH3" s="564"/>
      <c r="CI3" s="564"/>
      <c r="CJ3" s="564"/>
      <c r="CK3" s="564"/>
      <c r="CL3" s="564"/>
      <c r="CM3" s="564"/>
      <c r="CN3" s="564"/>
      <c r="CO3" s="564"/>
      <c r="CP3" s="564"/>
      <c r="CQ3" s="564"/>
      <c r="CR3" s="564"/>
      <c r="CS3" s="613"/>
      <c r="CT3" s="500" t="s">
        <v>89</v>
      </c>
      <c r="CU3" s="501"/>
      <c r="CV3" s="501"/>
      <c r="CW3" s="501"/>
      <c r="CX3" s="501"/>
      <c r="CY3" s="501"/>
      <c r="CZ3" s="501"/>
      <c r="DA3" s="571"/>
      <c r="DB3" s="500" t="s">
        <v>90</v>
      </c>
      <c r="DC3" s="501"/>
      <c r="DD3" s="501"/>
      <c r="DE3" s="501"/>
      <c r="DF3" s="501"/>
      <c r="DG3" s="501"/>
      <c r="DH3" s="501"/>
      <c r="DI3" s="571"/>
    </row>
    <row r="4" spans="1:119" ht="18.75" customHeight="1" x14ac:dyDescent="0.15">
      <c r="A4" s="181"/>
      <c r="B4" s="579"/>
      <c r="C4" s="580"/>
      <c r="D4" s="580"/>
      <c r="E4" s="581"/>
      <c r="F4" s="581"/>
      <c r="G4" s="581"/>
      <c r="H4" s="581"/>
      <c r="I4" s="581"/>
      <c r="J4" s="581"/>
      <c r="K4" s="581"/>
      <c r="L4" s="581"/>
      <c r="M4" s="581"/>
      <c r="N4" s="581"/>
      <c r="O4" s="581"/>
      <c r="P4" s="581"/>
      <c r="Q4" s="581"/>
      <c r="R4" s="585"/>
      <c r="S4" s="585"/>
      <c r="T4" s="585"/>
      <c r="U4" s="585"/>
      <c r="V4" s="586"/>
      <c r="W4" s="572"/>
      <c r="X4" s="383"/>
      <c r="Y4" s="383"/>
      <c r="Z4" s="383"/>
      <c r="AA4" s="383"/>
      <c r="AB4" s="580"/>
      <c r="AC4" s="585"/>
      <c r="AD4" s="383"/>
      <c r="AE4" s="383"/>
      <c r="AF4" s="383"/>
      <c r="AG4" s="383"/>
      <c r="AH4" s="383"/>
      <c r="AI4" s="383"/>
      <c r="AJ4" s="383"/>
      <c r="AK4" s="383"/>
      <c r="AL4" s="573"/>
      <c r="AM4" s="527"/>
      <c r="AN4" s="437"/>
      <c r="AO4" s="437"/>
      <c r="AP4" s="437"/>
      <c r="AQ4" s="437"/>
      <c r="AR4" s="437"/>
      <c r="AS4" s="437"/>
      <c r="AT4" s="437"/>
      <c r="AU4" s="437"/>
      <c r="AV4" s="437"/>
      <c r="AW4" s="437"/>
      <c r="AX4" s="612"/>
      <c r="AY4" s="413" t="s">
        <v>91</v>
      </c>
      <c r="AZ4" s="414"/>
      <c r="BA4" s="414"/>
      <c r="BB4" s="414"/>
      <c r="BC4" s="414"/>
      <c r="BD4" s="414"/>
      <c r="BE4" s="414"/>
      <c r="BF4" s="414"/>
      <c r="BG4" s="414"/>
      <c r="BH4" s="414"/>
      <c r="BI4" s="414"/>
      <c r="BJ4" s="414"/>
      <c r="BK4" s="414"/>
      <c r="BL4" s="414"/>
      <c r="BM4" s="415"/>
      <c r="BN4" s="416">
        <v>1387935</v>
      </c>
      <c r="BO4" s="417"/>
      <c r="BP4" s="417"/>
      <c r="BQ4" s="417"/>
      <c r="BR4" s="417"/>
      <c r="BS4" s="417"/>
      <c r="BT4" s="417"/>
      <c r="BU4" s="418"/>
      <c r="BV4" s="416">
        <v>1216340</v>
      </c>
      <c r="BW4" s="417"/>
      <c r="BX4" s="417"/>
      <c r="BY4" s="417"/>
      <c r="BZ4" s="417"/>
      <c r="CA4" s="417"/>
      <c r="CB4" s="417"/>
      <c r="CC4" s="418"/>
      <c r="CD4" s="597" t="s">
        <v>92</v>
      </c>
      <c r="CE4" s="598"/>
      <c r="CF4" s="598"/>
      <c r="CG4" s="598"/>
      <c r="CH4" s="598"/>
      <c r="CI4" s="598"/>
      <c r="CJ4" s="598"/>
      <c r="CK4" s="598"/>
      <c r="CL4" s="598"/>
      <c r="CM4" s="598"/>
      <c r="CN4" s="598"/>
      <c r="CO4" s="598"/>
      <c r="CP4" s="598"/>
      <c r="CQ4" s="598"/>
      <c r="CR4" s="598"/>
      <c r="CS4" s="599"/>
      <c r="CT4" s="600">
        <v>13</v>
      </c>
      <c r="CU4" s="601"/>
      <c r="CV4" s="601"/>
      <c r="CW4" s="601"/>
      <c r="CX4" s="601"/>
      <c r="CY4" s="601"/>
      <c r="CZ4" s="601"/>
      <c r="DA4" s="602"/>
      <c r="DB4" s="600">
        <v>40</v>
      </c>
      <c r="DC4" s="601"/>
      <c r="DD4" s="601"/>
      <c r="DE4" s="601"/>
      <c r="DF4" s="601"/>
      <c r="DG4" s="601"/>
      <c r="DH4" s="601"/>
      <c r="DI4" s="602"/>
    </row>
    <row r="5" spans="1:119" ht="18.75" customHeight="1" x14ac:dyDescent="0.15">
      <c r="A5" s="181"/>
      <c r="B5" s="607"/>
      <c r="C5" s="438"/>
      <c r="D5" s="438"/>
      <c r="E5" s="608"/>
      <c r="F5" s="608"/>
      <c r="G5" s="608"/>
      <c r="H5" s="608"/>
      <c r="I5" s="608"/>
      <c r="J5" s="608"/>
      <c r="K5" s="608"/>
      <c r="L5" s="608"/>
      <c r="M5" s="608"/>
      <c r="N5" s="608"/>
      <c r="O5" s="608"/>
      <c r="P5" s="608"/>
      <c r="Q5" s="608"/>
      <c r="R5" s="436"/>
      <c r="S5" s="436"/>
      <c r="T5" s="436"/>
      <c r="U5" s="436"/>
      <c r="V5" s="611"/>
      <c r="W5" s="527"/>
      <c r="X5" s="437"/>
      <c r="Y5" s="437"/>
      <c r="Z5" s="437"/>
      <c r="AA5" s="437"/>
      <c r="AB5" s="438"/>
      <c r="AC5" s="436"/>
      <c r="AD5" s="437"/>
      <c r="AE5" s="437"/>
      <c r="AF5" s="437"/>
      <c r="AG5" s="437"/>
      <c r="AH5" s="437"/>
      <c r="AI5" s="437"/>
      <c r="AJ5" s="437"/>
      <c r="AK5" s="437"/>
      <c r="AL5" s="612"/>
      <c r="AM5" s="490" t="s">
        <v>93</v>
      </c>
      <c r="AN5" s="395"/>
      <c r="AO5" s="395"/>
      <c r="AP5" s="395"/>
      <c r="AQ5" s="395"/>
      <c r="AR5" s="395"/>
      <c r="AS5" s="395"/>
      <c r="AT5" s="396"/>
      <c r="AU5" s="478" t="s">
        <v>94</v>
      </c>
      <c r="AV5" s="479"/>
      <c r="AW5" s="479"/>
      <c r="AX5" s="479"/>
      <c r="AY5" s="401" t="s">
        <v>95</v>
      </c>
      <c r="AZ5" s="402"/>
      <c r="BA5" s="402"/>
      <c r="BB5" s="402"/>
      <c r="BC5" s="402"/>
      <c r="BD5" s="402"/>
      <c r="BE5" s="402"/>
      <c r="BF5" s="402"/>
      <c r="BG5" s="402"/>
      <c r="BH5" s="402"/>
      <c r="BI5" s="402"/>
      <c r="BJ5" s="402"/>
      <c r="BK5" s="402"/>
      <c r="BL5" s="402"/>
      <c r="BM5" s="403"/>
      <c r="BN5" s="421">
        <v>1304752</v>
      </c>
      <c r="BO5" s="422"/>
      <c r="BP5" s="422"/>
      <c r="BQ5" s="422"/>
      <c r="BR5" s="422"/>
      <c r="BS5" s="422"/>
      <c r="BT5" s="422"/>
      <c r="BU5" s="423"/>
      <c r="BV5" s="421">
        <v>1042459</v>
      </c>
      <c r="BW5" s="422"/>
      <c r="BX5" s="422"/>
      <c r="BY5" s="422"/>
      <c r="BZ5" s="422"/>
      <c r="CA5" s="422"/>
      <c r="CB5" s="422"/>
      <c r="CC5" s="423"/>
      <c r="CD5" s="430" t="s">
        <v>96</v>
      </c>
      <c r="CE5" s="431"/>
      <c r="CF5" s="431"/>
      <c r="CG5" s="431"/>
      <c r="CH5" s="431"/>
      <c r="CI5" s="431"/>
      <c r="CJ5" s="431"/>
      <c r="CK5" s="431"/>
      <c r="CL5" s="431"/>
      <c r="CM5" s="431"/>
      <c r="CN5" s="431"/>
      <c r="CO5" s="431"/>
      <c r="CP5" s="431"/>
      <c r="CQ5" s="431"/>
      <c r="CR5" s="431"/>
      <c r="CS5" s="432"/>
      <c r="CT5" s="391">
        <v>90.8</v>
      </c>
      <c r="CU5" s="392"/>
      <c r="CV5" s="392"/>
      <c r="CW5" s="392"/>
      <c r="CX5" s="392"/>
      <c r="CY5" s="392"/>
      <c r="CZ5" s="392"/>
      <c r="DA5" s="393"/>
      <c r="DB5" s="391">
        <v>92.7</v>
      </c>
      <c r="DC5" s="392"/>
      <c r="DD5" s="392"/>
      <c r="DE5" s="392"/>
      <c r="DF5" s="392"/>
      <c r="DG5" s="392"/>
      <c r="DH5" s="392"/>
      <c r="DI5" s="393"/>
    </row>
    <row r="6" spans="1:119" ht="18.75" customHeight="1" x14ac:dyDescent="0.15">
      <c r="A6" s="181"/>
      <c r="B6" s="577" t="s">
        <v>97</v>
      </c>
      <c r="C6" s="435"/>
      <c r="D6" s="435"/>
      <c r="E6" s="578"/>
      <c r="F6" s="578"/>
      <c r="G6" s="578"/>
      <c r="H6" s="578"/>
      <c r="I6" s="578"/>
      <c r="J6" s="578"/>
      <c r="K6" s="578"/>
      <c r="L6" s="578" t="s">
        <v>98</v>
      </c>
      <c r="M6" s="578"/>
      <c r="N6" s="578"/>
      <c r="O6" s="578"/>
      <c r="P6" s="578"/>
      <c r="Q6" s="578"/>
      <c r="R6" s="459"/>
      <c r="S6" s="459"/>
      <c r="T6" s="459"/>
      <c r="U6" s="459"/>
      <c r="V6" s="584"/>
      <c r="W6" s="512" t="s">
        <v>99</v>
      </c>
      <c r="X6" s="434"/>
      <c r="Y6" s="434"/>
      <c r="Z6" s="434"/>
      <c r="AA6" s="434"/>
      <c r="AB6" s="435"/>
      <c r="AC6" s="589" t="s">
        <v>100</v>
      </c>
      <c r="AD6" s="590"/>
      <c r="AE6" s="590"/>
      <c r="AF6" s="590"/>
      <c r="AG6" s="590"/>
      <c r="AH6" s="590"/>
      <c r="AI6" s="590"/>
      <c r="AJ6" s="590"/>
      <c r="AK6" s="590"/>
      <c r="AL6" s="591"/>
      <c r="AM6" s="490" t="s">
        <v>101</v>
      </c>
      <c r="AN6" s="395"/>
      <c r="AO6" s="395"/>
      <c r="AP6" s="395"/>
      <c r="AQ6" s="395"/>
      <c r="AR6" s="395"/>
      <c r="AS6" s="395"/>
      <c r="AT6" s="396"/>
      <c r="AU6" s="478" t="s">
        <v>102</v>
      </c>
      <c r="AV6" s="479"/>
      <c r="AW6" s="479"/>
      <c r="AX6" s="479"/>
      <c r="AY6" s="401" t="s">
        <v>103</v>
      </c>
      <c r="AZ6" s="402"/>
      <c r="BA6" s="402"/>
      <c r="BB6" s="402"/>
      <c r="BC6" s="402"/>
      <c r="BD6" s="402"/>
      <c r="BE6" s="402"/>
      <c r="BF6" s="402"/>
      <c r="BG6" s="402"/>
      <c r="BH6" s="402"/>
      <c r="BI6" s="402"/>
      <c r="BJ6" s="402"/>
      <c r="BK6" s="402"/>
      <c r="BL6" s="402"/>
      <c r="BM6" s="403"/>
      <c r="BN6" s="421">
        <v>83183</v>
      </c>
      <c r="BO6" s="422"/>
      <c r="BP6" s="422"/>
      <c r="BQ6" s="422"/>
      <c r="BR6" s="422"/>
      <c r="BS6" s="422"/>
      <c r="BT6" s="422"/>
      <c r="BU6" s="423"/>
      <c r="BV6" s="421">
        <v>173881</v>
      </c>
      <c r="BW6" s="422"/>
      <c r="BX6" s="422"/>
      <c r="BY6" s="422"/>
      <c r="BZ6" s="422"/>
      <c r="CA6" s="422"/>
      <c r="CB6" s="422"/>
      <c r="CC6" s="423"/>
      <c r="CD6" s="430" t="s">
        <v>104</v>
      </c>
      <c r="CE6" s="431"/>
      <c r="CF6" s="431"/>
      <c r="CG6" s="431"/>
      <c r="CH6" s="431"/>
      <c r="CI6" s="431"/>
      <c r="CJ6" s="431"/>
      <c r="CK6" s="431"/>
      <c r="CL6" s="431"/>
      <c r="CM6" s="431"/>
      <c r="CN6" s="431"/>
      <c r="CO6" s="431"/>
      <c r="CP6" s="431"/>
      <c r="CQ6" s="431"/>
      <c r="CR6" s="431"/>
      <c r="CS6" s="432"/>
      <c r="CT6" s="574">
        <v>93</v>
      </c>
      <c r="CU6" s="575"/>
      <c r="CV6" s="575"/>
      <c r="CW6" s="575"/>
      <c r="CX6" s="575"/>
      <c r="CY6" s="575"/>
      <c r="CZ6" s="575"/>
      <c r="DA6" s="576"/>
      <c r="DB6" s="574">
        <v>95.8</v>
      </c>
      <c r="DC6" s="575"/>
      <c r="DD6" s="575"/>
      <c r="DE6" s="575"/>
      <c r="DF6" s="575"/>
      <c r="DG6" s="575"/>
      <c r="DH6" s="575"/>
      <c r="DI6" s="576"/>
    </row>
    <row r="7" spans="1:119" ht="18.75" customHeight="1" x14ac:dyDescent="0.15">
      <c r="A7" s="181"/>
      <c r="B7" s="579"/>
      <c r="C7" s="580"/>
      <c r="D7" s="580"/>
      <c r="E7" s="581"/>
      <c r="F7" s="581"/>
      <c r="G7" s="581"/>
      <c r="H7" s="581"/>
      <c r="I7" s="581"/>
      <c r="J7" s="581"/>
      <c r="K7" s="581"/>
      <c r="L7" s="581"/>
      <c r="M7" s="581"/>
      <c r="N7" s="581"/>
      <c r="O7" s="581"/>
      <c r="P7" s="581"/>
      <c r="Q7" s="581"/>
      <c r="R7" s="585"/>
      <c r="S7" s="585"/>
      <c r="T7" s="585"/>
      <c r="U7" s="585"/>
      <c r="V7" s="586"/>
      <c r="W7" s="572"/>
      <c r="X7" s="383"/>
      <c r="Y7" s="383"/>
      <c r="Z7" s="383"/>
      <c r="AA7" s="383"/>
      <c r="AB7" s="580"/>
      <c r="AC7" s="592"/>
      <c r="AD7" s="384"/>
      <c r="AE7" s="384"/>
      <c r="AF7" s="384"/>
      <c r="AG7" s="384"/>
      <c r="AH7" s="384"/>
      <c r="AI7" s="384"/>
      <c r="AJ7" s="384"/>
      <c r="AK7" s="384"/>
      <c r="AL7" s="593"/>
      <c r="AM7" s="490" t="s">
        <v>105</v>
      </c>
      <c r="AN7" s="395"/>
      <c r="AO7" s="395"/>
      <c r="AP7" s="395"/>
      <c r="AQ7" s="395"/>
      <c r="AR7" s="395"/>
      <c r="AS7" s="395"/>
      <c r="AT7" s="396"/>
      <c r="AU7" s="478" t="s">
        <v>106</v>
      </c>
      <c r="AV7" s="479"/>
      <c r="AW7" s="479"/>
      <c r="AX7" s="479"/>
      <c r="AY7" s="401" t="s">
        <v>107</v>
      </c>
      <c r="AZ7" s="402"/>
      <c r="BA7" s="402"/>
      <c r="BB7" s="402"/>
      <c r="BC7" s="402"/>
      <c r="BD7" s="402"/>
      <c r="BE7" s="402"/>
      <c r="BF7" s="402"/>
      <c r="BG7" s="402"/>
      <c r="BH7" s="402"/>
      <c r="BI7" s="402"/>
      <c r="BJ7" s="402"/>
      <c r="BK7" s="402"/>
      <c r="BL7" s="402"/>
      <c r="BM7" s="403"/>
      <c r="BN7" s="421">
        <v>31292</v>
      </c>
      <c r="BO7" s="422"/>
      <c r="BP7" s="422"/>
      <c r="BQ7" s="422"/>
      <c r="BR7" s="422"/>
      <c r="BS7" s="422"/>
      <c r="BT7" s="422"/>
      <c r="BU7" s="423"/>
      <c r="BV7" s="421">
        <v>14399</v>
      </c>
      <c r="BW7" s="422"/>
      <c r="BX7" s="422"/>
      <c r="BY7" s="422"/>
      <c r="BZ7" s="422"/>
      <c r="CA7" s="422"/>
      <c r="CB7" s="422"/>
      <c r="CC7" s="423"/>
      <c r="CD7" s="430" t="s">
        <v>108</v>
      </c>
      <c r="CE7" s="431"/>
      <c r="CF7" s="431"/>
      <c r="CG7" s="431"/>
      <c r="CH7" s="431"/>
      <c r="CI7" s="431"/>
      <c r="CJ7" s="431"/>
      <c r="CK7" s="431"/>
      <c r="CL7" s="431"/>
      <c r="CM7" s="431"/>
      <c r="CN7" s="431"/>
      <c r="CO7" s="431"/>
      <c r="CP7" s="431"/>
      <c r="CQ7" s="431"/>
      <c r="CR7" s="431"/>
      <c r="CS7" s="432"/>
      <c r="CT7" s="421">
        <v>397966</v>
      </c>
      <c r="CU7" s="422"/>
      <c r="CV7" s="422"/>
      <c r="CW7" s="422"/>
      <c r="CX7" s="422"/>
      <c r="CY7" s="422"/>
      <c r="CZ7" s="422"/>
      <c r="DA7" s="423"/>
      <c r="DB7" s="421">
        <v>398591</v>
      </c>
      <c r="DC7" s="422"/>
      <c r="DD7" s="422"/>
      <c r="DE7" s="422"/>
      <c r="DF7" s="422"/>
      <c r="DG7" s="422"/>
      <c r="DH7" s="422"/>
      <c r="DI7" s="423"/>
    </row>
    <row r="8" spans="1:119" ht="18.75" customHeight="1" thickBot="1" x14ac:dyDescent="0.2">
      <c r="A8" s="181"/>
      <c r="B8" s="582"/>
      <c r="C8" s="513"/>
      <c r="D8" s="513"/>
      <c r="E8" s="583"/>
      <c r="F8" s="583"/>
      <c r="G8" s="583"/>
      <c r="H8" s="583"/>
      <c r="I8" s="583"/>
      <c r="J8" s="583"/>
      <c r="K8" s="583"/>
      <c r="L8" s="583"/>
      <c r="M8" s="583"/>
      <c r="N8" s="583"/>
      <c r="O8" s="583"/>
      <c r="P8" s="583"/>
      <c r="Q8" s="583"/>
      <c r="R8" s="587"/>
      <c r="S8" s="587"/>
      <c r="T8" s="587"/>
      <c r="U8" s="587"/>
      <c r="V8" s="588"/>
      <c r="W8" s="502"/>
      <c r="X8" s="503"/>
      <c r="Y8" s="503"/>
      <c r="Z8" s="503"/>
      <c r="AA8" s="503"/>
      <c r="AB8" s="513"/>
      <c r="AC8" s="594"/>
      <c r="AD8" s="595"/>
      <c r="AE8" s="595"/>
      <c r="AF8" s="595"/>
      <c r="AG8" s="595"/>
      <c r="AH8" s="595"/>
      <c r="AI8" s="595"/>
      <c r="AJ8" s="595"/>
      <c r="AK8" s="595"/>
      <c r="AL8" s="596"/>
      <c r="AM8" s="490" t="s">
        <v>109</v>
      </c>
      <c r="AN8" s="395"/>
      <c r="AO8" s="395"/>
      <c r="AP8" s="395"/>
      <c r="AQ8" s="395"/>
      <c r="AR8" s="395"/>
      <c r="AS8" s="395"/>
      <c r="AT8" s="396"/>
      <c r="AU8" s="478" t="s">
        <v>110</v>
      </c>
      <c r="AV8" s="479"/>
      <c r="AW8" s="479"/>
      <c r="AX8" s="479"/>
      <c r="AY8" s="401" t="s">
        <v>111</v>
      </c>
      <c r="AZ8" s="402"/>
      <c r="BA8" s="402"/>
      <c r="BB8" s="402"/>
      <c r="BC8" s="402"/>
      <c r="BD8" s="402"/>
      <c r="BE8" s="402"/>
      <c r="BF8" s="402"/>
      <c r="BG8" s="402"/>
      <c r="BH8" s="402"/>
      <c r="BI8" s="402"/>
      <c r="BJ8" s="402"/>
      <c r="BK8" s="402"/>
      <c r="BL8" s="402"/>
      <c r="BM8" s="403"/>
      <c r="BN8" s="421">
        <v>51891</v>
      </c>
      <c r="BO8" s="422"/>
      <c r="BP8" s="422"/>
      <c r="BQ8" s="422"/>
      <c r="BR8" s="422"/>
      <c r="BS8" s="422"/>
      <c r="BT8" s="422"/>
      <c r="BU8" s="423"/>
      <c r="BV8" s="421">
        <v>159482</v>
      </c>
      <c r="BW8" s="422"/>
      <c r="BX8" s="422"/>
      <c r="BY8" s="422"/>
      <c r="BZ8" s="422"/>
      <c r="CA8" s="422"/>
      <c r="CB8" s="422"/>
      <c r="CC8" s="423"/>
      <c r="CD8" s="430" t="s">
        <v>112</v>
      </c>
      <c r="CE8" s="431"/>
      <c r="CF8" s="431"/>
      <c r="CG8" s="431"/>
      <c r="CH8" s="431"/>
      <c r="CI8" s="431"/>
      <c r="CJ8" s="431"/>
      <c r="CK8" s="431"/>
      <c r="CL8" s="431"/>
      <c r="CM8" s="431"/>
      <c r="CN8" s="431"/>
      <c r="CO8" s="431"/>
      <c r="CP8" s="431"/>
      <c r="CQ8" s="431"/>
      <c r="CR8" s="431"/>
      <c r="CS8" s="432"/>
      <c r="CT8" s="534">
        <v>7.0000000000000007E-2</v>
      </c>
      <c r="CU8" s="535"/>
      <c r="CV8" s="535"/>
      <c r="CW8" s="535"/>
      <c r="CX8" s="535"/>
      <c r="CY8" s="535"/>
      <c r="CZ8" s="535"/>
      <c r="DA8" s="536"/>
      <c r="DB8" s="534">
        <v>7.0000000000000007E-2</v>
      </c>
      <c r="DC8" s="535"/>
      <c r="DD8" s="535"/>
      <c r="DE8" s="535"/>
      <c r="DF8" s="535"/>
      <c r="DG8" s="535"/>
      <c r="DH8" s="535"/>
      <c r="DI8" s="536"/>
    </row>
    <row r="9" spans="1:119" ht="18.75" customHeight="1" thickBot="1" x14ac:dyDescent="0.2">
      <c r="A9" s="181"/>
      <c r="B9" s="563" t="s">
        <v>113</v>
      </c>
      <c r="C9" s="564"/>
      <c r="D9" s="564"/>
      <c r="E9" s="564"/>
      <c r="F9" s="564"/>
      <c r="G9" s="564"/>
      <c r="H9" s="564"/>
      <c r="I9" s="564"/>
      <c r="J9" s="564"/>
      <c r="K9" s="484"/>
      <c r="L9" s="565" t="s">
        <v>114</v>
      </c>
      <c r="M9" s="566"/>
      <c r="N9" s="566"/>
      <c r="O9" s="566"/>
      <c r="P9" s="566"/>
      <c r="Q9" s="567"/>
      <c r="R9" s="568">
        <v>430</v>
      </c>
      <c r="S9" s="569"/>
      <c r="T9" s="569"/>
      <c r="U9" s="569"/>
      <c r="V9" s="570"/>
      <c r="W9" s="500" t="s">
        <v>115</v>
      </c>
      <c r="X9" s="501"/>
      <c r="Y9" s="501"/>
      <c r="Z9" s="501"/>
      <c r="AA9" s="501"/>
      <c r="AB9" s="501"/>
      <c r="AC9" s="501"/>
      <c r="AD9" s="501"/>
      <c r="AE9" s="501"/>
      <c r="AF9" s="501"/>
      <c r="AG9" s="501"/>
      <c r="AH9" s="501"/>
      <c r="AI9" s="501"/>
      <c r="AJ9" s="501"/>
      <c r="AK9" s="501"/>
      <c r="AL9" s="571"/>
      <c r="AM9" s="490" t="s">
        <v>116</v>
      </c>
      <c r="AN9" s="395"/>
      <c r="AO9" s="395"/>
      <c r="AP9" s="395"/>
      <c r="AQ9" s="395"/>
      <c r="AR9" s="395"/>
      <c r="AS9" s="395"/>
      <c r="AT9" s="396"/>
      <c r="AU9" s="478" t="s">
        <v>110</v>
      </c>
      <c r="AV9" s="479"/>
      <c r="AW9" s="479"/>
      <c r="AX9" s="479"/>
      <c r="AY9" s="401" t="s">
        <v>117</v>
      </c>
      <c r="AZ9" s="402"/>
      <c r="BA9" s="402"/>
      <c r="BB9" s="402"/>
      <c r="BC9" s="402"/>
      <c r="BD9" s="402"/>
      <c r="BE9" s="402"/>
      <c r="BF9" s="402"/>
      <c r="BG9" s="402"/>
      <c r="BH9" s="402"/>
      <c r="BI9" s="402"/>
      <c r="BJ9" s="402"/>
      <c r="BK9" s="402"/>
      <c r="BL9" s="402"/>
      <c r="BM9" s="403"/>
      <c r="BN9" s="421">
        <v>-107591</v>
      </c>
      <c r="BO9" s="422"/>
      <c r="BP9" s="422"/>
      <c r="BQ9" s="422"/>
      <c r="BR9" s="422"/>
      <c r="BS9" s="422"/>
      <c r="BT9" s="422"/>
      <c r="BU9" s="423"/>
      <c r="BV9" s="421">
        <v>81355</v>
      </c>
      <c r="BW9" s="422"/>
      <c r="BX9" s="422"/>
      <c r="BY9" s="422"/>
      <c r="BZ9" s="422"/>
      <c r="CA9" s="422"/>
      <c r="CB9" s="422"/>
      <c r="CC9" s="423"/>
      <c r="CD9" s="430" t="s">
        <v>118</v>
      </c>
      <c r="CE9" s="431"/>
      <c r="CF9" s="431"/>
      <c r="CG9" s="431"/>
      <c r="CH9" s="431"/>
      <c r="CI9" s="431"/>
      <c r="CJ9" s="431"/>
      <c r="CK9" s="431"/>
      <c r="CL9" s="431"/>
      <c r="CM9" s="431"/>
      <c r="CN9" s="431"/>
      <c r="CO9" s="431"/>
      <c r="CP9" s="431"/>
      <c r="CQ9" s="431"/>
      <c r="CR9" s="431"/>
      <c r="CS9" s="432"/>
      <c r="CT9" s="391">
        <v>7</v>
      </c>
      <c r="CU9" s="392"/>
      <c r="CV9" s="392"/>
      <c r="CW9" s="392"/>
      <c r="CX9" s="392"/>
      <c r="CY9" s="392"/>
      <c r="CZ9" s="392"/>
      <c r="DA9" s="393"/>
      <c r="DB9" s="391">
        <v>8.1999999999999993</v>
      </c>
      <c r="DC9" s="392"/>
      <c r="DD9" s="392"/>
      <c r="DE9" s="392"/>
      <c r="DF9" s="392"/>
      <c r="DG9" s="392"/>
      <c r="DH9" s="392"/>
      <c r="DI9" s="393"/>
    </row>
    <row r="10" spans="1:119" ht="18.75" customHeight="1" thickBot="1" x14ac:dyDescent="0.2">
      <c r="A10" s="181"/>
      <c r="B10" s="563"/>
      <c r="C10" s="564"/>
      <c r="D10" s="564"/>
      <c r="E10" s="564"/>
      <c r="F10" s="564"/>
      <c r="G10" s="564"/>
      <c r="H10" s="564"/>
      <c r="I10" s="564"/>
      <c r="J10" s="564"/>
      <c r="K10" s="484"/>
      <c r="L10" s="394" t="s">
        <v>119</v>
      </c>
      <c r="M10" s="395"/>
      <c r="N10" s="395"/>
      <c r="O10" s="395"/>
      <c r="P10" s="395"/>
      <c r="Q10" s="396"/>
      <c r="R10" s="397">
        <v>452</v>
      </c>
      <c r="S10" s="398"/>
      <c r="T10" s="398"/>
      <c r="U10" s="398"/>
      <c r="V10" s="400"/>
      <c r="W10" s="572"/>
      <c r="X10" s="383"/>
      <c r="Y10" s="383"/>
      <c r="Z10" s="383"/>
      <c r="AA10" s="383"/>
      <c r="AB10" s="383"/>
      <c r="AC10" s="383"/>
      <c r="AD10" s="383"/>
      <c r="AE10" s="383"/>
      <c r="AF10" s="383"/>
      <c r="AG10" s="383"/>
      <c r="AH10" s="383"/>
      <c r="AI10" s="383"/>
      <c r="AJ10" s="383"/>
      <c r="AK10" s="383"/>
      <c r="AL10" s="573"/>
      <c r="AM10" s="490" t="s">
        <v>120</v>
      </c>
      <c r="AN10" s="395"/>
      <c r="AO10" s="395"/>
      <c r="AP10" s="395"/>
      <c r="AQ10" s="395"/>
      <c r="AR10" s="395"/>
      <c r="AS10" s="395"/>
      <c r="AT10" s="396"/>
      <c r="AU10" s="478" t="s">
        <v>121</v>
      </c>
      <c r="AV10" s="479"/>
      <c r="AW10" s="479"/>
      <c r="AX10" s="479"/>
      <c r="AY10" s="401" t="s">
        <v>122</v>
      </c>
      <c r="AZ10" s="402"/>
      <c r="BA10" s="402"/>
      <c r="BB10" s="402"/>
      <c r="BC10" s="402"/>
      <c r="BD10" s="402"/>
      <c r="BE10" s="402"/>
      <c r="BF10" s="402"/>
      <c r="BG10" s="402"/>
      <c r="BH10" s="402"/>
      <c r="BI10" s="402"/>
      <c r="BJ10" s="402"/>
      <c r="BK10" s="402"/>
      <c r="BL10" s="402"/>
      <c r="BM10" s="403"/>
      <c r="BN10" s="421">
        <v>40000</v>
      </c>
      <c r="BO10" s="422"/>
      <c r="BP10" s="422"/>
      <c r="BQ10" s="422"/>
      <c r="BR10" s="422"/>
      <c r="BS10" s="422"/>
      <c r="BT10" s="422"/>
      <c r="BU10" s="423"/>
      <c r="BV10" s="421">
        <v>39065</v>
      </c>
      <c r="BW10" s="422"/>
      <c r="BX10" s="422"/>
      <c r="BY10" s="422"/>
      <c r="BZ10" s="422"/>
      <c r="CA10" s="422"/>
      <c r="CB10" s="422"/>
      <c r="CC10" s="423"/>
      <c r="CD10" s="187" t="s">
        <v>123</v>
      </c>
      <c r="CE10" s="188"/>
      <c r="CF10" s="188"/>
      <c r="CG10" s="188"/>
      <c r="CH10" s="188"/>
      <c r="CI10" s="188"/>
      <c r="CJ10" s="188"/>
      <c r="CK10" s="188"/>
      <c r="CL10" s="188"/>
      <c r="CM10" s="188"/>
      <c r="CN10" s="188"/>
      <c r="CO10" s="188"/>
      <c r="CP10" s="188"/>
      <c r="CQ10" s="188"/>
      <c r="CR10" s="188"/>
      <c r="CS10" s="189"/>
      <c r="CT10" s="193"/>
      <c r="CU10" s="194"/>
      <c r="CV10" s="194"/>
      <c r="CW10" s="194"/>
      <c r="CX10" s="194"/>
      <c r="CY10" s="194"/>
      <c r="CZ10" s="194"/>
      <c r="DA10" s="195"/>
      <c r="DB10" s="193"/>
      <c r="DC10" s="194"/>
      <c r="DD10" s="194"/>
      <c r="DE10" s="194"/>
      <c r="DF10" s="194"/>
      <c r="DG10" s="194"/>
      <c r="DH10" s="194"/>
      <c r="DI10" s="195"/>
    </row>
    <row r="11" spans="1:119" ht="18.75" customHeight="1" thickBot="1" x14ac:dyDescent="0.2">
      <c r="A11" s="181"/>
      <c r="B11" s="563"/>
      <c r="C11" s="564"/>
      <c r="D11" s="564"/>
      <c r="E11" s="564"/>
      <c r="F11" s="564"/>
      <c r="G11" s="564"/>
      <c r="H11" s="564"/>
      <c r="I11" s="564"/>
      <c r="J11" s="564"/>
      <c r="K11" s="484"/>
      <c r="L11" s="467" t="s">
        <v>124</v>
      </c>
      <c r="M11" s="468"/>
      <c r="N11" s="468"/>
      <c r="O11" s="468"/>
      <c r="P11" s="468"/>
      <c r="Q11" s="469"/>
      <c r="R11" s="560" t="s">
        <v>125</v>
      </c>
      <c r="S11" s="561"/>
      <c r="T11" s="561"/>
      <c r="U11" s="561"/>
      <c r="V11" s="562"/>
      <c r="W11" s="572"/>
      <c r="X11" s="383"/>
      <c r="Y11" s="383"/>
      <c r="Z11" s="383"/>
      <c r="AA11" s="383"/>
      <c r="AB11" s="383"/>
      <c r="AC11" s="383"/>
      <c r="AD11" s="383"/>
      <c r="AE11" s="383"/>
      <c r="AF11" s="383"/>
      <c r="AG11" s="383"/>
      <c r="AH11" s="383"/>
      <c r="AI11" s="383"/>
      <c r="AJ11" s="383"/>
      <c r="AK11" s="383"/>
      <c r="AL11" s="573"/>
      <c r="AM11" s="490" t="s">
        <v>126</v>
      </c>
      <c r="AN11" s="395"/>
      <c r="AO11" s="395"/>
      <c r="AP11" s="395"/>
      <c r="AQ11" s="395"/>
      <c r="AR11" s="395"/>
      <c r="AS11" s="395"/>
      <c r="AT11" s="396"/>
      <c r="AU11" s="478" t="s">
        <v>127</v>
      </c>
      <c r="AV11" s="479"/>
      <c r="AW11" s="479"/>
      <c r="AX11" s="479"/>
      <c r="AY11" s="401" t="s">
        <v>128</v>
      </c>
      <c r="AZ11" s="402"/>
      <c r="BA11" s="402"/>
      <c r="BB11" s="402"/>
      <c r="BC11" s="402"/>
      <c r="BD11" s="402"/>
      <c r="BE11" s="402"/>
      <c r="BF11" s="402"/>
      <c r="BG11" s="402"/>
      <c r="BH11" s="402"/>
      <c r="BI11" s="402"/>
      <c r="BJ11" s="402"/>
      <c r="BK11" s="402"/>
      <c r="BL11" s="402"/>
      <c r="BM11" s="403"/>
      <c r="BN11" s="421">
        <v>0</v>
      </c>
      <c r="BO11" s="422"/>
      <c r="BP11" s="422"/>
      <c r="BQ11" s="422"/>
      <c r="BR11" s="422"/>
      <c r="BS11" s="422"/>
      <c r="BT11" s="422"/>
      <c r="BU11" s="423"/>
      <c r="BV11" s="421">
        <v>0</v>
      </c>
      <c r="BW11" s="422"/>
      <c r="BX11" s="422"/>
      <c r="BY11" s="422"/>
      <c r="BZ11" s="422"/>
      <c r="CA11" s="422"/>
      <c r="CB11" s="422"/>
      <c r="CC11" s="423"/>
      <c r="CD11" s="430" t="s">
        <v>129</v>
      </c>
      <c r="CE11" s="431"/>
      <c r="CF11" s="431"/>
      <c r="CG11" s="431"/>
      <c r="CH11" s="431"/>
      <c r="CI11" s="431"/>
      <c r="CJ11" s="431"/>
      <c r="CK11" s="431"/>
      <c r="CL11" s="431"/>
      <c r="CM11" s="431"/>
      <c r="CN11" s="431"/>
      <c r="CO11" s="431"/>
      <c r="CP11" s="431"/>
      <c r="CQ11" s="431"/>
      <c r="CR11" s="431"/>
      <c r="CS11" s="432"/>
      <c r="CT11" s="534" t="s">
        <v>130</v>
      </c>
      <c r="CU11" s="535"/>
      <c r="CV11" s="535"/>
      <c r="CW11" s="535"/>
      <c r="CX11" s="535"/>
      <c r="CY11" s="535"/>
      <c r="CZ11" s="535"/>
      <c r="DA11" s="536"/>
      <c r="DB11" s="534" t="s">
        <v>131</v>
      </c>
      <c r="DC11" s="535"/>
      <c r="DD11" s="535"/>
      <c r="DE11" s="535"/>
      <c r="DF11" s="535"/>
      <c r="DG11" s="535"/>
      <c r="DH11" s="535"/>
      <c r="DI11" s="536"/>
    </row>
    <row r="12" spans="1:119" ht="18.75" customHeight="1" x14ac:dyDescent="0.15">
      <c r="A12" s="181"/>
      <c r="B12" s="537" t="s">
        <v>132</v>
      </c>
      <c r="C12" s="538"/>
      <c r="D12" s="538"/>
      <c r="E12" s="538"/>
      <c r="F12" s="538"/>
      <c r="G12" s="538"/>
      <c r="H12" s="538"/>
      <c r="I12" s="538"/>
      <c r="J12" s="538"/>
      <c r="K12" s="539"/>
      <c r="L12" s="546" t="s">
        <v>133</v>
      </c>
      <c r="M12" s="547"/>
      <c r="N12" s="547"/>
      <c r="O12" s="547"/>
      <c r="P12" s="547"/>
      <c r="Q12" s="548"/>
      <c r="R12" s="549">
        <v>356</v>
      </c>
      <c r="S12" s="550"/>
      <c r="T12" s="550"/>
      <c r="U12" s="550"/>
      <c r="V12" s="551"/>
      <c r="W12" s="552" t="s">
        <v>1</v>
      </c>
      <c r="X12" s="479"/>
      <c r="Y12" s="479"/>
      <c r="Z12" s="479"/>
      <c r="AA12" s="479"/>
      <c r="AB12" s="553"/>
      <c r="AC12" s="554" t="s">
        <v>134</v>
      </c>
      <c r="AD12" s="555"/>
      <c r="AE12" s="555"/>
      <c r="AF12" s="555"/>
      <c r="AG12" s="556"/>
      <c r="AH12" s="554" t="s">
        <v>135</v>
      </c>
      <c r="AI12" s="555"/>
      <c r="AJ12" s="555"/>
      <c r="AK12" s="555"/>
      <c r="AL12" s="557"/>
      <c r="AM12" s="490" t="s">
        <v>136</v>
      </c>
      <c r="AN12" s="395"/>
      <c r="AO12" s="395"/>
      <c r="AP12" s="395"/>
      <c r="AQ12" s="395"/>
      <c r="AR12" s="395"/>
      <c r="AS12" s="395"/>
      <c r="AT12" s="396"/>
      <c r="AU12" s="478" t="s">
        <v>127</v>
      </c>
      <c r="AV12" s="479"/>
      <c r="AW12" s="479"/>
      <c r="AX12" s="479"/>
      <c r="AY12" s="401" t="s">
        <v>137</v>
      </c>
      <c r="AZ12" s="402"/>
      <c r="BA12" s="402"/>
      <c r="BB12" s="402"/>
      <c r="BC12" s="402"/>
      <c r="BD12" s="402"/>
      <c r="BE12" s="402"/>
      <c r="BF12" s="402"/>
      <c r="BG12" s="402"/>
      <c r="BH12" s="402"/>
      <c r="BI12" s="402"/>
      <c r="BJ12" s="402"/>
      <c r="BK12" s="402"/>
      <c r="BL12" s="402"/>
      <c r="BM12" s="403"/>
      <c r="BN12" s="421">
        <v>37356</v>
      </c>
      <c r="BO12" s="422"/>
      <c r="BP12" s="422"/>
      <c r="BQ12" s="422"/>
      <c r="BR12" s="422"/>
      <c r="BS12" s="422"/>
      <c r="BT12" s="422"/>
      <c r="BU12" s="423"/>
      <c r="BV12" s="421">
        <v>18033</v>
      </c>
      <c r="BW12" s="422"/>
      <c r="BX12" s="422"/>
      <c r="BY12" s="422"/>
      <c r="BZ12" s="422"/>
      <c r="CA12" s="422"/>
      <c r="CB12" s="422"/>
      <c r="CC12" s="423"/>
      <c r="CD12" s="430" t="s">
        <v>138</v>
      </c>
      <c r="CE12" s="431"/>
      <c r="CF12" s="431"/>
      <c r="CG12" s="431"/>
      <c r="CH12" s="431"/>
      <c r="CI12" s="431"/>
      <c r="CJ12" s="431"/>
      <c r="CK12" s="431"/>
      <c r="CL12" s="431"/>
      <c r="CM12" s="431"/>
      <c r="CN12" s="431"/>
      <c r="CO12" s="431"/>
      <c r="CP12" s="431"/>
      <c r="CQ12" s="431"/>
      <c r="CR12" s="431"/>
      <c r="CS12" s="432"/>
      <c r="CT12" s="534" t="s">
        <v>130</v>
      </c>
      <c r="CU12" s="535"/>
      <c r="CV12" s="535"/>
      <c r="CW12" s="535"/>
      <c r="CX12" s="535"/>
      <c r="CY12" s="535"/>
      <c r="CZ12" s="535"/>
      <c r="DA12" s="536"/>
      <c r="DB12" s="534" t="s">
        <v>130</v>
      </c>
      <c r="DC12" s="535"/>
      <c r="DD12" s="535"/>
      <c r="DE12" s="535"/>
      <c r="DF12" s="535"/>
      <c r="DG12" s="535"/>
      <c r="DH12" s="535"/>
      <c r="DI12" s="536"/>
    </row>
    <row r="13" spans="1:119" ht="18.75" customHeight="1" x14ac:dyDescent="0.15">
      <c r="A13" s="181"/>
      <c r="B13" s="540"/>
      <c r="C13" s="541"/>
      <c r="D13" s="541"/>
      <c r="E13" s="541"/>
      <c r="F13" s="541"/>
      <c r="G13" s="541"/>
      <c r="H13" s="541"/>
      <c r="I13" s="541"/>
      <c r="J13" s="541"/>
      <c r="K13" s="542"/>
      <c r="L13" s="196"/>
      <c r="M13" s="521" t="s">
        <v>139</v>
      </c>
      <c r="N13" s="522"/>
      <c r="O13" s="522"/>
      <c r="P13" s="522"/>
      <c r="Q13" s="523"/>
      <c r="R13" s="524">
        <v>354</v>
      </c>
      <c r="S13" s="525"/>
      <c r="T13" s="525"/>
      <c r="U13" s="525"/>
      <c r="V13" s="526"/>
      <c r="W13" s="512" t="s">
        <v>140</v>
      </c>
      <c r="X13" s="434"/>
      <c r="Y13" s="434"/>
      <c r="Z13" s="434"/>
      <c r="AA13" s="434"/>
      <c r="AB13" s="435"/>
      <c r="AC13" s="397">
        <v>26</v>
      </c>
      <c r="AD13" s="398"/>
      <c r="AE13" s="398"/>
      <c r="AF13" s="398"/>
      <c r="AG13" s="399"/>
      <c r="AH13" s="397">
        <v>55</v>
      </c>
      <c r="AI13" s="398"/>
      <c r="AJ13" s="398"/>
      <c r="AK13" s="398"/>
      <c r="AL13" s="400"/>
      <c r="AM13" s="490" t="s">
        <v>141</v>
      </c>
      <c r="AN13" s="395"/>
      <c r="AO13" s="395"/>
      <c r="AP13" s="395"/>
      <c r="AQ13" s="395"/>
      <c r="AR13" s="395"/>
      <c r="AS13" s="395"/>
      <c r="AT13" s="396"/>
      <c r="AU13" s="478" t="s">
        <v>127</v>
      </c>
      <c r="AV13" s="479"/>
      <c r="AW13" s="479"/>
      <c r="AX13" s="479"/>
      <c r="AY13" s="401" t="s">
        <v>142</v>
      </c>
      <c r="AZ13" s="402"/>
      <c r="BA13" s="402"/>
      <c r="BB13" s="402"/>
      <c r="BC13" s="402"/>
      <c r="BD13" s="402"/>
      <c r="BE13" s="402"/>
      <c r="BF13" s="402"/>
      <c r="BG13" s="402"/>
      <c r="BH13" s="402"/>
      <c r="BI13" s="402"/>
      <c r="BJ13" s="402"/>
      <c r="BK13" s="402"/>
      <c r="BL13" s="402"/>
      <c r="BM13" s="403"/>
      <c r="BN13" s="421">
        <v>-104947</v>
      </c>
      <c r="BO13" s="422"/>
      <c r="BP13" s="422"/>
      <c r="BQ13" s="422"/>
      <c r="BR13" s="422"/>
      <c r="BS13" s="422"/>
      <c r="BT13" s="422"/>
      <c r="BU13" s="423"/>
      <c r="BV13" s="421">
        <v>102387</v>
      </c>
      <c r="BW13" s="422"/>
      <c r="BX13" s="422"/>
      <c r="BY13" s="422"/>
      <c r="BZ13" s="422"/>
      <c r="CA13" s="422"/>
      <c r="CB13" s="422"/>
      <c r="CC13" s="423"/>
      <c r="CD13" s="430" t="s">
        <v>143</v>
      </c>
      <c r="CE13" s="431"/>
      <c r="CF13" s="431"/>
      <c r="CG13" s="431"/>
      <c r="CH13" s="431"/>
      <c r="CI13" s="431"/>
      <c r="CJ13" s="431"/>
      <c r="CK13" s="431"/>
      <c r="CL13" s="431"/>
      <c r="CM13" s="431"/>
      <c r="CN13" s="431"/>
      <c r="CO13" s="431"/>
      <c r="CP13" s="431"/>
      <c r="CQ13" s="431"/>
      <c r="CR13" s="431"/>
      <c r="CS13" s="432"/>
      <c r="CT13" s="391">
        <v>7.9</v>
      </c>
      <c r="CU13" s="392"/>
      <c r="CV13" s="392"/>
      <c r="CW13" s="392"/>
      <c r="CX13" s="392"/>
      <c r="CY13" s="392"/>
      <c r="CZ13" s="392"/>
      <c r="DA13" s="393"/>
      <c r="DB13" s="391">
        <v>9.5</v>
      </c>
      <c r="DC13" s="392"/>
      <c r="DD13" s="392"/>
      <c r="DE13" s="392"/>
      <c r="DF13" s="392"/>
      <c r="DG13" s="392"/>
      <c r="DH13" s="392"/>
      <c r="DI13" s="393"/>
    </row>
    <row r="14" spans="1:119" ht="18.75" customHeight="1" thickBot="1" x14ac:dyDescent="0.2">
      <c r="A14" s="181"/>
      <c r="B14" s="540"/>
      <c r="C14" s="541"/>
      <c r="D14" s="541"/>
      <c r="E14" s="541"/>
      <c r="F14" s="541"/>
      <c r="G14" s="541"/>
      <c r="H14" s="541"/>
      <c r="I14" s="541"/>
      <c r="J14" s="541"/>
      <c r="K14" s="542"/>
      <c r="L14" s="514" t="s">
        <v>144</v>
      </c>
      <c r="M14" s="558"/>
      <c r="N14" s="558"/>
      <c r="O14" s="558"/>
      <c r="P14" s="558"/>
      <c r="Q14" s="559"/>
      <c r="R14" s="524">
        <v>378</v>
      </c>
      <c r="S14" s="525"/>
      <c r="T14" s="525"/>
      <c r="U14" s="525"/>
      <c r="V14" s="526"/>
      <c r="W14" s="527"/>
      <c r="X14" s="437"/>
      <c r="Y14" s="437"/>
      <c r="Z14" s="437"/>
      <c r="AA14" s="437"/>
      <c r="AB14" s="438"/>
      <c r="AC14" s="517">
        <v>9.5</v>
      </c>
      <c r="AD14" s="518"/>
      <c r="AE14" s="518"/>
      <c r="AF14" s="518"/>
      <c r="AG14" s="519"/>
      <c r="AH14" s="517">
        <v>24</v>
      </c>
      <c r="AI14" s="518"/>
      <c r="AJ14" s="518"/>
      <c r="AK14" s="518"/>
      <c r="AL14" s="520"/>
      <c r="AM14" s="490"/>
      <c r="AN14" s="395"/>
      <c r="AO14" s="395"/>
      <c r="AP14" s="395"/>
      <c r="AQ14" s="395"/>
      <c r="AR14" s="395"/>
      <c r="AS14" s="395"/>
      <c r="AT14" s="396"/>
      <c r="AU14" s="478"/>
      <c r="AV14" s="479"/>
      <c r="AW14" s="479"/>
      <c r="AX14" s="479"/>
      <c r="AY14" s="401"/>
      <c r="AZ14" s="402"/>
      <c r="BA14" s="402"/>
      <c r="BB14" s="402"/>
      <c r="BC14" s="402"/>
      <c r="BD14" s="402"/>
      <c r="BE14" s="402"/>
      <c r="BF14" s="402"/>
      <c r="BG14" s="402"/>
      <c r="BH14" s="402"/>
      <c r="BI14" s="402"/>
      <c r="BJ14" s="402"/>
      <c r="BK14" s="402"/>
      <c r="BL14" s="402"/>
      <c r="BM14" s="403"/>
      <c r="BN14" s="421"/>
      <c r="BO14" s="422"/>
      <c r="BP14" s="422"/>
      <c r="BQ14" s="422"/>
      <c r="BR14" s="422"/>
      <c r="BS14" s="422"/>
      <c r="BT14" s="422"/>
      <c r="BU14" s="423"/>
      <c r="BV14" s="421"/>
      <c r="BW14" s="422"/>
      <c r="BX14" s="422"/>
      <c r="BY14" s="422"/>
      <c r="BZ14" s="422"/>
      <c r="CA14" s="422"/>
      <c r="CB14" s="422"/>
      <c r="CC14" s="423"/>
      <c r="CD14" s="427" t="s">
        <v>145</v>
      </c>
      <c r="CE14" s="428"/>
      <c r="CF14" s="428"/>
      <c r="CG14" s="428"/>
      <c r="CH14" s="428"/>
      <c r="CI14" s="428"/>
      <c r="CJ14" s="428"/>
      <c r="CK14" s="428"/>
      <c r="CL14" s="428"/>
      <c r="CM14" s="428"/>
      <c r="CN14" s="428"/>
      <c r="CO14" s="428"/>
      <c r="CP14" s="428"/>
      <c r="CQ14" s="428"/>
      <c r="CR14" s="428"/>
      <c r="CS14" s="429"/>
      <c r="CT14" s="528" t="s">
        <v>146</v>
      </c>
      <c r="CU14" s="529"/>
      <c r="CV14" s="529"/>
      <c r="CW14" s="529"/>
      <c r="CX14" s="529"/>
      <c r="CY14" s="529"/>
      <c r="CZ14" s="529"/>
      <c r="DA14" s="530"/>
      <c r="DB14" s="528" t="s">
        <v>130</v>
      </c>
      <c r="DC14" s="529"/>
      <c r="DD14" s="529"/>
      <c r="DE14" s="529"/>
      <c r="DF14" s="529"/>
      <c r="DG14" s="529"/>
      <c r="DH14" s="529"/>
      <c r="DI14" s="530"/>
    </row>
    <row r="15" spans="1:119" ht="18.75" customHeight="1" x14ac:dyDescent="0.15">
      <c r="A15" s="181"/>
      <c r="B15" s="540"/>
      <c r="C15" s="541"/>
      <c r="D15" s="541"/>
      <c r="E15" s="541"/>
      <c r="F15" s="541"/>
      <c r="G15" s="541"/>
      <c r="H15" s="541"/>
      <c r="I15" s="541"/>
      <c r="J15" s="541"/>
      <c r="K15" s="542"/>
      <c r="L15" s="196"/>
      <c r="M15" s="521" t="s">
        <v>147</v>
      </c>
      <c r="N15" s="522"/>
      <c r="O15" s="522"/>
      <c r="P15" s="522"/>
      <c r="Q15" s="523"/>
      <c r="R15" s="524">
        <v>376</v>
      </c>
      <c r="S15" s="525"/>
      <c r="T15" s="525"/>
      <c r="U15" s="525"/>
      <c r="V15" s="526"/>
      <c r="W15" s="512" t="s">
        <v>148</v>
      </c>
      <c r="X15" s="434"/>
      <c r="Y15" s="434"/>
      <c r="Z15" s="434"/>
      <c r="AA15" s="434"/>
      <c r="AB15" s="435"/>
      <c r="AC15" s="397">
        <v>87</v>
      </c>
      <c r="AD15" s="398"/>
      <c r="AE15" s="398"/>
      <c r="AF15" s="398"/>
      <c r="AG15" s="399"/>
      <c r="AH15" s="397">
        <v>37</v>
      </c>
      <c r="AI15" s="398"/>
      <c r="AJ15" s="398"/>
      <c r="AK15" s="398"/>
      <c r="AL15" s="400"/>
      <c r="AM15" s="490"/>
      <c r="AN15" s="395"/>
      <c r="AO15" s="395"/>
      <c r="AP15" s="395"/>
      <c r="AQ15" s="395"/>
      <c r="AR15" s="395"/>
      <c r="AS15" s="395"/>
      <c r="AT15" s="396"/>
      <c r="AU15" s="478"/>
      <c r="AV15" s="479"/>
      <c r="AW15" s="479"/>
      <c r="AX15" s="479"/>
      <c r="AY15" s="413" t="s">
        <v>149</v>
      </c>
      <c r="AZ15" s="414"/>
      <c r="BA15" s="414"/>
      <c r="BB15" s="414"/>
      <c r="BC15" s="414"/>
      <c r="BD15" s="414"/>
      <c r="BE15" s="414"/>
      <c r="BF15" s="414"/>
      <c r="BG15" s="414"/>
      <c r="BH15" s="414"/>
      <c r="BI15" s="414"/>
      <c r="BJ15" s="414"/>
      <c r="BK15" s="414"/>
      <c r="BL15" s="414"/>
      <c r="BM15" s="415"/>
      <c r="BN15" s="416">
        <v>27784</v>
      </c>
      <c r="BO15" s="417"/>
      <c r="BP15" s="417"/>
      <c r="BQ15" s="417"/>
      <c r="BR15" s="417"/>
      <c r="BS15" s="417"/>
      <c r="BT15" s="417"/>
      <c r="BU15" s="418"/>
      <c r="BV15" s="416">
        <v>30206</v>
      </c>
      <c r="BW15" s="417"/>
      <c r="BX15" s="417"/>
      <c r="BY15" s="417"/>
      <c r="BZ15" s="417"/>
      <c r="CA15" s="417"/>
      <c r="CB15" s="417"/>
      <c r="CC15" s="418"/>
      <c r="CD15" s="531" t="s">
        <v>150</v>
      </c>
      <c r="CE15" s="532"/>
      <c r="CF15" s="532"/>
      <c r="CG15" s="532"/>
      <c r="CH15" s="532"/>
      <c r="CI15" s="532"/>
      <c r="CJ15" s="532"/>
      <c r="CK15" s="532"/>
      <c r="CL15" s="532"/>
      <c r="CM15" s="532"/>
      <c r="CN15" s="532"/>
      <c r="CO15" s="532"/>
      <c r="CP15" s="532"/>
      <c r="CQ15" s="532"/>
      <c r="CR15" s="532"/>
      <c r="CS15" s="533"/>
      <c r="CT15" s="197"/>
      <c r="CU15" s="198"/>
      <c r="CV15" s="198"/>
      <c r="CW15" s="198"/>
      <c r="CX15" s="198"/>
      <c r="CY15" s="198"/>
      <c r="CZ15" s="198"/>
      <c r="DA15" s="199"/>
      <c r="DB15" s="197"/>
      <c r="DC15" s="198"/>
      <c r="DD15" s="198"/>
      <c r="DE15" s="198"/>
      <c r="DF15" s="198"/>
      <c r="DG15" s="198"/>
      <c r="DH15" s="198"/>
      <c r="DI15" s="199"/>
    </row>
    <row r="16" spans="1:119" ht="18.75" customHeight="1" x14ac:dyDescent="0.15">
      <c r="A16" s="181"/>
      <c r="B16" s="540"/>
      <c r="C16" s="541"/>
      <c r="D16" s="541"/>
      <c r="E16" s="541"/>
      <c r="F16" s="541"/>
      <c r="G16" s="541"/>
      <c r="H16" s="541"/>
      <c r="I16" s="541"/>
      <c r="J16" s="541"/>
      <c r="K16" s="542"/>
      <c r="L16" s="514" t="s">
        <v>151</v>
      </c>
      <c r="M16" s="515"/>
      <c r="N16" s="515"/>
      <c r="O16" s="515"/>
      <c r="P16" s="515"/>
      <c r="Q16" s="516"/>
      <c r="R16" s="509" t="s">
        <v>152</v>
      </c>
      <c r="S16" s="510"/>
      <c r="T16" s="510"/>
      <c r="U16" s="510"/>
      <c r="V16" s="511"/>
      <c r="W16" s="527"/>
      <c r="X16" s="437"/>
      <c r="Y16" s="437"/>
      <c r="Z16" s="437"/>
      <c r="AA16" s="437"/>
      <c r="AB16" s="438"/>
      <c r="AC16" s="517">
        <v>31.9</v>
      </c>
      <c r="AD16" s="518"/>
      <c r="AE16" s="518"/>
      <c r="AF16" s="518"/>
      <c r="AG16" s="519"/>
      <c r="AH16" s="517">
        <v>16.2</v>
      </c>
      <c r="AI16" s="518"/>
      <c r="AJ16" s="518"/>
      <c r="AK16" s="518"/>
      <c r="AL16" s="520"/>
      <c r="AM16" s="490"/>
      <c r="AN16" s="395"/>
      <c r="AO16" s="395"/>
      <c r="AP16" s="395"/>
      <c r="AQ16" s="395"/>
      <c r="AR16" s="395"/>
      <c r="AS16" s="395"/>
      <c r="AT16" s="396"/>
      <c r="AU16" s="478"/>
      <c r="AV16" s="479"/>
      <c r="AW16" s="479"/>
      <c r="AX16" s="479"/>
      <c r="AY16" s="401" t="s">
        <v>153</v>
      </c>
      <c r="AZ16" s="402"/>
      <c r="BA16" s="402"/>
      <c r="BB16" s="402"/>
      <c r="BC16" s="402"/>
      <c r="BD16" s="402"/>
      <c r="BE16" s="402"/>
      <c r="BF16" s="402"/>
      <c r="BG16" s="402"/>
      <c r="BH16" s="402"/>
      <c r="BI16" s="402"/>
      <c r="BJ16" s="402"/>
      <c r="BK16" s="402"/>
      <c r="BL16" s="402"/>
      <c r="BM16" s="403"/>
      <c r="BN16" s="421">
        <v>381784</v>
      </c>
      <c r="BO16" s="422"/>
      <c r="BP16" s="422"/>
      <c r="BQ16" s="422"/>
      <c r="BR16" s="422"/>
      <c r="BS16" s="422"/>
      <c r="BT16" s="422"/>
      <c r="BU16" s="423"/>
      <c r="BV16" s="421">
        <v>377326</v>
      </c>
      <c r="BW16" s="422"/>
      <c r="BX16" s="422"/>
      <c r="BY16" s="422"/>
      <c r="BZ16" s="422"/>
      <c r="CA16" s="422"/>
      <c r="CB16" s="422"/>
      <c r="CC16" s="423"/>
      <c r="CD16" s="190"/>
      <c r="CE16" s="419"/>
      <c r="CF16" s="419"/>
      <c r="CG16" s="419"/>
      <c r="CH16" s="419"/>
      <c r="CI16" s="419"/>
      <c r="CJ16" s="419"/>
      <c r="CK16" s="419"/>
      <c r="CL16" s="419"/>
      <c r="CM16" s="419"/>
      <c r="CN16" s="419"/>
      <c r="CO16" s="419"/>
      <c r="CP16" s="419"/>
      <c r="CQ16" s="419"/>
      <c r="CR16" s="419"/>
      <c r="CS16" s="420"/>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81"/>
      <c r="B17" s="543"/>
      <c r="C17" s="544"/>
      <c r="D17" s="544"/>
      <c r="E17" s="544"/>
      <c r="F17" s="544"/>
      <c r="G17" s="544"/>
      <c r="H17" s="544"/>
      <c r="I17" s="544"/>
      <c r="J17" s="544"/>
      <c r="K17" s="545"/>
      <c r="L17" s="200"/>
      <c r="M17" s="506" t="s">
        <v>154</v>
      </c>
      <c r="N17" s="507"/>
      <c r="O17" s="507"/>
      <c r="P17" s="507"/>
      <c r="Q17" s="508"/>
      <c r="R17" s="509" t="s">
        <v>155</v>
      </c>
      <c r="S17" s="510"/>
      <c r="T17" s="510"/>
      <c r="U17" s="510"/>
      <c r="V17" s="511"/>
      <c r="W17" s="512" t="s">
        <v>156</v>
      </c>
      <c r="X17" s="434"/>
      <c r="Y17" s="434"/>
      <c r="Z17" s="434"/>
      <c r="AA17" s="434"/>
      <c r="AB17" s="435"/>
      <c r="AC17" s="397">
        <v>160</v>
      </c>
      <c r="AD17" s="398"/>
      <c r="AE17" s="398"/>
      <c r="AF17" s="398"/>
      <c r="AG17" s="399"/>
      <c r="AH17" s="397">
        <v>137</v>
      </c>
      <c r="AI17" s="398"/>
      <c r="AJ17" s="398"/>
      <c r="AK17" s="398"/>
      <c r="AL17" s="400"/>
      <c r="AM17" s="490"/>
      <c r="AN17" s="395"/>
      <c r="AO17" s="395"/>
      <c r="AP17" s="395"/>
      <c r="AQ17" s="395"/>
      <c r="AR17" s="395"/>
      <c r="AS17" s="395"/>
      <c r="AT17" s="396"/>
      <c r="AU17" s="478"/>
      <c r="AV17" s="479"/>
      <c r="AW17" s="479"/>
      <c r="AX17" s="479"/>
      <c r="AY17" s="401" t="s">
        <v>157</v>
      </c>
      <c r="AZ17" s="402"/>
      <c r="BA17" s="402"/>
      <c r="BB17" s="402"/>
      <c r="BC17" s="402"/>
      <c r="BD17" s="402"/>
      <c r="BE17" s="402"/>
      <c r="BF17" s="402"/>
      <c r="BG17" s="402"/>
      <c r="BH17" s="402"/>
      <c r="BI17" s="402"/>
      <c r="BJ17" s="402"/>
      <c r="BK17" s="402"/>
      <c r="BL17" s="402"/>
      <c r="BM17" s="403"/>
      <c r="BN17" s="421">
        <v>34302</v>
      </c>
      <c r="BO17" s="422"/>
      <c r="BP17" s="422"/>
      <c r="BQ17" s="422"/>
      <c r="BR17" s="422"/>
      <c r="BS17" s="422"/>
      <c r="BT17" s="422"/>
      <c r="BU17" s="423"/>
      <c r="BV17" s="421">
        <v>37676</v>
      </c>
      <c r="BW17" s="422"/>
      <c r="BX17" s="422"/>
      <c r="BY17" s="422"/>
      <c r="BZ17" s="422"/>
      <c r="CA17" s="422"/>
      <c r="CB17" s="422"/>
      <c r="CC17" s="423"/>
      <c r="CD17" s="190"/>
      <c r="CE17" s="419"/>
      <c r="CF17" s="419"/>
      <c r="CG17" s="419"/>
      <c r="CH17" s="419"/>
      <c r="CI17" s="419"/>
      <c r="CJ17" s="419"/>
      <c r="CK17" s="419"/>
      <c r="CL17" s="419"/>
      <c r="CM17" s="419"/>
      <c r="CN17" s="419"/>
      <c r="CO17" s="419"/>
      <c r="CP17" s="419"/>
      <c r="CQ17" s="419"/>
      <c r="CR17" s="419"/>
      <c r="CS17" s="420"/>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81"/>
      <c r="B18" s="483" t="s">
        <v>158</v>
      </c>
      <c r="C18" s="484"/>
      <c r="D18" s="484"/>
      <c r="E18" s="485"/>
      <c r="F18" s="485"/>
      <c r="G18" s="485"/>
      <c r="H18" s="485"/>
      <c r="I18" s="485"/>
      <c r="J18" s="485"/>
      <c r="K18" s="485"/>
      <c r="L18" s="486">
        <v>3.87</v>
      </c>
      <c r="M18" s="486"/>
      <c r="N18" s="486"/>
      <c r="O18" s="486"/>
      <c r="P18" s="486"/>
      <c r="Q18" s="486"/>
      <c r="R18" s="487"/>
      <c r="S18" s="487"/>
      <c r="T18" s="487"/>
      <c r="U18" s="487"/>
      <c r="V18" s="488"/>
      <c r="W18" s="502"/>
      <c r="X18" s="503"/>
      <c r="Y18" s="503"/>
      <c r="Z18" s="503"/>
      <c r="AA18" s="503"/>
      <c r="AB18" s="513"/>
      <c r="AC18" s="385">
        <v>58.6</v>
      </c>
      <c r="AD18" s="386"/>
      <c r="AE18" s="386"/>
      <c r="AF18" s="386"/>
      <c r="AG18" s="489"/>
      <c r="AH18" s="385">
        <v>59.8</v>
      </c>
      <c r="AI18" s="386"/>
      <c r="AJ18" s="386"/>
      <c r="AK18" s="386"/>
      <c r="AL18" s="387"/>
      <c r="AM18" s="490"/>
      <c r="AN18" s="395"/>
      <c r="AO18" s="395"/>
      <c r="AP18" s="395"/>
      <c r="AQ18" s="395"/>
      <c r="AR18" s="395"/>
      <c r="AS18" s="395"/>
      <c r="AT18" s="396"/>
      <c r="AU18" s="478"/>
      <c r="AV18" s="479"/>
      <c r="AW18" s="479"/>
      <c r="AX18" s="479"/>
      <c r="AY18" s="401" t="s">
        <v>159</v>
      </c>
      <c r="AZ18" s="402"/>
      <c r="BA18" s="402"/>
      <c r="BB18" s="402"/>
      <c r="BC18" s="402"/>
      <c r="BD18" s="402"/>
      <c r="BE18" s="402"/>
      <c r="BF18" s="402"/>
      <c r="BG18" s="402"/>
      <c r="BH18" s="402"/>
      <c r="BI18" s="402"/>
      <c r="BJ18" s="402"/>
      <c r="BK18" s="402"/>
      <c r="BL18" s="402"/>
      <c r="BM18" s="403"/>
      <c r="BN18" s="421">
        <v>382399</v>
      </c>
      <c r="BO18" s="422"/>
      <c r="BP18" s="422"/>
      <c r="BQ18" s="422"/>
      <c r="BR18" s="422"/>
      <c r="BS18" s="422"/>
      <c r="BT18" s="422"/>
      <c r="BU18" s="423"/>
      <c r="BV18" s="421">
        <v>387395</v>
      </c>
      <c r="BW18" s="422"/>
      <c r="BX18" s="422"/>
      <c r="BY18" s="422"/>
      <c r="BZ18" s="422"/>
      <c r="CA18" s="422"/>
      <c r="CB18" s="422"/>
      <c r="CC18" s="423"/>
      <c r="CD18" s="190"/>
      <c r="CE18" s="419"/>
      <c r="CF18" s="419"/>
      <c r="CG18" s="419"/>
      <c r="CH18" s="419"/>
      <c r="CI18" s="419"/>
      <c r="CJ18" s="419"/>
      <c r="CK18" s="419"/>
      <c r="CL18" s="419"/>
      <c r="CM18" s="419"/>
      <c r="CN18" s="419"/>
      <c r="CO18" s="419"/>
      <c r="CP18" s="419"/>
      <c r="CQ18" s="419"/>
      <c r="CR18" s="419"/>
      <c r="CS18" s="420"/>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81"/>
      <c r="B19" s="483" t="s">
        <v>160</v>
      </c>
      <c r="C19" s="484"/>
      <c r="D19" s="484"/>
      <c r="E19" s="485"/>
      <c r="F19" s="485"/>
      <c r="G19" s="485"/>
      <c r="H19" s="485"/>
      <c r="I19" s="485"/>
      <c r="J19" s="485"/>
      <c r="K19" s="485"/>
      <c r="L19" s="491">
        <v>111</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490"/>
      <c r="AN19" s="395"/>
      <c r="AO19" s="395"/>
      <c r="AP19" s="395"/>
      <c r="AQ19" s="395"/>
      <c r="AR19" s="395"/>
      <c r="AS19" s="395"/>
      <c r="AT19" s="396"/>
      <c r="AU19" s="478"/>
      <c r="AV19" s="479"/>
      <c r="AW19" s="479"/>
      <c r="AX19" s="479"/>
      <c r="AY19" s="401" t="s">
        <v>161</v>
      </c>
      <c r="AZ19" s="402"/>
      <c r="BA19" s="402"/>
      <c r="BB19" s="402"/>
      <c r="BC19" s="402"/>
      <c r="BD19" s="402"/>
      <c r="BE19" s="402"/>
      <c r="BF19" s="402"/>
      <c r="BG19" s="402"/>
      <c r="BH19" s="402"/>
      <c r="BI19" s="402"/>
      <c r="BJ19" s="402"/>
      <c r="BK19" s="402"/>
      <c r="BL19" s="402"/>
      <c r="BM19" s="403"/>
      <c r="BN19" s="421">
        <v>916587</v>
      </c>
      <c r="BO19" s="422"/>
      <c r="BP19" s="422"/>
      <c r="BQ19" s="422"/>
      <c r="BR19" s="422"/>
      <c r="BS19" s="422"/>
      <c r="BT19" s="422"/>
      <c r="BU19" s="423"/>
      <c r="BV19" s="421">
        <v>797428</v>
      </c>
      <c r="BW19" s="422"/>
      <c r="BX19" s="422"/>
      <c r="BY19" s="422"/>
      <c r="BZ19" s="422"/>
      <c r="CA19" s="422"/>
      <c r="CB19" s="422"/>
      <c r="CC19" s="423"/>
      <c r="CD19" s="190"/>
      <c r="CE19" s="419"/>
      <c r="CF19" s="419"/>
      <c r="CG19" s="419"/>
      <c r="CH19" s="419"/>
      <c r="CI19" s="419"/>
      <c r="CJ19" s="419"/>
      <c r="CK19" s="419"/>
      <c r="CL19" s="419"/>
      <c r="CM19" s="419"/>
      <c r="CN19" s="419"/>
      <c r="CO19" s="419"/>
      <c r="CP19" s="419"/>
      <c r="CQ19" s="419"/>
      <c r="CR19" s="419"/>
      <c r="CS19" s="420"/>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81"/>
      <c r="B20" s="483" t="s">
        <v>162</v>
      </c>
      <c r="C20" s="484"/>
      <c r="D20" s="484"/>
      <c r="E20" s="485"/>
      <c r="F20" s="485"/>
      <c r="G20" s="485"/>
      <c r="H20" s="485"/>
      <c r="I20" s="485"/>
      <c r="J20" s="485"/>
      <c r="K20" s="485"/>
      <c r="L20" s="491">
        <v>267</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468"/>
      <c r="AO20" s="468"/>
      <c r="AP20" s="468"/>
      <c r="AQ20" s="468"/>
      <c r="AR20" s="468"/>
      <c r="AS20" s="468"/>
      <c r="AT20" s="469"/>
      <c r="AU20" s="497"/>
      <c r="AV20" s="498"/>
      <c r="AW20" s="498"/>
      <c r="AX20" s="499"/>
      <c r="AY20" s="401"/>
      <c r="AZ20" s="402"/>
      <c r="BA20" s="402"/>
      <c r="BB20" s="402"/>
      <c r="BC20" s="402"/>
      <c r="BD20" s="402"/>
      <c r="BE20" s="402"/>
      <c r="BF20" s="402"/>
      <c r="BG20" s="402"/>
      <c r="BH20" s="402"/>
      <c r="BI20" s="402"/>
      <c r="BJ20" s="402"/>
      <c r="BK20" s="402"/>
      <c r="BL20" s="402"/>
      <c r="BM20" s="403"/>
      <c r="BN20" s="421"/>
      <c r="BO20" s="422"/>
      <c r="BP20" s="422"/>
      <c r="BQ20" s="422"/>
      <c r="BR20" s="422"/>
      <c r="BS20" s="422"/>
      <c r="BT20" s="422"/>
      <c r="BU20" s="423"/>
      <c r="BV20" s="421"/>
      <c r="BW20" s="422"/>
      <c r="BX20" s="422"/>
      <c r="BY20" s="422"/>
      <c r="BZ20" s="422"/>
      <c r="CA20" s="422"/>
      <c r="CB20" s="422"/>
      <c r="CC20" s="423"/>
      <c r="CD20" s="190"/>
      <c r="CE20" s="419"/>
      <c r="CF20" s="419"/>
      <c r="CG20" s="419"/>
      <c r="CH20" s="419"/>
      <c r="CI20" s="419"/>
      <c r="CJ20" s="419"/>
      <c r="CK20" s="419"/>
      <c r="CL20" s="419"/>
      <c r="CM20" s="419"/>
      <c r="CN20" s="419"/>
      <c r="CO20" s="419"/>
      <c r="CP20" s="419"/>
      <c r="CQ20" s="419"/>
      <c r="CR20" s="419"/>
      <c r="CS20" s="420"/>
      <c r="CT20" s="391"/>
      <c r="CU20" s="392"/>
      <c r="CV20" s="392"/>
      <c r="CW20" s="392"/>
      <c r="CX20" s="392"/>
      <c r="CY20" s="392"/>
      <c r="CZ20" s="392"/>
      <c r="DA20" s="393"/>
      <c r="DB20" s="391"/>
      <c r="DC20" s="392"/>
      <c r="DD20" s="392"/>
      <c r="DE20" s="392"/>
      <c r="DF20" s="392"/>
      <c r="DG20" s="392"/>
      <c r="DH20" s="392"/>
      <c r="DI20" s="393"/>
    </row>
    <row r="21" spans="1:113" ht="18.75" customHeight="1" x14ac:dyDescent="0.15">
      <c r="A21" s="181"/>
      <c r="B21" s="480" t="s">
        <v>163</v>
      </c>
      <c r="C21" s="481"/>
      <c r="D21" s="481"/>
      <c r="E21" s="481"/>
      <c r="F21" s="481"/>
      <c r="G21" s="481"/>
      <c r="H21" s="481"/>
      <c r="I21" s="481"/>
      <c r="J21" s="481"/>
      <c r="K21" s="481"/>
      <c r="L21" s="481"/>
      <c r="M21" s="481"/>
      <c r="N21" s="481"/>
      <c r="O21" s="481"/>
      <c r="P21" s="481"/>
      <c r="Q21" s="481"/>
      <c r="R21" s="481"/>
      <c r="S21" s="481"/>
      <c r="T21" s="481"/>
      <c r="U21" s="481"/>
      <c r="V21" s="481"/>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2"/>
      <c r="AY21" s="401"/>
      <c r="AZ21" s="402"/>
      <c r="BA21" s="402"/>
      <c r="BB21" s="402"/>
      <c r="BC21" s="402"/>
      <c r="BD21" s="402"/>
      <c r="BE21" s="402"/>
      <c r="BF21" s="402"/>
      <c r="BG21" s="402"/>
      <c r="BH21" s="402"/>
      <c r="BI21" s="402"/>
      <c r="BJ21" s="402"/>
      <c r="BK21" s="402"/>
      <c r="BL21" s="402"/>
      <c r="BM21" s="403"/>
      <c r="BN21" s="421"/>
      <c r="BO21" s="422"/>
      <c r="BP21" s="422"/>
      <c r="BQ21" s="422"/>
      <c r="BR21" s="422"/>
      <c r="BS21" s="422"/>
      <c r="BT21" s="422"/>
      <c r="BU21" s="423"/>
      <c r="BV21" s="421"/>
      <c r="BW21" s="422"/>
      <c r="BX21" s="422"/>
      <c r="BY21" s="422"/>
      <c r="BZ21" s="422"/>
      <c r="CA21" s="422"/>
      <c r="CB21" s="422"/>
      <c r="CC21" s="423"/>
      <c r="CD21" s="190"/>
      <c r="CE21" s="419"/>
      <c r="CF21" s="419"/>
      <c r="CG21" s="419"/>
      <c r="CH21" s="419"/>
      <c r="CI21" s="419"/>
      <c r="CJ21" s="419"/>
      <c r="CK21" s="419"/>
      <c r="CL21" s="419"/>
      <c r="CM21" s="419"/>
      <c r="CN21" s="419"/>
      <c r="CO21" s="419"/>
      <c r="CP21" s="419"/>
      <c r="CQ21" s="419"/>
      <c r="CR21" s="419"/>
      <c r="CS21" s="420"/>
      <c r="CT21" s="391"/>
      <c r="CU21" s="392"/>
      <c r="CV21" s="392"/>
      <c r="CW21" s="392"/>
      <c r="CX21" s="392"/>
      <c r="CY21" s="392"/>
      <c r="CZ21" s="392"/>
      <c r="DA21" s="393"/>
      <c r="DB21" s="391"/>
      <c r="DC21" s="392"/>
      <c r="DD21" s="392"/>
      <c r="DE21" s="392"/>
      <c r="DF21" s="392"/>
      <c r="DG21" s="392"/>
      <c r="DH21" s="392"/>
      <c r="DI21" s="393"/>
    </row>
    <row r="22" spans="1:113" ht="18.75" customHeight="1" thickBot="1" x14ac:dyDescent="0.2">
      <c r="A22" s="181"/>
      <c r="B22" s="450" t="s">
        <v>164</v>
      </c>
      <c r="C22" s="451"/>
      <c r="D22" s="452"/>
      <c r="E22" s="459" t="s">
        <v>1</v>
      </c>
      <c r="F22" s="434"/>
      <c r="G22" s="434"/>
      <c r="H22" s="434"/>
      <c r="I22" s="434"/>
      <c r="J22" s="434"/>
      <c r="K22" s="435"/>
      <c r="L22" s="459" t="s">
        <v>165</v>
      </c>
      <c r="M22" s="434"/>
      <c r="N22" s="434"/>
      <c r="O22" s="434"/>
      <c r="P22" s="435"/>
      <c r="Q22" s="444" t="s">
        <v>166</v>
      </c>
      <c r="R22" s="445"/>
      <c r="S22" s="445"/>
      <c r="T22" s="445"/>
      <c r="U22" s="445"/>
      <c r="V22" s="460"/>
      <c r="W22" s="462" t="s">
        <v>167</v>
      </c>
      <c r="X22" s="451"/>
      <c r="Y22" s="452"/>
      <c r="Z22" s="459" t="s">
        <v>1</v>
      </c>
      <c r="AA22" s="434"/>
      <c r="AB22" s="434"/>
      <c r="AC22" s="434"/>
      <c r="AD22" s="434"/>
      <c r="AE22" s="434"/>
      <c r="AF22" s="434"/>
      <c r="AG22" s="435"/>
      <c r="AH22" s="433" t="s">
        <v>168</v>
      </c>
      <c r="AI22" s="434"/>
      <c r="AJ22" s="434"/>
      <c r="AK22" s="434"/>
      <c r="AL22" s="435"/>
      <c r="AM22" s="433" t="s">
        <v>169</v>
      </c>
      <c r="AN22" s="439"/>
      <c r="AO22" s="439"/>
      <c r="AP22" s="439"/>
      <c r="AQ22" s="439"/>
      <c r="AR22" s="440"/>
      <c r="AS22" s="444" t="s">
        <v>166</v>
      </c>
      <c r="AT22" s="445"/>
      <c r="AU22" s="445"/>
      <c r="AV22" s="445"/>
      <c r="AW22" s="445"/>
      <c r="AX22" s="446"/>
      <c r="AY22" s="388"/>
      <c r="AZ22" s="389"/>
      <c r="BA22" s="389"/>
      <c r="BB22" s="389"/>
      <c r="BC22" s="389"/>
      <c r="BD22" s="389"/>
      <c r="BE22" s="389"/>
      <c r="BF22" s="389"/>
      <c r="BG22" s="389"/>
      <c r="BH22" s="389"/>
      <c r="BI22" s="389"/>
      <c r="BJ22" s="389"/>
      <c r="BK22" s="389"/>
      <c r="BL22" s="389"/>
      <c r="BM22" s="390"/>
      <c r="BN22" s="424"/>
      <c r="BO22" s="425"/>
      <c r="BP22" s="425"/>
      <c r="BQ22" s="425"/>
      <c r="BR22" s="425"/>
      <c r="BS22" s="425"/>
      <c r="BT22" s="425"/>
      <c r="BU22" s="426"/>
      <c r="BV22" s="424"/>
      <c r="BW22" s="425"/>
      <c r="BX22" s="425"/>
      <c r="BY22" s="425"/>
      <c r="BZ22" s="425"/>
      <c r="CA22" s="425"/>
      <c r="CB22" s="425"/>
      <c r="CC22" s="426"/>
      <c r="CD22" s="190"/>
      <c r="CE22" s="419"/>
      <c r="CF22" s="419"/>
      <c r="CG22" s="419"/>
      <c r="CH22" s="419"/>
      <c r="CI22" s="419"/>
      <c r="CJ22" s="419"/>
      <c r="CK22" s="419"/>
      <c r="CL22" s="419"/>
      <c r="CM22" s="419"/>
      <c r="CN22" s="419"/>
      <c r="CO22" s="419"/>
      <c r="CP22" s="419"/>
      <c r="CQ22" s="419"/>
      <c r="CR22" s="419"/>
      <c r="CS22" s="420"/>
      <c r="CT22" s="391"/>
      <c r="CU22" s="392"/>
      <c r="CV22" s="392"/>
      <c r="CW22" s="392"/>
      <c r="CX22" s="392"/>
      <c r="CY22" s="392"/>
      <c r="CZ22" s="392"/>
      <c r="DA22" s="393"/>
      <c r="DB22" s="391"/>
      <c r="DC22" s="392"/>
      <c r="DD22" s="392"/>
      <c r="DE22" s="392"/>
      <c r="DF22" s="392"/>
      <c r="DG22" s="392"/>
      <c r="DH22" s="392"/>
      <c r="DI22" s="393"/>
    </row>
    <row r="23" spans="1:113" ht="18.75" customHeight="1" x14ac:dyDescent="0.15">
      <c r="A23" s="181"/>
      <c r="B23" s="453"/>
      <c r="C23" s="454"/>
      <c r="D23" s="455"/>
      <c r="E23" s="436"/>
      <c r="F23" s="437"/>
      <c r="G23" s="437"/>
      <c r="H23" s="437"/>
      <c r="I23" s="437"/>
      <c r="J23" s="437"/>
      <c r="K23" s="438"/>
      <c r="L23" s="436"/>
      <c r="M23" s="437"/>
      <c r="N23" s="437"/>
      <c r="O23" s="437"/>
      <c r="P23" s="438"/>
      <c r="Q23" s="447"/>
      <c r="R23" s="448"/>
      <c r="S23" s="448"/>
      <c r="T23" s="448"/>
      <c r="U23" s="448"/>
      <c r="V23" s="461"/>
      <c r="W23" s="463"/>
      <c r="X23" s="454"/>
      <c r="Y23" s="455"/>
      <c r="Z23" s="436"/>
      <c r="AA23" s="437"/>
      <c r="AB23" s="437"/>
      <c r="AC23" s="437"/>
      <c r="AD23" s="437"/>
      <c r="AE23" s="437"/>
      <c r="AF23" s="437"/>
      <c r="AG23" s="438"/>
      <c r="AH23" s="436"/>
      <c r="AI23" s="437"/>
      <c r="AJ23" s="437"/>
      <c r="AK23" s="437"/>
      <c r="AL23" s="438"/>
      <c r="AM23" s="441"/>
      <c r="AN23" s="442"/>
      <c r="AO23" s="442"/>
      <c r="AP23" s="442"/>
      <c r="AQ23" s="442"/>
      <c r="AR23" s="443"/>
      <c r="AS23" s="447"/>
      <c r="AT23" s="448"/>
      <c r="AU23" s="448"/>
      <c r="AV23" s="448"/>
      <c r="AW23" s="448"/>
      <c r="AX23" s="449"/>
      <c r="AY23" s="413" t="s">
        <v>170</v>
      </c>
      <c r="AZ23" s="414"/>
      <c r="BA23" s="414"/>
      <c r="BB23" s="414"/>
      <c r="BC23" s="414"/>
      <c r="BD23" s="414"/>
      <c r="BE23" s="414"/>
      <c r="BF23" s="414"/>
      <c r="BG23" s="414"/>
      <c r="BH23" s="414"/>
      <c r="BI23" s="414"/>
      <c r="BJ23" s="414"/>
      <c r="BK23" s="414"/>
      <c r="BL23" s="414"/>
      <c r="BM23" s="415"/>
      <c r="BN23" s="421">
        <v>878762</v>
      </c>
      <c r="BO23" s="422"/>
      <c r="BP23" s="422"/>
      <c r="BQ23" s="422"/>
      <c r="BR23" s="422"/>
      <c r="BS23" s="422"/>
      <c r="BT23" s="422"/>
      <c r="BU23" s="423"/>
      <c r="BV23" s="421">
        <v>835942</v>
      </c>
      <c r="BW23" s="422"/>
      <c r="BX23" s="422"/>
      <c r="BY23" s="422"/>
      <c r="BZ23" s="422"/>
      <c r="CA23" s="422"/>
      <c r="CB23" s="422"/>
      <c r="CC23" s="423"/>
      <c r="CD23" s="190"/>
      <c r="CE23" s="419"/>
      <c r="CF23" s="419"/>
      <c r="CG23" s="419"/>
      <c r="CH23" s="419"/>
      <c r="CI23" s="419"/>
      <c r="CJ23" s="419"/>
      <c r="CK23" s="419"/>
      <c r="CL23" s="419"/>
      <c r="CM23" s="419"/>
      <c r="CN23" s="419"/>
      <c r="CO23" s="419"/>
      <c r="CP23" s="419"/>
      <c r="CQ23" s="419"/>
      <c r="CR23" s="419"/>
      <c r="CS23" s="420"/>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81"/>
      <c r="B24" s="453"/>
      <c r="C24" s="454"/>
      <c r="D24" s="455"/>
      <c r="E24" s="394" t="s">
        <v>171</v>
      </c>
      <c r="F24" s="395"/>
      <c r="G24" s="395"/>
      <c r="H24" s="395"/>
      <c r="I24" s="395"/>
      <c r="J24" s="395"/>
      <c r="K24" s="396"/>
      <c r="L24" s="397">
        <v>1</v>
      </c>
      <c r="M24" s="398"/>
      <c r="N24" s="398"/>
      <c r="O24" s="398"/>
      <c r="P24" s="399"/>
      <c r="Q24" s="397">
        <v>5810</v>
      </c>
      <c r="R24" s="398"/>
      <c r="S24" s="398"/>
      <c r="T24" s="398"/>
      <c r="U24" s="398"/>
      <c r="V24" s="399"/>
      <c r="W24" s="463"/>
      <c r="X24" s="454"/>
      <c r="Y24" s="455"/>
      <c r="Z24" s="394" t="s">
        <v>172</v>
      </c>
      <c r="AA24" s="395"/>
      <c r="AB24" s="395"/>
      <c r="AC24" s="395"/>
      <c r="AD24" s="395"/>
      <c r="AE24" s="395"/>
      <c r="AF24" s="395"/>
      <c r="AG24" s="396"/>
      <c r="AH24" s="397">
        <v>22</v>
      </c>
      <c r="AI24" s="398"/>
      <c r="AJ24" s="398"/>
      <c r="AK24" s="398"/>
      <c r="AL24" s="399"/>
      <c r="AM24" s="397">
        <v>61688</v>
      </c>
      <c r="AN24" s="398"/>
      <c r="AO24" s="398"/>
      <c r="AP24" s="398"/>
      <c r="AQ24" s="398"/>
      <c r="AR24" s="399"/>
      <c r="AS24" s="397">
        <v>2804</v>
      </c>
      <c r="AT24" s="398"/>
      <c r="AU24" s="398"/>
      <c r="AV24" s="398"/>
      <c r="AW24" s="398"/>
      <c r="AX24" s="400"/>
      <c r="AY24" s="388" t="s">
        <v>173</v>
      </c>
      <c r="AZ24" s="389"/>
      <c r="BA24" s="389"/>
      <c r="BB24" s="389"/>
      <c r="BC24" s="389"/>
      <c r="BD24" s="389"/>
      <c r="BE24" s="389"/>
      <c r="BF24" s="389"/>
      <c r="BG24" s="389"/>
      <c r="BH24" s="389"/>
      <c r="BI24" s="389"/>
      <c r="BJ24" s="389"/>
      <c r="BK24" s="389"/>
      <c r="BL24" s="389"/>
      <c r="BM24" s="390"/>
      <c r="BN24" s="421">
        <v>868777</v>
      </c>
      <c r="BO24" s="422"/>
      <c r="BP24" s="422"/>
      <c r="BQ24" s="422"/>
      <c r="BR24" s="422"/>
      <c r="BS24" s="422"/>
      <c r="BT24" s="422"/>
      <c r="BU24" s="423"/>
      <c r="BV24" s="421">
        <v>824791</v>
      </c>
      <c r="BW24" s="422"/>
      <c r="BX24" s="422"/>
      <c r="BY24" s="422"/>
      <c r="BZ24" s="422"/>
      <c r="CA24" s="422"/>
      <c r="CB24" s="422"/>
      <c r="CC24" s="423"/>
      <c r="CD24" s="190"/>
      <c r="CE24" s="419"/>
      <c r="CF24" s="419"/>
      <c r="CG24" s="419"/>
      <c r="CH24" s="419"/>
      <c r="CI24" s="419"/>
      <c r="CJ24" s="419"/>
      <c r="CK24" s="419"/>
      <c r="CL24" s="419"/>
      <c r="CM24" s="419"/>
      <c r="CN24" s="419"/>
      <c r="CO24" s="419"/>
      <c r="CP24" s="419"/>
      <c r="CQ24" s="419"/>
      <c r="CR24" s="419"/>
      <c r="CS24" s="420"/>
      <c r="CT24" s="391"/>
      <c r="CU24" s="392"/>
      <c r="CV24" s="392"/>
      <c r="CW24" s="392"/>
      <c r="CX24" s="392"/>
      <c r="CY24" s="392"/>
      <c r="CZ24" s="392"/>
      <c r="DA24" s="393"/>
      <c r="DB24" s="391"/>
      <c r="DC24" s="392"/>
      <c r="DD24" s="392"/>
      <c r="DE24" s="392"/>
      <c r="DF24" s="392"/>
      <c r="DG24" s="392"/>
      <c r="DH24" s="392"/>
      <c r="DI24" s="393"/>
    </row>
    <row r="25" spans="1:113" ht="18.75" customHeight="1" x14ac:dyDescent="0.15">
      <c r="A25" s="181"/>
      <c r="B25" s="453"/>
      <c r="C25" s="454"/>
      <c r="D25" s="455"/>
      <c r="E25" s="394" t="s">
        <v>174</v>
      </c>
      <c r="F25" s="395"/>
      <c r="G25" s="395"/>
      <c r="H25" s="395"/>
      <c r="I25" s="395"/>
      <c r="J25" s="395"/>
      <c r="K25" s="396"/>
      <c r="L25" s="397">
        <v>1</v>
      </c>
      <c r="M25" s="398"/>
      <c r="N25" s="398"/>
      <c r="O25" s="398"/>
      <c r="P25" s="399"/>
      <c r="Q25" s="397">
        <v>4720</v>
      </c>
      <c r="R25" s="398"/>
      <c r="S25" s="398"/>
      <c r="T25" s="398"/>
      <c r="U25" s="398"/>
      <c r="V25" s="399"/>
      <c r="W25" s="463"/>
      <c r="X25" s="454"/>
      <c r="Y25" s="455"/>
      <c r="Z25" s="394" t="s">
        <v>175</v>
      </c>
      <c r="AA25" s="395"/>
      <c r="AB25" s="395"/>
      <c r="AC25" s="395"/>
      <c r="AD25" s="395"/>
      <c r="AE25" s="395"/>
      <c r="AF25" s="395"/>
      <c r="AG25" s="396"/>
      <c r="AH25" s="397" t="s">
        <v>176</v>
      </c>
      <c r="AI25" s="398"/>
      <c r="AJ25" s="398"/>
      <c r="AK25" s="398"/>
      <c r="AL25" s="399"/>
      <c r="AM25" s="397" t="s">
        <v>146</v>
      </c>
      <c r="AN25" s="398"/>
      <c r="AO25" s="398"/>
      <c r="AP25" s="398"/>
      <c r="AQ25" s="398"/>
      <c r="AR25" s="399"/>
      <c r="AS25" s="397" t="s">
        <v>130</v>
      </c>
      <c r="AT25" s="398"/>
      <c r="AU25" s="398"/>
      <c r="AV25" s="398"/>
      <c r="AW25" s="398"/>
      <c r="AX25" s="400"/>
      <c r="AY25" s="413" t="s">
        <v>177</v>
      </c>
      <c r="AZ25" s="414"/>
      <c r="BA25" s="414"/>
      <c r="BB25" s="414"/>
      <c r="BC25" s="414"/>
      <c r="BD25" s="414"/>
      <c r="BE25" s="414"/>
      <c r="BF25" s="414"/>
      <c r="BG25" s="414"/>
      <c r="BH25" s="414"/>
      <c r="BI25" s="414"/>
      <c r="BJ25" s="414"/>
      <c r="BK25" s="414"/>
      <c r="BL25" s="414"/>
      <c r="BM25" s="415"/>
      <c r="BN25" s="416" t="s">
        <v>176</v>
      </c>
      <c r="BO25" s="417"/>
      <c r="BP25" s="417"/>
      <c r="BQ25" s="417"/>
      <c r="BR25" s="417"/>
      <c r="BS25" s="417"/>
      <c r="BT25" s="417"/>
      <c r="BU25" s="418"/>
      <c r="BV25" s="416" t="s">
        <v>176</v>
      </c>
      <c r="BW25" s="417"/>
      <c r="BX25" s="417"/>
      <c r="BY25" s="417"/>
      <c r="BZ25" s="417"/>
      <c r="CA25" s="417"/>
      <c r="CB25" s="417"/>
      <c r="CC25" s="418"/>
      <c r="CD25" s="190"/>
      <c r="CE25" s="419"/>
      <c r="CF25" s="419"/>
      <c r="CG25" s="419"/>
      <c r="CH25" s="419"/>
      <c r="CI25" s="419"/>
      <c r="CJ25" s="419"/>
      <c r="CK25" s="419"/>
      <c r="CL25" s="419"/>
      <c r="CM25" s="419"/>
      <c r="CN25" s="419"/>
      <c r="CO25" s="419"/>
      <c r="CP25" s="419"/>
      <c r="CQ25" s="419"/>
      <c r="CR25" s="419"/>
      <c r="CS25" s="420"/>
      <c r="CT25" s="391"/>
      <c r="CU25" s="392"/>
      <c r="CV25" s="392"/>
      <c r="CW25" s="392"/>
      <c r="CX25" s="392"/>
      <c r="CY25" s="392"/>
      <c r="CZ25" s="392"/>
      <c r="DA25" s="393"/>
      <c r="DB25" s="391"/>
      <c r="DC25" s="392"/>
      <c r="DD25" s="392"/>
      <c r="DE25" s="392"/>
      <c r="DF25" s="392"/>
      <c r="DG25" s="392"/>
      <c r="DH25" s="392"/>
      <c r="DI25" s="393"/>
    </row>
    <row r="26" spans="1:113" ht="18.75" customHeight="1" x14ac:dyDescent="0.15">
      <c r="A26" s="181"/>
      <c r="B26" s="453"/>
      <c r="C26" s="454"/>
      <c r="D26" s="455"/>
      <c r="E26" s="394" t="s">
        <v>178</v>
      </c>
      <c r="F26" s="395"/>
      <c r="G26" s="395"/>
      <c r="H26" s="395"/>
      <c r="I26" s="395"/>
      <c r="J26" s="395"/>
      <c r="K26" s="396"/>
      <c r="L26" s="397">
        <v>1</v>
      </c>
      <c r="M26" s="398"/>
      <c r="N26" s="398"/>
      <c r="O26" s="398"/>
      <c r="P26" s="399"/>
      <c r="Q26" s="397">
        <v>4450</v>
      </c>
      <c r="R26" s="398"/>
      <c r="S26" s="398"/>
      <c r="T26" s="398"/>
      <c r="U26" s="398"/>
      <c r="V26" s="399"/>
      <c r="W26" s="463"/>
      <c r="X26" s="454"/>
      <c r="Y26" s="455"/>
      <c r="Z26" s="394" t="s">
        <v>179</v>
      </c>
      <c r="AA26" s="476"/>
      <c r="AB26" s="476"/>
      <c r="AC26" s="476"/>
      <c r="AD26" s="476"/>
      <c r="AE26" s="476"/>
      <c r="AF26" s="476"/>
      <c r="AG26" s="477"/>
      <c r="AH26" s="397" t="s">
        <v>146</v>
      </c>
      <c r="AI26" s="398"/>
      <c r="AJ26" s="398"/>
      <c r="AK26" s="398"/>
      <c r="AL26" s="399"/>
      <c r="AM26" s="397" t="s">
        <v>176</v>
      </c>
      <c r="AN26" s="398"/>
      <c r="AO26" s="398"/>
      <c r="AP26" s="398"/>
      <c r="AQ26" s="398"/>
      <c r="AR26" s="399"/>
      <c r="AS26" s="397" t="s">
        <v>176</v>
      </c>
      <c r="AT26" s="398"/>
      <c r="AU26" s="398"/>
      <c r="AV26" s="398"/>
      <c r="AW26" s="398"/>
      <c r="AX26" s="400"/>
      <c r="AY26" s="430" t="s">
        <v>180</v>
      </c>
      <c r="AZ26" s="431"/>
      <c r="BA26" s="431"/>
      <c r="BB26" s="431"/>
      <c r="BC26" s="431"/>
      <c r="BD26" s="431"/>
      <c r="BE26" s="431"/>
      <c r="BF26" s="431"/>
      <c r="BG26" s="431"/>
      <c r="BH26" s="431"/>
      <c r="BI26" s="431"/>
      <c r="BJ26" s="431"/>
      <c r="BK26" s="431"/>
      <c r="BL26" s="431"/>
      <c r="BM26" s="432"/>
      <c r="BN26" s="421" t="s">
        <v>130</v>
      </c>
      <c r="BO26" s="422"/>
      <c r="BP26" s="422"/>
      <c r="BQ26" s="422"/>
      <c r="BR26" s="422"/>
      <c r="BS26" s="422"/>
      <c r="BT26" s="422"/>
      <c r="BU26" s="423"/>
      <c r="BV26" s="421" t="s">
        <v>176</v>
      </c>
      <c r="BW26" s="422"/>
      <c r="BX26" s="422"/>
      <c r="BY26" s="422"/>
      <c r="BZ26" s="422"/>
      <c r="CA26" s="422"/>
      <c r="CB26" s="422"/>
      <c r="CC26" s="423"/>
      <c r="CD26" s="190"/>
      <c r="CE26" s="419"/>
      <c r="CF26" s="419"/>
      <c r="CG26" s="419"/>
      <c r="CH26" s="419"/>
      <c r="CI26" s="419"/>
      <c r="CJ26" s="419"/>
      <c r="CK26" s="419"/>
      <c r="CL26" s="419"/>
      <c r="CM26" s="419"/>
      <c r="CN26" s="419"/>
      <c r="CO26" s="419"/>
      <c r="CP26" s="419"/>
      <c r="CQ26" s="419"/>
      <c r="CR26" s="419"/>
      <c r="CS26" s="420"/>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81"/>
      <c r="B27" s="453"/>
      <c r="C27" s="454"/>
      <c r="D27" s="455"/>
      <c r="E27" s="394" t="s">
        <v>181</v>
      </c>
      <c r="F27" s="395"/>
      <c r="G27" s="395"/>
      <c r="H27" s="395"/>
      <c r="I27" s="395"/>
      <c r="J27" s="395"/>
      <c r="K27" s="396"/>
      <c r="L27" s="397">
        <v>1</v>
      </c>
      <c r="M27" s="398"/>
      <c r="N27" s="398"/>
      <c r="O27" s="398"/>
      <c r="P27" s="399"/>
      <c r="Q27" s="397">
        <v>2070</v>
      </c>
      <c r="R27" s="398"/>
      <c r="S27" s="398"/>
      <c r="T27" s="398"/>
      <c r="U27" s="398"/>
      <c r="V27" s="399"/>
      <c r="W27" s="463"/>
      <c r="X27" s="454"/>
      <c r="Y27" s="455"/>
      <c r="Z27" s="394" t="s">
        <v>182</v>
      </c>
      <c r="AA27" s="395"/>
      <c r="AB27" s="395"/>
      <c r="AC27" s="395"/>
      <c r="AD27" s="395"/>
      <c r="AE27" s="395"/>
      <c r="AF27" s="395"/>
      <c r="AG27" s="396"/>
      <c r="AH27" s="397" t="s">
        <v>131</v>
      </c>
      <c r="AI27" s="398"/>
      <c r="AJ27" s="398"/>
      <c r="AK27" s="398"/>
      <c r="AL27" s="399"/>
      <c r="AM27" s="397" t="s">
        <v>176</v>
      </c>
      <c r="AN27" s="398"/>
      <c r="AO27" s="398"/>
      <c r="AP27" s="398"/>
      <c r="AQ27" s="398"/>
      <c r="AR27" s="399"/>
      <c r="AS27" s="397" t="s">
        <v>176</v>
      </c>
      <c r="AT27" s="398"/>
      <c r="AU27" s="398"/>
      <c r="AV27" s="398"/>
      <c r="AW27" s="398"/>
      <c r="AX27" s="400"/>
      <c r="AY27" s="427" t="s">
        <v>183</v>
      </c>
      <c r="AZ27" s="428"/>
      <c r="BA27" s="428"/>
      <c r="BB27" s="428"/>
      <c r="BC27" s="428"/>
      <c r="BD27" s="428"/>
      <c r="BE27" s="428"/>
      <c r="BF27" s="428"/>
      <c r="BG27" s="428"/>
      <c r="BH27" s="428"/>
      <c r="BI27" s="428"/>
      <c r="BJ27" s="428"/>
      <c r="BK27" s="428"/>
      <c r="BL27" s="428"/>
      <c r="BM27" s="429"/>
      <c r="BN27" s="424">
        <v>28210</v>
      </c>
      <c r="BO27" s="425"/>
      <c r="BP27" s="425"/>
      <c r="BQ27" s="425"/>
      <c r="BR27" s="425"/>
      <c r="BS27" s="425"/>
      <c r="BT27" s="425"/>
      <c r="BU27" s="426"/>
      <c r="BV27" s="424">
        <v>28209</v>
      </c>
      <c r="BW27" s="425"/>
      <c r="BX27" s="425"/>
      <c r="BY27" s="425"/>
      <c r="BZ27" s="425"/>
      <c r="CA27" s="425"/>
      <c r="CB27" s="425"/>
      <c r="CC27" s="426"/>
      <c r="CD27" s="184"/>
      <c r="CE27" s="419"/>
      <c r="CF27" s="419"/>
      <c r="CG27" s="419"/>
      <c r="CH27" s="419"/>
      <c r="CI27" s="419"/>
      <c r="CJ27" s="419"/>
      <c r="CK27" s="419"/>
      <c r="CL27" s="419"/>
      <c r="CM27" s="419"/>
      <c r="CN27" s="419"/>
      <c r="CO27" s="419"/>
      <c r="CP27" s="419"/>
      <c r="CQ27" s="419"/>
      <c r="CR27" s="419"/>
      <c r="CS27" s="420"/>
      <c r="CT27" s="391"/>
      <c r="CU27" s="392"/>
      <c r="CV27" s="392"/>
      <c r="CW27" s="392"/>
      <c r="CX27" s="392"/>
      <c r="CY27" s="392"/>
      <c r="CZ27" s="392"/>
      <c r="DA27" s="393"/>
      <c r="DB27" s="391"/>
      <c r="DC27" s="392"/>
      <c r="DD27" s="392"/>
      <c r="DE27" s="392"/>
      <c r="DF27" s="392"/>
      <c r="DG27" s="392"/>
      <c r="DH27" s="392"/>
      <c r="DI27" s="393"/>
    </row>
    <row r="28" spans="1:113" ht="18.75" customHeight="1" x14ac:dyDescent="0.15">
      <c r="A28" s="181"/>
      <c r="B28" s="453"/>
      <c r="C28" s="454"/>
      <c r="D28" s="455"/>
      <c r="E28" s="394" t="s">
        <v>184</v>
      </c>
      <c r="F28" s="395"/>
      <c r="G28" s="395"/>
      <c r="H28" s="395"/>
      <c r="I28" s="395"/>
      <c r="J28" s="395"/>
      <c r="K28" s="396"/>
      <c r="L28" s="397">
        <v>1</v>
      </c>
      <c r="M28" s="398"/>
      <c r="N28" s="398"/>
      <c r="O28" s="398"/>
      <c r="P28" s="399"/>
      <c r="Q28" s="397">
        <v>1710</v>
      </c>
      <c r="R28" s="398"/>
      <c r="S28" s="398"/>
      <c r="T28" s="398"/>
      <c r="U28" s="398"/>
      <c r="V28" s="399"/>
      <c r="W28" s="463"/>
      <c r="X28" s="454"/>
      <c r="Y28" s="455"/>
      <c r="Z28" s="394" t="s">
        <v>185</v>
      </c>
      <c r="AA28" s="395"/>
      <c r="AB28" s="395"/>
      <c r="AC28" s="395"/>
      <c r="AD28" s="395"/>
      <c r="AE28" s="395"/>
      <c r="AF28" s="395"/>
      <c r="AG28" s="396"/>
      <c r="AH28" s="397" t="s">
        <v>186</v>
      </c>
      <c r="AI28" s="398"/>
      <c r="AJ28" s="398"/>
      <c r="AK28" s="398"/>
      <c r="AL28" s="399"/>
      <c r="AM28" s="397" t="s">
        <v>130</v>
      </c>
      <c r="AN28" s="398"/>
      <c r="AO28" s="398"/>
      <c r="AP28" s="398"/>
      <c r="AQ28" s="398"/>
      <c r="AR28" s="399"/>
      <c r="AS28" s="397" t="s">
        <v>176</v>
      </c>
      <c r="AT28" s="398"/>
      <c r="AU28" s="398"/>
      <c r="AV28" s="398"/>
      <c r="AW28" s="398"/>
      <c r="AX28" s="400"/>
      <c r="AY28" s="404" t="s">
        <v>187</v>
      </c>
      <c r="AZ28" s="405"/>
      <c r="BA28" s="405"/>
      <c r="BB28" s="406"/>
      <c r="BC28" s="413" t="s">
        <v>48</v>
      </c>
      <c r="BD28" s="414"/>
      <c r="BE28" s="414"/>
      <c r="BF28" s="414"/>
      <c r="BG28" s="414"/>
      <c r="BH28" s="414"/>
      <c r="BI28" s="414"/>
      <c r="BJ28" s="414"/>
      <c r="BK28" s="414"/>
      <c r="BL28" s="414"/>
      <c r="BM28" s="415"/>
      <c r="BN28" s="416">
        <v>399384</v>
      </c>
      <c r="BO28" s="417"/>
      <c r="BP28" s="417"/>
      <c r="BQ28" s="417"/>
      <c r="BR28" s="417"/>
      <c r="BS28" s="417"/>
      <c r="BT28" s="417"/>
      <c r="BU28" s="418"/>
      <c r="BV28" s="416">
        <v>396740</v>
      </c>
      <c r="BW28" s="417"/>
      <c r="BX28" s="417"/>
      <c r="BY28" s="417"/>
      <c r="BZ28" s="417"/>
      <c r="CA28" s="417"/>
      <c r="CB28" s="417"/>
      <c r="CC28" s="418"/>
      <c r="CD28" s="190"/>
      <c r="CE28" s="419"/>
      <c r="CF28" s="419"/>
      <c r="CG28" s="419"/>
      <c r="CH28" s="419"/>
      <c r="CI28" s="419"/>
      <c r="CJ28" s="419"/>
      <c r="CK28" s="419"/>
      <c r="CL28" s="419"/>
      <c r="CM28" s="419"/>
      <c r="CN28" s="419"/>
      <c r="CO28" s="419"/>
      <c r="CP28" s="419"/>
      <c r="CQ28" s="419"/>
      <c r="CR28" s="419"/>
      <c r="CS28" s="420"/>
      <c r="CT28" s="391"/>
      <c r="CU28" s="392"/>
      <c r="CV28" s="392"/>
      <c r="CW28" s="392"/>
      <c r="CX28" s="392"/>
      <c r="CY28" s="392"/>
      <c r="CZ28" s="392"/>
      <c r="DA28" s="393"/>
      <c r="DB28" s="391"/>
      <c r="DC28" s="392"/>
      <c r="DD28" s="392"/>
      <c r="DE28" s="392"/>
      <c r="DF28" s="392"/>
      <c r="DG28" s="392"/>
      <c r="DH28" s="392"/>
      <c r="DI28" s="393"/>
    </row>
    <row r="29" spans="1:113" ht="18.75" customHeight="1" x14ac:dyDescent="0.15">
      <c r="A29" s="181"/>
      <c r="B29" s="453"/>
      <c r="C29" s="454"/>
      <c r="D29" s="455"/>
      <c r="E29" s="394" t="s">
        <v>188</v>
      </c>
      <c r="F29" s="395"/>
      <c r="G29" s="395"/>
      <c r="H29" s="395"/>
      <c r="I29" s="395"/>
      <c r="J29" s="395"/>
      <c r="K29" s="396"/>
      <c r="L29" s="397">
        <v>4</v>
      </c>
      <c r="M29" s="398"/>
      <c r="N29" s="398"/>
      <c r="O29" s="398"/>
      <c r="P29" s="399"/>
      <c r="Q29" s="397">
        <v>1620</v>
      </c>
      <c r="R29" s="398"/>
      <c r="S29" s="398"/>
      <c r="T29" s="398"/>
      <c r="U29" s="398"/>
      <c r="V29" s="399"/>
      <c r="W29" s="464"/>
      <c r="X29" s="465"/>
      <c r="Y29" s="466"/>
      <c r="Z29" s="394" t="s">
        <v>189</v>
      </c>
      <c r="AA29" s="395"/>
      <c r="AB29" s="395"/>
      <c r="AC29" s="395"/>
      <c r="AD29" s="395"/>
      <c r="AE29" s="395"/>
      <c r="AF29" s="395"/>
      <c r="AG29" s="396"/>
      <c r="AH29" s="397">
        <v>22</v>
      </c>
      <c r="AI29" s="398"/>
      <c r="AJ29" s="398"/>
      <c r="AK29" s="398"/>
      <c r="AL29" s="399"/>
      <c r="AM29" s="397">
        <v>61688</v>
      </c>
      <c r="AN29" s="398"/>
      <c r="AO29" s="398"/>
      <c r="AP29" s="398"/>
      <c r="AQ29" s="398"/>
      <c r="AR29" s="399"/>
      <c r="AS29" s="397">
        <v>2804</v>
      </c>
      <c r="AT29" s="398"/>
      <c r="AU29" s="398"/>
      <c r="AV29" s="398"/>
      <c r="AW29" s="398"/>
      <c r="AX29" s="400"/>
      <c r="AY29" s="407"/>
      <c r="AZ29" s="408"/>
      <c r="BA29" s="408"/>
      <c r="BB29" s="409"/>
      <c r="BC29" s="401" t="s">
        <v>190</v>
      </c>
      <c r="BD29" s="402"/>
      <c r="BE29" s="402"/>
      <c r="BF29" s="402"/>
      <c r="BG29" s="402"/>
      <c r="BH29" s="402"/>
      <c r="BI29" s="402"/>
      <c r="BJ29" s="402"/>
      <c r="BK29" s="402"/>
      <c r="BL29" s="402"/>
      <c r="BM29" s="403"/>
      <c r="BN29" s="421">
        <v>1722</v>
      </c>
      <c r="BO29" s="422"/>
      <c r="BP29" s="422"/>
      <c r="BQ29" s="422"/>
      <c r="BR29" s="422"/>
      <c r="BS29" s="422"/>
      <c r="BT29" s="422"/>
      <c r="BU29" s="423"/>
      <c r="BV29" s="421">
        <v>1722</v>
      </c>
      <c r="BW29" s="422"/>
      <c r="BX29" s="422"/>
      <c r="BY29" s="422"/>
      <c r="BZ29" s="422"/>
      <c r="CA29" s="422"/>
      <c r="CB29" s="422"/>
      <c r="CC29" s="423"/>
      <c r="CD29" s="184"/>
      <c r="CE29" s="419"/>
      <c r="CF29" s="419"/>
      <c r="CG29" s="419"/>
      <c r="CH29" s="419"/>
      <c r="CI29" s="419"/>
      <c r="CJ29" s="419"/>
      <c r="CK29" s="419"/>
      <c r="CL29" s="419"/>
      <c r="CM29" s="419"/>
      <c r="CN29" s="419"/>
      <c r="CO29" s="419"/>
      <c r="CP29" s="419"/>
      <c r="CQ29" s="419"/>
      <c r="CR29" s="419"/>
      <c r="CS29" s="420"/>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81"/>
      <c r="B30" s="456"/>
      <c r="C30" s="457"/>
      <c r="D30" s="458"/>
      <c r="E30" s="467"/>
      <c r="F30" s="468"/>
      <c r="G30" s="468"/>
      <c r="H30" s="468"/>
      <c r="I30" s="468"/>
      <c r="J30" s="468"/>
      <c r="K30" s="469"/>
      <c r="L30" s="470"/>
      <c r="M30" s="471"/>
      <c r="N30" s="471"/>
      <c r="O30" s="471"/>
      <c r="P30" s="472"/>
      <c r="Q30" s="470"/>
      <c r="R30" s="471"/>
      <c r="S30" s="471"/>
      <c r="T30" s="471"/>
      <c r="U30" s="471"/>
      <c r="V30" s="472"/>
      <c r="W30" s="473" t="s">
        <v>191</v>
      </c>
      <c r="X30" s="474"/>
      <c r="Y30" s="474"/>
      <c r="Z30" s="474"/>
      <c r="AA30" s="474"/>
      <c r="AB30" s="474"/>
      <c r="AC30" s="474"/>
      <c r="AD30" s="474"/>
      <c r="AE30" s="474"/>
      <c r="AF30" s="474"/>
      <c r="AG30" s="475"/>
      <c r="AH30" s="385">
        <v>90.2</v>
      </c>
      <c r="AI30" s="386"/>
      <c r="AJ30" s="386"/>
      <c r="AK30" s="386"/>
      <c r="AL30" s="386"/>
      <c r="AM30" s="386"/>
      <c r="AN30" s="386"/>
      <c r="AO30" s="386"/>
      <c r="AP30" s="386"/>
      <c r="AQ30" s="386"/>
      <c r="AR30" s="386"/>
      <c r="AS30" s="386"/>
      <c r="AT30" s="386"/>
      <c r="AU30" s="386"/>
      <c r="AV30" s="386"/>
      <c r="AW30" s="386"/>
      <c r="AX30" s="387"/>
      <c r="AY30" s="410"/>
      <c r="AZ30" s="411"/>
      <c r="BA30" s="411"/>
      <c r="BB30" s="412"/>
      <c r="BC30" s="388" t="s">
        <v>50</v>
      </c>
      <c r="BD30" s="389"/>
      <c r="BE30" s="389"/>
      <c r="BF30" s="389"/>
      <c r="BG30" s="389"/>
      <c r="BH30" s="389"/>
      <c r="BI30" s="389"/>
      <c r="BJ30" s="389"/>
      <c r="BK30" s="389"/>
      <c r="BL30" s="389"/>
      <c r="BM30" s="390"/>
      <c r="BN30" s="424">
        <v>150164</v>
      </c>
      <c r="BO30" s="425"/>
      <c r="BP30" s="425"/>
      <c r="BQ30" s="425"/>
      <c r="BR30" s="425"/>
      <c r="BS30" s="425"/>
      <c r="BT30" s="425"/>
      <c r="BU30" s="426"/>
      <c r="BV30" s="424">
        <v>116445</v>
      </c>
      <c r="BW30" s="425"/>
      <c r="BX30" s="425"/>
      <c r="BY30" s="425"/>
      <c r="BZ30" s="425"/>
      <c r="CA30" s="425"/>
      <c r="CB30" s="425"/>
      <c r="CC30" s="426"/>
      <c r="CD30" s="192"/>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row>
    <row r="31" spans="1:113" ht="13.5" customHeight="1" x14ac:dyDescent="0.15">
      <c r="A31" s="181"/>
      <c r="B31" s="206"/>
      <c r="DI31" s="207"/>
    </row>
    <row r="32" spans="1:113" ht="13.5" customHeight="1" x14ac:dyDescent="0.15">
      <c r="A32" s="181"/>
      <c r="B32" s="208"/>
      <c r="C32" s="181" t="s">
        <v>192</v>
      </c>
      <c r="D32" s="181"/>
      <c r="E32" s="181"/>
      <c r="U32" s="180" t="s">
        <v>193</v>
      </c>
      <c r="AM32" s="180" t="s">
        <v>194</v>
      </c>
      <c r="BE32" s="180" t="s">
        <v>195</v>
      </c>
      <c r="BW32" s="180" t="s">
        <v>196</v>
      </c>
      <c r="CO32" s="180" t="s">
        <v>197</v>
      </c>
      <c r="DI32" s="207"/>
    </row>
    <row r="33" spans="1:113" ht="13.5" customHeight="1" x14ac:dyDescent="0.15">
      <c r="A33" s="181"/>
      <c r="B33" s="208"/>
      <c r="C33" s="384" t="s">
        <v>198</v>
      </c>
      <c r="D33" s="384"/>
      <c r="E33" s="383" t="s">
        <v>199</v>
      </c>
      <c r="F33" s="383"/>
      <c r="G33" s="383"/>
      <c r="H33" s="383"/>
      <c r="I33" s="383"/>
      <c r="J33" s="383"/>
      <c r="K33" s="383"/>
      <c r="L33" s="383"/>
      <c r="M33" s="383"/>
      <c r="N33" s="383"/>
      <c r="O33" s="383"/>
      <c r="P33" s="383"/>
      <c r="Q33" s="383"/>
      <c r="R33" s="383"/>
      <c r="S33" s="383"/>
      <c r="T33" s="185"/>
      <c r="U33" s="384" t="s">
        <v>200</v>
      </c>
      <c r="V33" s="384"/>
      <c r="W33" s="383" t="s">
        <v>199</v>
      </c>
      <c r="X33" s="383"/>
      <c r="Y33" s="383"/>
      <c r="Z33" s="383"/>
      <c r="AA33" s="383"/>
      <c r="AB33" s="383"/>
      <c r="AC33" s="383"/>
      <c r="AD33" s="383"/>
      <c r="AE33" s="383"/>
      <c r="AF33" s="383"/>
      <c r="AG33" s="383"/>
      <c r="AH33" s="383"/>
      <c r="AI33" s="383"/>
      <c r="AJ33" s="383"/>
      <c r="AK33" s="383"/>
      <c r="AL33" s="185"/>
      <c r="AM33" s="384" t="s">
        <v>200</v>
      </c>
      <c r="AN33" s="384"/>
      <c r="AO33" s="383" t="s">
        <v>199</v>
      </c>
      <c r="AP33" s="383"/>
      <c r="AQ33" s="383"/>
      <c r="AR33" s="383"/>
      <c r="AS33" s="383"/>
      <c r="AT33" s="383"/>
      <c r="AU33" s="383"/>
      <c r="AV33" s="383"/>
      <c r="AW33" s="383"/>
      <c r="AX33" s="383"/>
      <c r="AY33" s="383"/>
      <c r="AZ33" s="383"/>
      <c r="BA33" s="383"/>
      <c r="BB33" s="383"/>
      <c r="BC33" s="383"/>
      <c r="BD33" s="191"/>
      <c r="BE33" s="383" t="s">
        <v>201</v>
      </c>
      <c r="BF33" s="383"/>
      <c r="BG33" s="383" t="s">
        <v>202</v>
      </c>
      <c r="BH33" s="383"/>
      <c r="BI33" s="383"/>
      <c r="BJ33" s="383"/>
      <c r="BK33" s="383"/>
      <c r="BL33" s="383"/>
      <c r="BM33" s="383"/>
      <c r="BN33" s="383"/>
      <c r="BO33" s="383"/>
      <c r="BP33" s="383"/>
      <c r="BQ33" s="383"/>
      <c r="BR33" s="383"/>
      <c r="BS33" s="383"/>
      <c r="BT33" s="383"/>
      <c r="BU33" s="383"/>
      <c r="BV33" s="191"/>
      <c r="BW33" s="384" t="s">
        <v>201</v>
      </c>
      <c r="BX33" s="384"/>
      <c r="BY33" s="383" t="s">
        <v>203</v>
      </c>
      <c r="BZ33" s="383"/>
      <c r="CA33" s="383"/>
      <c r="CB33" s="383"/>
      <c r="CC33" s="383"/>
      <c r="CD33" s="383"/>
      <c r="CE33" s="383"/>
      <c r="CF33" s="383"/>
      <c r="CG33" s="383"/>
      <c r="CH33" s="383"/>
      <c r="CI33" s="383"/>
      <c r="CJ33" s="383"/>
      <c r="CK33" s="383"/>
      <c r="CL33" s="383"/>
      <c r="CM33" s="383"/>
      <c r="CN33" s="185"/>
      <c r="CO33" s="384" t="s">
        <v>204</v>
      </c>
      <c r="CP33" s="384"/>
      <c r="CQ33" s="383" t="s">
        <v>205</v>
      </c>
      <c r="CR33" s="383"/>
      <c r="CS33" s="383"/>
      <c r="CT33" s="383"/>
      <c r="CU33" s="383"/>
      <c r="CV33" s="383"/>
      <c r="CW33" s="383"/>
      <c r="CX33" s="383"/>
      <c r="CY33" s="383"/>
      <c r="CZ33" s="383"/>
      <c r="DA33" s="383"/>
      <c r="DB33" s="383"/>
      <c r="DC33" s="383"/>
      <c r="DD33" s="383"/>
      <c r="DE33" s="383"/>
      <c r="DF33" s="185"/>
      <c r="DG33" s="382" t="s">
        <v>206</v>
      </c>
      <c r="DH33" s="382"/>
      <c r="DI33" s="186"/>
    </row>
    <row r="34" spans="1:113" ht="32.25" customHeight="1" x14ac:dyDescent="0.15">
      <c r="A34" s="181"/>
      <c r="B34" s="208"/>
      <c r="C34" s="380">
        <f>IF(E34="","",1)</f>
        <v>1</v>
      </c>
      <c r="D34" s="380"/>
      <c r="E34" s="379" t="str">
        <f>IF('各会計、関係団体の財政状況及び健全化判断比率'!B7="","",'各会計、関係団体の財政状況及び健全化判断比率'!B7)</f>
        <v>一般会計</v>
      </c>
      <c r="F34" s="379"/>
      <c r="G34" s="379"/>
      <c r="H34" s="379"/>
      <c r="I34" s="379"/>
      <c r="J34" s="379"/>
      <c r="K34" s="379"/>
      <c r="L34" s="379"/>
      <c r="M34" s="379"/>
      <c r="N34" s="379"/>
      <c r="O34" s="379"/>
      <c r="P34" s="379"/>
      <c r="Q34" s="379"/>
      <c r="R34" s="379"/>
      <c r="S34" s="379"/>
      <c r="T34" s="181"/>
      <c r="U34" s="380">
        <f>IF(W34="","",MAX(C34:D43)+1)</f>
        <v>2</v>
      </c>
      <c r="V34" s="380"/>
      <c r="W34" s="379" t="str">
        <f>IF('各会計、関係団体の財政状況及び健全化判断比率'!B28="","",'各会計、関係団体の財政状況及び健全化判断比率'!B28)</f>
        <v>国民健康保険事業特別会計</v>
      </c>
      <c r="X34" s="379"/>
      <c r="Y34" s="379"/>
      <c r="Z34" s="379"/>
      <c r="AA34" s="379"/>
      <c r="AB34" s="379"/>
      <c r="AC34" s="379"/>
      <c r="AD34" s="379"/>
      <c r="AE34" s="379"/>
      <c r="AF34" s="379"/>
      <c r="AG34" s="379"/>
      <c r="AH34" s="379"/>
      <c r="AI34" s="379"/>
      <c r="AJ34" s="379"/>
      <c r="AK34" s="379"/>
      <c r="AL34" s="181"/>
      <c r="AM34" s="380" t="str">
        <f>IF(AO34="","",MAX(C34:D43,U34:V43)+1)</f>
        <v/>
      </c>
      <c r="AN34" s="380"/>
      <c r="AO34" s="379"/>
      <c r="AP34" s="379"/>
      <c r="AQ34" s="379"/>
      <c r="AR34" s="379"/>
      <c r="AS34" s="379"/>
      <c r="AT34" s="379"/>
      <c r="AU34" s="379"/>
      <c r="AV34" s="379"/>
      <c r="AW34" s="379"/>
      <c r="AX34" s="379"/>
      <c r="AY34" s="379"/>
      <c r="AZ34" s="379"/>
      <c r="BA34" s="379"/>
      <c r="BB34" s="379"/>
      <c r="BC34" s="379"/>
      <c r="BD34" s="181"/>
      <c r="BE34" s="380">
        <f>IF(BG34="","",MAX(C34:D43,U34:V43,AM34:AN43)+1)</f>
        <v>4</v>
      </c>
      <c r="BF34" s="380"/>
      <c r="BG34" s="379" t="str">
        <f>IF('各会計、関係団体の財政状況及び健全化判断比率'!B30="","",'各会計、関係団体の財政状況及び健全化判断比率'!B30)</f>
        <v>簡易水道事業特別会計</v>
      </c>
      <c r="BH34" s="379"/>
      <c r="BI34" s="379"/>
      <c r="BJ34" s="379"/>
      <c r="BK34" s="379"/>
      <c r="BL34" s="379"/>
      <c r="BM34" s="379"/>
      <c r="BN34" s="379"/>
      <c r="BO34" s="379"/>
      <c r="BP34" s="379"/>
      <c r="BQ34" s="379"/>
      <c r="BR34" s="379"/>
      <c r="BS34" s="379"/>
      <c r="BT34" s="379"/>
      <c r="BU34" s="379"/>
      <c r="BV34" s="181"/>
      <c r="BW34" s="380">
        <f>IF(BY34="","",MAX(C34:D43,U34:V43,AM34:AN43,BE34:BF43)+1)</f>
        <v>6</v>
      </c>
      <c r="BX34" s="380"/>
      <c r="BY34" s="379" t="str">
        <f>IF('各会計、関係団体の財政状況及び健全化判断比率'!B68="","",'各会計、関係団体の財政状況及び健全化判断比率'!B68)</f>
        <v>沖縄県介護保険広域連合（一般会計）</v>
      </c>
      <c r="BZ34" s="379"/>
      <c r="CA34" s="379"/>
      <c r="CB34" s="379"/>
      <c r="CC34" s="379"/>
      <c r="CD34" s="379"/>
      <c r="CE34" s="379"/>
      <c r="CF34" s="379"/>
      <c r="CG34" s="379"/>
      <c r="CH34" s="379"/>
      <c r="CI34" s="379"/>
      <c r="CJ34" s="379"/>
      <c r="CK34" s="379"/>
      <c r="CL34" s="379"/>
      <c r="CM34" s="379"/>
      <c r="CN34" s="181"/>
      <c r="CO34" s="380" t="str">
        <f>IF(CQ34="","",MAX(C34:D43,U34:V43,AM34:AN43,BE34:BF43,BW34:BX43)+1)</f>
        <v/>
      </c>
      <c r="CP34" s="380"/>
      <c r="CQ34" s="379" t="str">
        <f>IF('各会計、関係団体の財政状況及び健全化判断比率'!BS7="","",'各会計、関係団体の財政状況及び健全化判断比率'!BS7)</f>
        <v/>
      </c>
      <c r="CR34" s="379"/>
      <c r="CS34" s="379"/>
      <c r="CT34" s="379"/>
      <c r="CU34" s="379"/>
      <c r="CV34" s="379"/>
      <c r="CW34" s="379"/>
      <c r="CX34" s="379"/>
      <c r="CY34" s="379"/>
      <c r="CZ34" s="379"/>
      <c r="DA34" s="379"/>
      <c r="DB34" s="379"/>
      <c r="DC34" s="379"/>
      <c r="DD34" s="379"/>
      <c r="DE34" s="379"/>
      <c r="DG34" s="381" t="str">
        <f>IF('各会計、関係団体の財政状況及び健全化判断比率'!BR7="","",'各会計、関係団体の財政状況及び健全化判断比率'!BR7)</f>
        <v/>
      </c>
      <c r="DH34" s="381"/>
      <c r="DI34" s="186"/>
    </row>
    <row r="35" spans="1:113" ht="32.25" customHeight="1" x14ac:dyDescent="0.15">
      <c r="A35" s="181"/>
      <c r="B35" s="208"/>
      <c r="C35" s="380" t="str">
        <f>IF(E35="","",C34+1)</f>
        <v/>
      </c>
      <c r="D35" s="380"/>
      <c r="E35" s="379" t="str">
        <f>IF('各会計、関係団体の財政状況及び健全化判断比率'!B8="","",'各会計、関係団体の財政状況及び健全化判断比率'!B8)</f>
        <v/>
      </c>
      <c r="F35" s="379"/>
      <c r="G35" s="379"/>
      <c r="H35" s="379"/>
      <c r="I35" s="379"/>
      <c r="J35" s="379"/>
      <c r="K35" s="379"/>
      <c r="L35" s="379"/>
      <c r="M35" s="379"/>
      <c r="N35" s="379"/>
      <c r="O35" s="379"/>
      <c r="P35" s="379"/>
      <c r="Q35" s="379"/>
      <c r="R35" s="379"/>
      <c r="S35" s="379"/>
      <c r="T35" s="181"/>
      <c r="U35" s="380">
        <f>IF(W35="","",U34+1)</f>
        <v>3</v>
      </c>
      <c r="V35" s="380"/>
      <c r="W35" s="379" t="str">
        <f>IF('各会計、関係団体の財政状況及び健全化判断比率'!B29="","",'各会計、関係団体の財政状況及び健全化判断比率'!B29)</f>
        <v>後期高齢者医療事業特別会計</v>
      </c>
      <c r="X35" s="379"/>
      <c r="Y35" s="379"/>
      <c r="Z35" s="379"/>
      <c r="AA35" s="379"/>
      <c r="AB35" s="379"/>
      <c r="AC35" s="379"/>
      <c r="AD35" s="379"/>
      <c r="AE35" s="379"/>
      <c r="AF35" s="379"/>
      <c r="AG35" s="379"/>
      <c r="AH35" s="379"/>
      <c r="AI35" s="379"/>
      <c r="AJ35" s="379"/>
      <c r="AK35" s="379"/>
      <c r="AL35" s="181"/>
      <c r="AM35" s="380" t="str">
        <f t="shared" ref="AM35:AM43" si="0">IF(AO35="","",AM34+1)</f>
        <v/>
      </c>
      <c r="AN35" s="380"/>
      <c r="AO35" s="379"/>
      <c r="AP35" s="379"/>
      <c r="AQ35" s="379"/>
      <c r="AR35" s="379"/>
      <c r="AS35" s="379"/>
      <c r="AT35" s="379"/>
      <c r="AU35" s="379"/>
      <c r="AV35" s="379"/>
      <c r="AW35" s="379"/>
      <c r="AX35" s="379"/>
      <c r="AY35" s="379"/>
      <c r="AZ35" s="379"/>
      <c r="BA35" s="379"/>
      <c r="BB35" s="379"/>
      <c r="BC35" s="379"/>
      <c r="BD35" s="181"/>
      <c r="BE35" s="380">
        <f t="shared" ref="BE35:BE43" si="1">IF(BG35="","",BE34+1)</f>
        <v>5</v>
      </c>
      <c r="BF35" s="380"/>
      <c r="BG35" s="379" t="str">
        <f>IF('各会計、関係団体の財政状況及び健全化判断比率'!B31="","",'各会計、関係団体の財政状況及び健全化判断比率'!B31)</f>
        <v>農業集落排水事業特別会計</v>
      </c>
      <c r="BH35" s="379"/>
      <c r="BI35" s="379"/>
      <c r="BJ35" s="379"/>
      <c r="BK35" s="379"/>
      <c r="BL35" s="379"/>
      <c r="BM35" s="379"/>
      <c r="BN35" s="379"/>
      <c r="BO35" s="379"/>
      <c r="BP35" s="379"/>
      <c r="BQ35" s="379"/>
      <c r="BR35" s="379"/>
      <c r="BS35" s="379"/>
      <c r="BT35" s="379"/>
      <c r="BU35" s="379"/>
      <c r="BV35" s="181"/>
      <c r="BW35" s="380">
        <f t="shared" ref="BW35:BW43" si="2">IF(BY35="","",BW34+1)</f>
        <v>7</v>
      </c>
      <c r="BX35" s="380"/>
      <c r="BY35" s="379" t="str">
        <f>IF('各会計、関係団体の財政状況及び健全化判断比率'!B69="","",'各会計、関係団体の財政状況及び健全化判断比率'!B69)</f>
        <v>沖縄県介護保険広域連合（特別会計）</v>
      </c>
      <c r="BZ35" s="379"/>
      <c r="CA35" s="379"/>
      <c r="CB35" s="379"/>
      <c r="CC35" s="379"/>
      <c r="CD35" s="379"/>
      <c r="CE35" s="379"/>
      <c r="CF35" s="379"/>
      <c r="CG35" s="379"/>
      <c r="CH35" s="379"/>
      <c r="CI35" s="379"/>
      <c r="CJ35" s="379"/>
      <c r="CK35" s="379"/>
      <c r="CL35" s="379"/>
      <c r="CM35" s="379"/>
      <c r="CN35" s="181"/>
      <c r="CO35" s="380" t="str">
        <f t="shared" ref="CO35:CO43" si="3">IF(CQ35="","",CO34+1)</f>
        <v/>
      </c>
      <c r="CP35" s="380"/>
      <c r="CQ35" s="379" t="str">
        <f>IF('各会計、関係団体の財政状況及び健全化判断比率'!BS8="","",'各会計、関係団体の財政状況及び健全化判断比率'!BS8)</f>
        <v/>
      </c>
      <c r="CR35" s="379"/>
      <c r="CS35" s="379"/>
      <c r="CT35" s="379"/>
      <c r="CU35" s="379"/>
      <c r="CV35" s="379"/>
      <c r="CW35" s="379"/>
      <c r="CX35" s="379"/>
      <c r="CY35" s="379"/>
      <c r="CZ35" s="379"/>
      <c r="DA35" s="379"/>
      <c r="DB35" s="379"/>
      <c r="DC35" s="379"/>
      <c r="DD35" s="379"/>
      <c r="DE35" s="379"/>
      <c r="DG35" s="381" t="str">
        <f>IF('各会計、関係団体の財政状況及び健全化判断比率'!BR8="","",'各会計、関係団体の財政状況及び健全化判断比率'!BR8)</f>
        <v/>
      </c>
      <c r="DH35" s="381"/>
      <c r="DI35" s="186"/>
    </row>
    <row r="36" spans="1:113" ht="32.25" customHeight="1" x14ac:dyDescent="0.15">
      <c r="A36" s="181"/>
      <c r="B36" s="208"/>
      <c r="C36" s="380" t="str">
        <f>IF(E36="","",C35+1)</f>
        <v/>
      </c>
      <c r="D36" s="380"/>
      <c r="E36" s="379" t="str">
        <f>IF('各会計、関係団体の財政状況及び健全化判断比率'!B9="","",'各会計、関係団体の財政状況及び健全化判断比率'!B9)</f>
        <v/>
      </c>
      <c r="F36" s="379"/>
      <c r="G36" s="379"/>
      <c r="H36" s="379"/>
      <c r="I36" s="379"/>
      <c r="J36" s="379"/>
      <c r="K36" s="379"/>
      <c r="L36" s="379"/>
      <c r="M36" s="379"/>
      <c r="N36" s="379"/>
      <c r="O36" s="379"/>
      <c r="P36" s="379"/>
      <c r="Q36" s="379"/>
      <c r="R36" s="379"/>
      <c r="S36" s="379"/>
      <c r="T36" s="181"/>
      <c r="U36" s="380" t="str">
        <f t="shared" ref="U36:U43" si="4">IF(W36="","",U35+1)</f>
        <v/>
      </c>
      <c r="V36" s="380"/>
      <c r="W36" s="379"/>
      <c r="X36" s="379"/>
      <c r="Y36" s="379"/>
      <c r="Z36" s="379"/>
      <c r="AA36" s="379"/>
      <c r="AB36" s="379"/>
      <c r="AC36" s="379"/>
      <c r="AD36" s="379"/>
      <c r="AE36" s="379"/>
      <c r="AF36" s="379"/>
      <c r="AG36" s="379"/>
      <c r="AH36" s="379"/>
      <c r="AI36" s="379"/>
      <c r="AJ36" s="379"/>
      <c r="AK36" s="379"/>
      <c r="AL36" s="181"/>
      <c r="AM36" s="380" t="str">
        <f t="shared" si="0"/>
        <v/>
      </c>
      <c r="AN36" s="380"/>
      <c r="AO36" s="379"/>
      <c r="AP36" s="379"/>
      <c r="AQ36" s="379"/>
      <c r="AR36" s="379"/>
      <c r="AS36" s="379"/>
      <c r="AT36" s="379"/>
      <c r="AU36" s="379"/>
      <c r="AV36" s="379"/>
      <c r="AW36" s="379"/>
      <c r="AX36" s="379"/>
      <c r="AY36" s="379"/>
      <c r="AZ36" s="379"/>
      <c r="BA36" s="379"/>
      <c r="BB36" s="379"/>
      <c r="BC36" s="379"/>
      <c r="BD36" s="181"/>
      <c r="BE36" s="380" t="str">
        <f t="shared" si="1"/>
        <v/>
      </c>
      <c r="BF36" s="380"/>
      <c r="BG36" s="379"/>
      <c r="BH36" s="379"/>
      <c r="BI36" s="379"/>
      <c r="BJ36" s="379"/>
      <c r="BK36" s="379"/>
      <c r="BL36" s="379"/>
      <c r="BM36" s="379"/>
      <c r="BN36" s="379"/>
      <c r="BO36" s="379"/>
      <c r="BP36" s="379"/>
      <c r="BQ36" s="379"/>
      <c r="BR36" s="379"/>
      <c r="BS36" s="379"/>
      <c r="BT36" s="379"/>
      <c r="BU36" s="379"/>
      <c r="BV36" s="181"/>
      <c r="BW36" s="380">
        <f t="shared" si="2"/>
        <v>8</v>
      </c>
      <c r="BX36" s="380"/>
      <c r="BY36" s="379" t="str">
        <f>IF('各会計、関係団体の財政状況及び健全化判断比率'!B70="","",'各会計、関係団体の財政状況及び健全化判断比率'!B70)</f>
        <v>沖縄県後期高齢者医療広域連合（一般会計）</v>
      </c>
      <c r="BZ36" s="379"/>
      <c r="CA36" s="379"/>
      <c r="CB36" s="379"/>
      <c r="CC36" s="379"/>
      <c r="CD36" s="379"/>
      <c r="CE36" s="379"/>
      <c r="CF36" s="379"/>
      <c r="CG36" s="379"/>
      <c r="CH36" s="379"/>
      <c r="CI36" s="379"/>
      <c r="CJ36" s="379"/>
      <c r="CK36" s="379"/>
      <c r="CL36" s="379"/>
      <c r="CM36" s="379"/>
      <c r="CN36" s="181"/>
      <c r="CO36" s="380" t="str">
        <f t="shared" si="3"/>
        <v/>
      </c>
      <c r="CP36" s="380"/>
      <c r="CQ36" s="379" t="str">
        <f>IF('各会計、関係団体の財政状況及び健全化判断比率'!BS9="","",'各会計、関係団体の財政状況及び健全化判断比率'!BS9)</f>
        <v/>
      </c>
      <c r="CR36" s="379"/>
      <c r="CS36" s="379"/>
      <c r="CT36" s="379"/>
      <c r="CU36" s="379"/>
      <c r="CV36" s="379"/>
      <c r="CW36" s="379"/>
      <c r="CX36" s="379"/>
      <c r="CY36" s="379"/>
      <c r="CZ36" s="379"/>
      <c r="DA36" s="379"/>
      <c r="DB36" s="379"/>
      <c r="DC36" s="379"/>
      <c r="DD36" s="379"/>
      <c r="DE36" s="379"/>
      <c r="DG36" s="381" t="str">
        <f>IF('各会計、関係団体の財政状況及び健全化判断比率'!BR9="","",'各会計、関係団体の財政状況及び健全化判断比率'!BR9)</f>
        <v/>
      </c>
      <c r="DH36" s="381"/>
      <c r="DI36" s="186"/>
    </row>
    <row r="37" spans="1:113" ht="32.25" customHeight="1" x14ac:dyDescent="0.15">
      <c r="A37" s="181"/>
      <c r="B37" s="208"/>
      <c r="C37" s="380" t="str">
        <f>IF(E37="","",C36+1)</f>
        <v/>
      </c>
      <c r="D37" s="380"/>
      <c r="E37" s="379" t="str">
        <f>IF('各会計、関係団体の財政状況及び健全化判断比率'!B10="","",'各会計、関係団体の財政状況及び健全化判断比率'!B10)</f>
        <v/>
      </c>
      <c r="F37" s="379"/>
      <c r="G37" s="379"/>
      <c r="H37" s="379"/>
      <c r="I37" s="379"/>
      <c r="J37" s="379"/>
      <c r="K37" s="379"/>
      <c r="L37" s="379"/>
      <c r="M37" s="379"/>
      <c r="N37" s="379"/>
      <c r="O37" s="379"/>
      <c r="P37" s="379"/>
      <c r="Q37" s="379"/>
      <c r="R37" s="379"/>
      <c r="S37" s="379"/>
      <c r="T37" s="181"/>
      <c r="U37" s="380" t="str">
        <f t="shared" si="4"/>
        <v/>
      </c>
      <c r="V37" s="380"/>
      <c r="W37" s="379"/>
      <c r="X37" s="379"/>
      <c r="Y37" s="379"/>
      <c r="Z37" s="379"/>
      <c r="AA37" s="379"/>
      <c r="AB37" s="379"/>
      <c r="AC37" s="379"/>
      <c r="AD37" s="379"/>
      <c r="AE37" s="379"/>
      <c r="AF37" s="379"/>
      <c r="AG37" s="379"/>
      <c r="AH37" s="379"/>
      <c r="AI37" s="379"/>
      <c r="AJ37" s="379"/>
      <c r="AK37" s="379"/>
      <c r="AL37" s="181"/>
      <c r="AM37" s="380" t="str">
        <f t="shared" si="0"/>
        <v/>
      </c>
      <c r="AN37" s="380"/>
      <c r="AO37" s="379"/>
      <c r="AP37" s="379"/>
      <c r="AQ37" s="379"/>
      <c r="AR37" s="379"/>
      <c r="AS37" s="379"/>
      <c r="AT37" s="379"/>
      <c r="AU37" s="379"/>
      <c r="AV37" s="379"/>
      <c r="AW37" s="379"/>
      <c r="AX37" s="379"/>
      <c r="AY37" s="379"/>
      <c r="AZ37" s="379"/>
      <c r="BA37" s="379"/>
      <c r="BB37" s="379"/>
      <c r="BC37" s="379"/>
      <c r="BD37" s="181"/>
      <c r="BE37" s="380" t="str">
        <f t="shared" si="1"/>
        <v/>
      </c>
      <c r="BF37" s="380"/>
      <c r="BG37" s="379"/>
      <c r="BH37" s="379"/>
      <c r="BI37" s="379"/>
      <c r="BJ37" s="379"/>
      <c r="BK37" s="379"/>
      <c r="BL37" s="379"/>
      <c r="BM37" s="379"/>
      <c r="BN37" s="379"/>
      <c r="BO37" s="379"/>
      <c r="BP37" s="379"/>
      <c r="BQ37" s="379"/>
      <c r="BR37" s="379"/>
      <c r="BS37" s="379"/>
      <c r="BT37" s="379"/>
      <c r="BU37" s="379"/>
      <c r="BV37" s="181"/>
      <c r="BW37" s="380">
        <f t="shared" si="2"/>
        <v>9</v>
      </c>
      <c r="BX37" s="380"/>
      <c r="BY37" s="379" t="str">
        <f>IF('各会計、関係団体の財政状況及び健全化判断比率'!B71="","",'各会計、関係団体の財政状況及び健全化判断比率'!B71)</f>
        <v>沖縄県後期高齢者医療広域連合（特別会計）</v>
      </c>
      <c r="BZ37" s="379"/>
      <c r="CA37" s="379"/>
      <c r="CB37" s="379"/>
      <c r="CC37" s="379"/>
      <c r="CD37" s="379"/>
      <c r="CE37" s="379"/>
      <c r="CF37" s="379"/>
      <c r="CG37" s="379"/>
      <c r="CH37" s="379"/>
      <c r="CI37" s="379"/>
      <c r="CJ37" s="379"/>
      <c r="CK37" s="379"/>
      <c r="CL37" s="379"/>
      <c r="CM37" s="379"/>
      <c r="CN37" s="181"/>
      <c r="CO37" s="380" t="str">
        <f t="shared" si="3"/>
        <v/>
      </c>
      <c r="CP37" s="380"/>
      <c r="CQ37" s="379" t="str">
        <f>IF('各会計、関係団体の財政状況及び健全化判断比率'!BS10="","",'各会計、関係団体の財政状況及び健全化判断比率'!BS10)</f>
        <v/>
      </c>
      <c r="CR37" s="379"/>
      <c r="CS37" s="379"/>
      <c r="CT37" s="379"/>
      <c r="CU37" s="379"/>
      <c r="CV37" s="379"/>
      <c r="CW37" s="379"/>
      <c r="CX37" s="379"/>
      <c r="CY37" s="379"/>
      <c r="CZ37" s="379"/>
      <c r="DA37" s="379"/>
      <c r="DB37" s="379"/>
      <c r="DC37" s="379"/>
      <c r="DD37" s="379"/>
      <c r="DE37" s="379"/>
      <c r="DG37" s="381" t="str">
        <f>IF('各会計、関係団体の財政状況及び健全化判断比率'!BR10="","",'各会計、関係団体の財政状況及び健全化判断比率'!BR10)</f>
        <v/>
      </c>
      <c r="DH37" s="381"/>
      <c r="DI37" s="186"/>
    </row>
    <row r="38" spans="1:113" ht="32.25" customHeight="1" x14ac:dyDescent="0.15">
      <c r="A38" s="181"/>
      <c r="B38" s="208"/>
      <c r="C38" s="380" t="str">
        <f t="shared" ref="C38:C43" si="5">IF(E38="","",C37+1)</f>
        <v/>
      </c>
      <c r="D38" s="380"/>
      <c r="E38" s="379" t="str">
        <f>IF('各会計、関係団体の財政状況及び健全化判断比率'!B11="","",'各会計、関係団体の財政状況及び健全化判断比率'!B11)</f>
        <v/>
      </c>
      <c r="F38" s="379"/>
      <c r="G38" s="379"/>
      <c r="H38" s="379"/>
      <c r="I38" s="379"/>
      <c r="J38" s="379"/>
      <c r="K38" s="379"/>
      <c r="L38" s="379"/>
      <c r="M38" s="379"/>
      <c r="N38" s="379"/>
      <c r="O38" s="379"/>
      <c r="P38" s="379"/>
      <c r="Q38" s="379"/>
      <c r="R38" s="379"/>
      <c r="S38" s="379"/>
      <c r="T38" s="181"/>
      <c r="U38" s="380" t="str">
        <f t="shared" si="4"/>
        <v/>
      </c>
      <c r="V38" s="380"/>
      <c r="W38" s="379"/>
      <c r="X38" s="379"/>
      <c r="Y38" s="379"/>
      <c r="Z38" s="379"/>
      <c r="AA38" s="379"/>
      <c r="AB38" s="379"/>
      <c r="AC38" s="379"/>
      <c r="AD38" s="379"/>
      <c r="AE38" s="379"/>
      <c r="AF38" s="379"/>
      <c r="AG38" s="379"/>
      <c r="AH38" s="379"/>
      <c r="AI38" s="379"/>
      <c r="AJ38" s="379"/>
      <c r="AK38" s="379"/>
      <c r="AL38" s="181"/>
      <c r="AM38" s="380" t="str">
        <f t="shared" si="0"/>
        <v/>
      </c>
      <c r="AN38" s="380"/>
      <c r="AO38" s="379"/>
      <c r="AP38" s="379"/>
      <c r="AQ38" s="379"/>
      <c r="AR38" s="379"/>
      <c r="AS38" s="379"/>
      <c r="AT38" s="379"/>
      <c r="AU38" s="379"/>
      <c r="AV38" s="379"/>
      <c r="AW38" s="379"/>
      <c r="AX38" s="379"/>
      <c r="AY38" s="379"/>
      <c r="AZ38" s="379"/>
      <c r="BA38" s="379"/>
      <c r="BB38" s="379"/>
      <c r="BC38" s="379"/>
      <c r="BD38" s="181"/>
      <c r="BE38" s="380" t="str">
        <f t="shared" si="1"/>
        <v/>
      </c>
      <c r="BF38" s="380"/>
      <c r="BG38" s="379"/>
      <c r="BH38" s="379"/>
      <c r="BI38" s="379"/>
      <c r="BJ38" s="379"/>
      <c r="BK38" s="379"/>
      <c r="BL38" s="379"/>
      <c r="BM38" s="379"/>
      <c r="BN38" s="379"/>
      <c r="BO38" s="379"/>
      <c r="BP38" s="379"/>
      <c r="BQ38" s="379"/>
      <c r="BR38" s="379"/>
      <c r="BS38" s="379"/>
      <c r="BT38" s="379"/>
      <c r="BU38" s="379"/>
      <c r="BV38" s="181"/>
      <c r="BW38" s="380">
        <f t="shared" si="2"/>
        <v>10</v>
      </c>
      <c r="BX38" s="380"/>
      <c r="BY38" s="379" t="str">
        <f>IF('各会計、関係団体の財政状況及び健全化判断比率'!B72="","",'各会計、関係団体の財政状況及び健全化判断比率'!B72)</f>
        <v>沖縄県市町村自治会館管理組合</v>
      </c>
      <c r="BZ38" s="379"/>
      <c r="CA38" s="379"/>
      <c r="CB38" s="379"/>
      <c r="CC38" s="379"/>
      <c r="CD38" s="379"/>
      <c r="CE38" s="379"/>
      <c r="CF38" s="379"/>
      <c r="CG38" s="379"/>
      <c r="CH38" s="379"/>
      <c r="CI38" s="379"/>
      <c r="CJ38" s="379"/>
      <c r="CK38" s="379"/>
      <c r="CL38" s="379"/>
      <c r="CM38" s="379"/>
      <c r="CN38" s="181"/>
      <c r="CO38" s="380" t="str">
        <f t="shared" si="3"/>
        <v/>
      </c>
      <c r="CP38" s="380"/>
      <c r="CQ38" s="379" t="str">
        <f>IF('各会計、関係団体の財政状況及び健全化判断比率'!BS11="","",'各会計、関係団体の財政状況及び健全化判断比率'!BS11)</f>
        <v/>
      </c>
      <c r="CR38" s="379"/>
      <c r="CS38" s="379"/>
      <c r="CT38" s="379"/>
      <c r="CU38" s="379"/>
      <c r="CV38" s="379"/>
      <c r="CW38" s="379"/>
      <c r="CX38" s="379"/>
      <c r="CY38" s="379"/>
      <c r="CZ38" s="379"/>
      <c r="DA38" s="379"/>
      <c r="DB38" s="379"/>
      <c r="DC38" s="379"/>
      <c r="DD38" s="379"/>
      <c r="DE38" s="379"/>
      <c r="DG38" s="381" t="str">
        <f>IF('各会計、関係団体の財政状況及び健全化判断比率'!BR11="","",'各会計、関係団体の財政状況及び健全化判断比率'!BR11)</f>
        <v/>
      </c>
      <c r="DH38" s="381"/>
      <c r="DI38" s="186"/>
    </row>
    <row r="39" spans="1:113" ht="32.25" customHeight="1" x14ac:dyDescent="0.15">
      <c r="A39" s="181"/>
      <c r="B39" s="208"/>
      <c r="C39" s="380" t="str">
        <f t="shared" si="5"/>
        <v/>
      </c>
      <c r="D39" s="380"/>
      <c r="E39" s="379" t="str">
        <f>IF('各会計、関係団体の財政状況及び健全化判断比率'!B12="","",'各会計、関係団体の財政状況及び健全化判断比率'!B12)</f>
        <v/>
      </c>
      <c r="F39" s="379"/>
      <c r="G39" s="379"/>
      <c r="H39" s="379"/>
      <c r="I39" s="379"/>
      <c r="J39" s="379"/>
      <c r="K39" s="379"/>
      <c r="L39" s="379"/>
      <c r="M39" s="379"/>
      <c r="N39" s="379"/>
      <c r="O39" s="379"/>
      <c r="P39" s="379"/>
      <c r="Q39" s="379"/>
      <c r="R39" s="379"/>
      <c r="S39" s="379"/>
      <c r="T39" s="181"/>
      <c r="U39" s="380" t="str">
        <f t="shared" si="4"/>
        <v/>
      </c>
      <c r="V39" s="380"/>
      <c r="W39" s="379"/>
      <c r="X39" s="379"/>
      <c r="Y39" s="379"/>
      <c r="Z39" s="379"/>
      <c r="AA39" s="379"/>
      <c r="AB39" s="379"/>
      <c r="AC39" s="379"/>
      <c r="AD39" s="379"/>
      <c r="AE39" s="379"/>
      <c r="AF39" s="379"/>
      <c r="AG39" s="379"/>
      <c r="AH39" s="379"/>
      <c r="AI39" s="379"/>
      <c r="AJ39" s="379"/>
      <c r="AK39" s="379"/>
      <c r="AL39" s="181"/>
      <c r="AM39" s="380" t="str">
        <f t="shared" si="0"/>
        <v/>
      </c>
      <c r="AN39" s="380"/>
      <c r="AO39" s="379"/>
      <c r="AP39" s="379"/>
      <c r="AQ39" s="379"/>
      <c r="AR39" s="379"/>
      <c r="AS39" s="379"/>
      <c r="AT39" s="379"/>
      <c r="AU39" s="379"/>
      <c r="AV39" s="379"/>
      <c r="AW39" s="379"/>
      <c r="AX39" s="379"/>
      <c r="AY39" s="379"/>
      <c r="AZ39" s="379"/>
      <c r="BA39" s="379"/>
      <c r="BB39" s="379"/>
      <c r="BC39" s="379"/>
      <c r="BD39" s="181"/>
      <c r="BE39" s="380" t="str">
        <f t="shared" si="1"/>
        <v/>
      </c>
      <c r="BF39" s="380"/>
      <c r="BG39" s="379"/>
      <c r="BH39" s="379"/>
      <c r="BI39" s="379"/>
      <c r="BJ39" s="379"/>
      <c r="BK39" s="379"/>
      <c r="BL39" s="379"/>
      <c r="BM39" s="379"/>
      <c r="BN39" s="379"/>
      <c r="BO39" s="379"/>
      <c r="BP39" s="379"/>
      <c r="BQ39" s="379"/>
      <c r="BR39" s="379"/>
      <c r="BS39" s="379"/>
      <c r="BT39" s="379"/>
      <c r="BU39" s="379"/>
      <c r="BV39" s="181"/>
      <c r="BW39" s="380">
        <f t="shared" si="2"/>
        <v>11</v>
      </c>
      <c r="BX39" s="380"/>
      <c r="BY39" s="379" t="str">
        <f>IF('各会計、関係団体の財政状況及び健全化判断比率'!B73="","",'各会計、関係団体の財政状況及び健全化判断比率'!B73)</f>
        <v>沖縄県市町村総合事務組合（一般会計）</v>
      </c>
      <c r="BZ39" s="379"/>
      <c r="CA39" s="379"/>
      <c r="CB39" s="379"/>
      <c r="CC39" s="379"/>
      <c r="CD39" s="379"/>
      <c r="CE39" s="379"/>
      <c r="CF39" s="379"/>
      <c r="CG39" s="379"/>
      <c r="CH39" s="379"/>
      <c r="CI39" s="379"/>
      <c r="CJ39" s="379"/>
      <c r="CK39" s="379"/>
      <c r="CL39" s="379"/>
      <c r="CM39" s="379"/>
      <c r="CN39" s="181"/>
      <c r="CO39" s="380" t="str">
        <f t="shared" si="3"/>
        <v/>
      </c>
      <c r="CP39" s="380"/>
      <c r="CQ39" s="379" t="str">
        <f>IF('各会計、関係団体の財政状況及び健全化判断比率'!BS12="","",'各会計、関係団体の財政状況及び健全化判断比率'!BS12)</f>
        <v/>
      </c>
      <c r="CR39" s="379"/>
      <c r="CS39" s="379"/>
      <c r="CT39" s="379"/>
      <c r="CU39" s="379"/>
      <c r="CV39" s="379"/>
      <c r="CW39" s="379"/>
      <c r="CX39" s="379"/>
      <c r="CY39" s="379"/>
      <c r="CZ39" s="379"/>
      <c r="DA39" s="379"/>
      <c r="DB39" s="379"/>
      <c r="DC39" s="379"/>
      <c r="DD39" s="379"/>
      <c r="DE39" s="379"/>
      <c r="DG39" s="381" t="str">
        <f>IF('各会計、関係団体の財政状況及び健全化判断比率'!BR12="","",'各会計、関係団体の財政状況及び健全化判断比率'!BR12)</f>
        <v/>
      </c>
      <c r="DH39" s="381"/>
      <c r="DI39" s="186"/>
    </row>
    <row r="40" spans="1:113" ht="32.25" customHeight="1" x14ac:dyDescent="0.15">
      <c r="A40" s="181"/>
      <c r="B40" s="208"/>
      <c r="C40" s="380" t="str">
        <f t="shared" si="5"/>
        <v/>
      </c>
      <c r="D40" s="380"/>
      <c r="E40" s="379" t="str">
        <f>IF('各会計、関係団体の財政状況及び健全化判断比率'!B13="","",'各会計、関係団体の財政状況及び健全化判断比率'!B13)</f>
        <v/>
      </c>
      <c r="F40" s="379"/>
      <c r="G40" s="379"/>
      <c r="H40" s="379"/>
      <c r="I40" s="379"/>
      <c r="J40" s="379"/>
      <c r="K40" s="379"/>
      <c r="L40" s="379"/>
      <c r="M40" s="379"/>
      <c r="N40" s="379"/>
      <c r="O40" s="379"/>
      <c r="P40" s="379"/>
      <c r="Q40" s="379"/>
      <c r="R40" s="379"/>
      <c r="S40" s="379"/>
      <c r="T40" s="181"/>
      <c r="U40" s="380" t="str">
        <f t="shared" si="4"/>
        <v/>
      </c>
      <c r="V40" s="380"/>
      <c r="W40" s="379"/>
      <c r="X40" s="379"/>
      <c r="Y40" s="379"/>
      <c r="Z40" s="379"/>
      <c r="AA40" s="379"/>
      <c r="AB40" s="379"/>
      <c r="AC40" s="379"/>
      <c r="AD40" s="379"/>
      <c r="AE40" s="379"/>
      <c r="AF40" s="379"/>
      <c r="AG40" s="379"/>
      <c r="AH40" s="379"/>
      <c r="AI40" s="379"/>
      <c r="AJ40" s="379"/>
      <c r="AK40" s="379"/>
      <c r="AL40" s="181"/>
      <c r="AM40" s="380" t="str">
        <f t="shared" si="0"/>
        <v/>
      </c>
      <c r="AN40" s="380"/>
      <c r="AO40" s="379"/>
      <c r="AP40" s="379"/>
      <c r="AQ40" s="379"/>
      <c r="AR40" s="379"/>
      <c r="AS40" s="379"/>
      <c r="AT40" s="379"/>
      <c r="AU40" s="379"/>
      <c r="AV40" s="379"/>
      <c r="AW40" s="379"/>
      <c r="AX40" s="379"/>
      <c r="AY40" s="379"/>
      <c r="AZ40" s="379"/>
      <c r="BA40" s="379"/>
      <c r="BB40" s="379"/>
      <c r="BC40" s="379"/>
      <c r="BD40" s="181"/>
      <c r="BE40" s="380" t="str">
        <f t="shared" si="1"/>
        <v/>
      </c>
      <c r="BF40" s="380"/>
      <c r="BG40" s="379"/>
      <c r="BH40" s="379"/>
      <c r="BI40" s="379"/>
      <c r="BJ40" s="379"/>
      <c r="BK40" s="379"/>
      <c r="BL40" s="379"/>
      <c r="BM40" s="379"/>
      <c r="BN40" s="379"/>
      <c r="BO40" s="379"/>
      <c r="BP40" s="379"/>
      <c r="BQ40" s="379"/>
      <c r="BR40" s="379"/>
      <c r="BS40" s="379"/>
      <c r="BT40" s="379"/>
      <c r="BU40" s="379"/>
      <c r="BV40" s="181"/>
      <c r="BW40" s="380">
        <f t="shared" si="2"/>
        <v>12</v>
      </c>
      <c r="BX40" s="380"/>
      <c r="BY40" s="379" t="str">
        <f>IF('各会計、関係団体の財政状況及び健全化判断比率'!B74="","",'各会計、関係団体の財政状況及び健全化判断比率'!B74)</f>
        <v>南部広域行政組合（一般会計）</v>
      </c>
      <c r="BZ40" s="379"/>
      <c r="CA40" s="379"/>
      <c r="CB40" s="379"/>
      <c r="CC40" s="379"/>
      <c r="CD40" s="379"/>
      <c r="CE40" s="379"/>
      <c r="CF40" s="379"/>
      <c r="CG40" s="379"/>
      <c r="CH40" s="379"/>
      <c r="CI40" s="379"/>
      <c r="CJ40" s="379"/>
      <c r="CK40" s="379"/>
      <c r="CL40" s="379"/>
      <c r="CM40" s="379"/>
      <c r="CN40" s="181"/>
      <c r="CO40" s="380" t="str">
        <f t="shared" si="3"/>
        <v/>
      </c>
      <c r="CP40" s="380"/>
      <c r="CQ40" s="379" t="str">
        <f>IF('各会計、関係団体の財政状況及び健全化判断比率'!BS13="","",'各会計、関係団体の財政状況及び健全化判断比率'!BS13)</f>
        <v/>
      </c>
      <c r="CR40" s="379"/>
      <c r="CS40" s="379"/>
      <c r="CT40" s="379"/>
      <c r="CU40" s="379"/>
      <c r="CV40" s="379"/>
      <c r="CW40" s="379"/>
      <c r="CX40" s="379"/>
      <c r="CY40" s="379"/>
      <c r="CZ40" s="379"/>
      <c r="DA40" s="379"/>
      <c r="DB40" s="379"/>
      <c r="DC40" s="379"/>
      <c r="DD40" s="379"/>
      <c r="DE40" s="379"/>
      <c r="DG40" s="381" t="str">
        <f>IF('各会計、関係団体の財政状況及び健全化判断比率'!BR13="","",'各会計、関係団体の財政状況及び健全化判断比率'!BR13)</f>
        <v/>
      </c>
      <c r="DH40" s="381"/>
      <c r="DI40" s="186"/>
    </row>
    <row r="41" spans="1:113" ht="32.25" customHeight="1" x14ac:dyDescent="0.15">
      <c r="A41" s="181"/>
      <c r="B41" s="208"/>
      <c r="C41" s="380" t="str">
        <f t="shared" si="5"/>
        <v/>
      </c>
      <c r="D41" s="380"/>
      <c r="E41" s="379" t="str">
        <f>IF('各会計、関係団体の財政状況及び健全化判断比率'!B14="","",'各会計、関係団体の財政状況及び健全化判断比率'!B14)</f>
        <v/>
      </c>
      <c r="F41" s="379"/>
      <c r="G41" s="379"/>
      <c r="H41" s="379"/>
      <c r="I41" s="379"/>
      <c r="J41" s="379"/>
      <c r="K41" s="379"/>
      <c r="L41" s="379"/>
      <c r="M41" s="379"/>
      <c r="N41" s="379"/>
      <c r="O41" s="379"/>
      <c r="P41" s="379"/>
      <c r="Q41" s="379"/>
      <c r="R41" s="379"/>
      <c r="S41" s="379"/>
      <c r="T41" s="181"/>
      <c r="U41" s="380" t="str">
        <f t="shared" si="4"/>
        <v/>
      </c>
      <c r="V41" s="380"/>
      <c r="W41" s="379"/>
      <c r="X41" s="379"/>
      <c r="Y41" s="379"/>
      <c r="Z41" s="379"/>
      <c r="AA41" s="379"/>
      <c r="AB41" s="379"/>
      <c r="AC41" s="379"/>
      <c r="AD41" s="379"/>
      <c r="AE41" s="379"/>
      <c r="AF41" s="379"/>
      <c r="AG41" s="379"/>
      <c r="AH41" s="379"/>
      <c r="AI41" s="379"/>
      <c r="AJ41" s="379"/>
      <c r="AK41" s="379"/>
      <c r="AL41" s="181"/>
      <c r="AM41" s="380" t="str">
        <f t="shared" si="0"/>
        <v/>
      </c>
      <c r="AN41" s="380"/>
      <c r="AO41" s="379"/>
      <c r="AP41" s="379"/>
      <c r="AQ41" s="379"/>
      <c r="AR41" s="379"/>
      <c r="AS41" s="379"/>
      <c r="AT41" s="379"/>
      <c r="AU41" s="379"/>
      <c r="AV41" s="379"/>
      <c r="AW41" s="379"/>
      <c r="AX41" s="379"/>
      <c r="AY41" s="379"/>
      <c r="AZ41" s="379"/>
      <c r="BA41" s="379"/>
      <c r="BB41" s="379"/>
      <c r="BC41" s="379"/>
      <c r="BD41" s="181"/>
      <c r="BE41" s="380" t="str">
        <f t="shared" si="1"/>
        <v/>
      </c>
      <c r="BF41" s="380"/>
      <c r="BG41" s="379"/>
      <c r="BH41" s="379"/>
      <c r="BI41" s="379"/>
      <c r="BJ41" s="379"/>
      <c r="BK41" s="379"/>
      <c r="BL41" s="379"/>
      <c r="BM41" s="379"/>
      <c r="BN41" s="379"/>
      <c r="BO41" s="379"/>
      <c r="BP41" s="379"/>
      <c r="BQ41" s="379"/>
      <c r="BR41" s="379"/>
      <c r="BS41" s="379"/>
      <c r="BT41" s="379"/>
      <c r="BU41" s="379"/>
      <c r="BV41" s="181"/>
      <c r="BW41" s="380">
        <f t="shared" si="2"/>
        <v>13</v>
      </c>
      <c r="BX41" s="380"/>
      <c r="BY41" s="379" t="str">
        <f>IF('各会計、関係団体の財政状況及び健全化判断比率'!B75="","",'各会計、関係団体の財政状況及び健全化判断比率'!B75)</f>
        <v>南部広域行政組合（特別会計）</v>
      </c>
      <c r="BZ41" s="379"/>
      <c r="CA41" s="379"/>
      <c r="CB41" s="379"/>
      <c r="CC41" s="379"/>
      <c r="CD41" s="379"/>
      <c r="CE41" s="379"/>
      <c r="CF41" s="379"/>
      <c r="CG41" s="379"/>
      <c r="CH41" s="379"/>
      <c r="CI41" s="379"/>
      <c r="CJ41" s="379"/>
      <c r="CK41" s="379"/>
      <c r="CL41" s="379"/>
      <c r="CM41" s="379"/>
      <c r="CN41" s="181"/>
      <c r="CO41" s="380" t="str">
        <f t="shared" si="3"/>
        <v/>
      </c>
      <c r="CP41" s="380"/>
      <c r="CQ41" s="379" t="str">
        <f>IF('各会計、関係団体の財政状況及び健全化判断比率'!BS14="","",'各会計、関係団体の財政状況及び健全化判断比率'!BS14)</f>
        <v/>
      </c>
      <c r="CR41" s="379"/>
      <c r="CS41" s="379"/>
      <c r="CT41" s="379"/>
      <c r="CU41" s="379"/>
      <c r="CV41" s="379"/>
      <c r="CW41" s="379"/>
      <c r="CX41" s="379"/>
      <c r="CY41" s="379"/>
      <c r="CZ41" s="379"/>
      <c r="DA41" s="379"/>
      <c r="DB41" s="379"/>
      <c r="DC41" s="379"/>
      <c r="DD41" s="379"/>
      <c r="DE41" s="379"/>
      <c r="DG41" s="381" t="str">
        <f>IF('各会計、関係団体の財政状況及び健全化判断比率'!BR14="","",'各会計、関係団体の財政状況及び健全化判断比率'!BR14)</f>
        <v/>
      </c>
      <c r="DH41" s="381"/>
      <c r="DI41" s="186"/>
    </row>
    <row r="42" spans="1:113" ht="32.25" customHeight="1" x14ac:dyDescent="0.15">
      <c r="B42" s="208"/>
      <c r="C42" s="380" t="str">
        <f t="shared" si="5"/>
        <v/>
      </c>
      <c r="D42" s="380"/>
      <c r="E42" s="379" t="str">
        <f>IF('各会計、関係団体の財政状況及び健全化判断比率'!B15="","",'各会計、関係団体の財政状況及び健全化判断比率'!B15)</f>
        <v/>
      </c>
      <c r="F42" s="379"/>
      <c r="G42" s="379"/>
      <c r="H42" s="379"/>
      <c r="I42" s="379"/>
      <c r="J42" s="379"/>
      <c r="K42" s="379"/>
      <c r="L42" s="379"/>
      <c r="M42" s="379"/>
      <c r="N42" s="379"/>
      <c r="O42" s="379"/>
      <c r="P42" s="379"/>
      <c r="Q42" s="379"/>
      <c r="R42" s="379"/>
      <c r="S42" s="379"/>
      <c r="T42" s="181"/>
      <c r="U42" s="380" t="str">
        <f t="shared" si="4"/>
        <v/>
      </c>
      <c r="V42" s="380"/>
      <c r="W42" s="379"/>
      <c r="X42" s="379"/>
      <c r="Y42" s="379"/>
      <c r="Z42" s="379"/>
      <c r="AA42" s="379"/>
      <c r="AB42" s="379"/>
      <c r="AC42" s="379"/>
      <c r="AD42" s="379"/>
      <c r="AE42" s="379"/>
      <c r="AF42" s="379"/>
      <c r="AG42" s="379"/>
      <c r="AH42" s="379"/>
      <c r="AI42" s="379"/>
      <c r="AJ42" s="379"/>
      <c r="AK42" s="379"/>
      <c r="AL42" s="181"/>
      <c r="AM42" s="380" t="str">
        <f t="shared" si="0"/>
        <v/>
      </c>
      <c r="AN42" s="380"/>
      <c r="AO42" s="379"/>
      <c r="AP42" s="379"/>
      <c r="AQ42" s="379"/>
      <c r="AR42" s="379"/>
      <c r="AS42" s="379"/>
      <c r="AT42" s="379"/>
      <c r="AU42" s="379"/>
      <c r="AV42" s="379"/>
      <c r="AW42" s="379"/>
      <c r="AX42" s="379"/>
      <c r="AY42" s="379"/>
      <c r="AZ42" s="379"/>
      <c r="BA42" s="379"/>
      <c r="BB42" s="379"/>
      <c r="BC42" s="379"/>
      <c r="BD42" s="181"/>
      <c r="BE42" s="380" t="str">
        <f t="shared" si="1"/>
        <v/>
      </c>
      <c r="BF42" s="380"/>
      <c r="BG42" s="379"/>
      <c r="BH42" s="379"/>
      <c r="BI42" s="379"/>
      <c r="BJ42" s="379"/>
      <c r="BK42" s="379"/>
      <c r="BL42" s="379"/>
      <c r="BM42" s="379"/>
      <c r="BN42" s="379"/>
      <c r="BO42" s="379"/>
      <c r="BP42" s="379"/>
      <c r="BQ42" s="379"/>
      <c r="BR42" s="379"/>
      <c r="BS42" s="379"/>
      <c r="BT42" s="379"/>
      <c r="BU42" s="379"/>
      <c r="BV42" s="181"/>
      <c r="BW42" s="380">
        <f t="shared" si="2"/>
        <v>14</v>
      </c>
      <c r="BX42" s="380"/>
      <c r="BY42" s="379" t="str">
        <f>IF('各会計、関係団体の財政状況及び健全化判断比率'!B76="","",'各会計、関係団体の財政状況及び健全化判断比率'!B76)</f>
        <v>南部広域行政組合糸豊環境衛生事業特別会計</v>
      </c>
      <c r="BZ42" s="379"/>
      <c r="CA42" s="379"/>
      <c r="CB42" s="379"/>
      <c r="CC42" s="379"/>
      <c r="CD42" s="379"/>
      <c r="CE42" s="379"/>
      <c r="CF42" s="379"/>
      <c r="CG42" s="379"/>
      <c r="CH42" s="379"/>
      <c r="CI42" s="379"/>
      <c r="CJ42" s="379"/>
      <c r="CK42" s="379"/>
      <c r="CL42" s="379"/>
      <c r="CM42" s="379"/>
      <c r="CN42" s="181"/>
      <c r="CO42" s="380" t="str">
        <f t="shared" si="3"/>
        <v/>
      </c>
      <c r="CP42" s="380"/>
      <c r="CQ42" s="379" t="str">
        <f>IF('各会計、関係団体の財政状況及び健全化判断比率'!BS15="","",'各会計、関係団体の財政状況及び健全化判断比率'!BS15)</f>
        <v/>
      </c>
      <c r="CR42" s="379"/>
      <c r="CS42" s="379"/>
      <c r="CT42" s="379"/>
      <c r="CU42" s="379"/>
      <c r="CV42" s="379"/>
      <c r="CW42" s="379"/>
      <c r="CX42" s="379"/>
      <c r="CY42" s="379"/>
      <c r="CZ42" s="379"/>
      <c r="DA42" s="379"/>
      <c r="DB42" s="379"/>
      <c r="DC42" s="379"/>
      <c r="DD42" s="379"/>
      <c r="DE42" s="379"/>
      <c r="DG42" s="381" t="str">
        <f>IF('各会計、関係団体の財政状況及び健全化判断比率'!BR15="","",'各会計、関係団体の財政状況及び健全化判断比率'!BR15)</f>
        <v/>
      </c>
      <c r="DH42" s="381"/>
      <c r="DI42" s="186"/>
    </row>
    <row r="43" spans="1:113" ht="32.25" customHeight="1" x14ac:dyDescent="0.15">
      <c r="B43" s="208"/>
      <c r="C43" s="380" t="str">
        <f t="shared" si="5"/>
        <v/>
      </c>
      <c r="D43" s="380"/>
      <c r="E43" s="379" t="str">
        <f>IF('各会計、関係団体の財政状況及び健全化判断比率'!B16="","",'各会計、関係団体の財政状況及び健全化判断比率'!B16)</f>
        <v/>
      </c>
      <c r="F43" s="379"/>
      <c r="G43" s="379"/>
      <c r="H43" s="379"/>
      <c r="I43" s="379"/>
      <c r="J43" s="379"/>
      <c r="K43" s="379"/>
      <c r="L43" s="379"/>
      <c r="M43" s="379"/>
      <c r="N43" s="379"/>
      <c r="O43" s="379"/>
      <c r="P43" s="379"/>
      <c r="Q43" s="379"/>
      <c r="R43" s="379"/>
      <c r="S43" s="379"/>
      <c r="T43" s="181"/>
      <c r="U43" s="380" t="str">
        <f t="shared" si="4"/>
        <v/>
      </c>
      <c r="V43" s="380"/>
      <c r="W43" s="379"/>
      <c r="X43" s="379"/>
      <c r="Y43" s="379"/>
      <c r="Z43" s="379"/>
      <c r="AA43" s="379"/>
      <c r="AB43" s="379"/>
      <c r="AC43" s="379"/>
      <c r="AD43" s="379"/>
      <c r="AE43" s="379"/>
      <c r="AF43" s="379"/>
      <c r="AG43" s="379"/>
      <c r="AH43" s="379"/>
      <c r="AI43" s="379"/>
      <c r="AJ43" s="379"/>
      <c r="AK43" s="379"/>
      <c r="AL43" s="181"/>
      <c r="AM43" s="380" t="str">
        <f t="shared" si="0"/>
        <v/>
      </c>
      <c r="AN43" s="380"/>
      <c r="AO43" s="379"/>
      <c r="AP43" s="379"/>
      <c r="AQ43" s="379"/>
      <c r="AR43" s="379"/>
      <c r="AS43" s="379"/>
      <c r="AT43" s="379"/>
      <c r="AU43" s="379"/>
      <c r="AV43" s="379"/>
      <c r="AW43" s="379"/>
      <c r="AX43" s="379"/>
      <c r="AY43" s="379"/>
      <c r="AZ43" s="379"/>
      <c r="BA43" s="379"/>
      <c r="BB43" s="379"/>
      <c r="BC43" s="379"/>
      <c r="BD43" s="181"/>
      <c r="BE43" s="380" t="str">
        <f t="shared" si="1"/>
        <v/>
      </c>
      <c r="BF43" s="380"/>
      <c r="BG43" s="379"/>
      <c r="BH43" s="379"/>
      <c r="BI43" s="379"/>
      <c r="BJ43" s="379"/>
      <c r="BK43" s="379"/>
      <c r="BL43" s="379"/>
      <c r="BM43" s="379"/>
      <c r="BN43" s="379"/>
      <c r="BO43" s="379"/>
      <c r="BP43" s="379"/>
      <c r="BQ43" s="379"/>
      <c r="BR43" s="379"/>
      <c r="BS43" s="379"/>
      <c r="BT43" s="379"/>
      <c r="BU43" s="379"/>
      <c r="BV43" s="181"/>
      <c r="BW43" s="380">
        <f t="shared" si="2"/>
        <v>15</v>
      </c>
      <c r="BX43" s="380"/>
      <c r="BY43" s="379" t="str">
        <f>IF('各会計、関係団体の財政状況及び健全化判断比率'!B77="","",'各会計、関係団体の財政状況及び健全化判断比率'!B77)</f>
        <v>南部広域行政組合東部環境衛生事業特別会計</v>
      </c>
      <c r="BZ43" s="379"/>
      <c r="CA43" s="379"/>
      <c r="CB43" s="379"/>
      <c r="CC43" s="379"/>
      <c r="CD43" s="379"/>
      <c r="CE43" s="379"/>
      <c r="CF43" s="379"/>
      <c r="CG43" s="379"/>
      <c r="CH43" s="379"/>
      <c r="CI43" s="379"/>
      <c r="CJ43" s="379"/>
      <c r="CK43" s="379"/>
      <c r="CL43" s="379"/>
      <c r="CM43" s="379"/>
      <c r="CN43" s="181"/>
      <c r="CO43" s="380" t="str">
        <f t="shared" si="3"/>
        <v/>
      </c>
      <c r="CP43" s="380"/>
      <c r="CQ43" s="379" t="str">
        <f>IF('各会計、関係団体の財政状況及び健全化判断比率'!BS16="","",'各会計、関係団体の財政状況及び健全化判断比率'!BS16)</f>
        <v/>
      </c>
      <c r="CR43" s="379"/>
      <c r="CS43" s="379"/>
      <c r="CT43" s="379"/>
      <c r="CU43" s="379"/>
      <c r="CV43" s="379"/>
      <c r="CW43" s="379"/>
      <c r="CX43" s="379"/>
      <c r="CY43" s="379"/>
      <c r="CZ43" s="379"/>
      <c r="DA43" s="379"/>
      <c r="DB43" s="379"/>
      <c r="DC43" s="379"/>
      <c r="DD43" s="379"/>
      <c r="DE43" s="379"/>
      <c r="DG43" s="381" t="str">
        <f>IF('各会計、関係団体の財政状況及び健全化判断比率'!BR16="","",'各会計、関係団体の財政状況及び健全化判断比率'!BR16)</f>
        <v/>
      </c>
      <c r="DH43" s="381"/>
      <c r="DI43" s="186"/>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180" t="s">
        <v>208</v>
      </c>
    </row>
    <row r="47" spans="1:113" x14ac:dyDescent="0.15">
      <c r="E47" s="180" t="s">
        <v>209</v>
      </c>
    </row>
    <row r="48" spans="1:113" x14ac:dyDescent="0.15">
      <c r="E48" s="180" t="s">
        <v>210</v>
      </c>
    </row>
    <row r="49" spans="5:5" x14ac:dyDescent="0.15">
      <c r="E49" s="212" t="s">
        <v>211</v>
      </c>
    </row>
    <row r="50" spans="5:5" x14ac:dyDescent="0.15">
      <c r="E50" s="180" t="s">
        <v>212</v>
      </c>
    </row>
    <row r="51" spans="5:5" x14ac:dyDescent="0.15">
      <c r="E51" s="180" t="s">
        <v>213</v>
      </c>
    </row>
    <row r="52" spans="5:5" x14ac:dyDescent="0.15">
      <c r="E52" s="180" t="s">
        <v>214</v>
      </c>
    </row>
    <row r="53" spans="5:5" x14ac:dyDescent="0.15"/>
    <row r="54" spans="5:5" x14ac:dyDescent="0.15"/>
    <row r="55" spans="5:5" x14ac:dyDescent="0.15"/>
    <row r="56" spans="5:5" x14ac:dyDescent="0.15"/>
  </sheetData>
  <sheetProtection algorithmName="SHA-512" hashValue="vjvealam6MNKehHfWFhM0WqXse+svqtB9baCMLYnYsntSKfUJ/MwGFyJh9FyakyWciVztcHiaqwb70dKCrq22w==" saltValue="86opNHDE9U91yAH9RG12E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2"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P33" sqref="P33"/>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548</v>
      </c>
      <c r="G33" s="29" t="s">
        <v>549</v>
      </c>
      <c r="H33" s="29" t="s">
        <v>550</v>
      </c>
      <c r="I33" s="29" t="s">
        <v>551</v>
      </c>
      <c r="J33" s="30" t="s">
        <v>552</v>
      </c>
      <c r="K33" s="22"/>
      <c r="L33" s="22"/>
      <c r="M33" s="22"/>
      <c r="N33" s="22"/>
      <c r="O33" s="22"/>
      <c r="P33" s="22"/>
    </row>
    <row r="34" spans="1:16" ht="39" customHeight="1" x14ac:dyDescent="0.15">
      <c r="A34" s="22"/>
      <c r="B34" s="31"/>
      <c r="C34" s="1154" t="s">
        <v>554</v>
      </c>
      <c r="D34" s="1154"/>
      <c r="E34" s="1155"/>
      <c r="F34" s="32">
        <v>9.17</v>
      </c>
      <c r="G34" s="33">
        <v>11.5</v>
      </c>
      <c r="H34" s="33">
        <v>18.3</v>
      </c>
      <c r="I34" s="33">
        <v>40.01</v>
      </c>
      <c r="J34" s="34">
        <v>13.03</v>
      </c>
      <c r="K34" s="22"/>
      <c r="L34" s="22"/>
      <c r="M34" s="22"/>
      <c r="N34" s="22"/>
      <c r="O34" s="22"/>
      <c r="P34" s="22"/>
    </row>
    <row r="35" spans="1:16" ht="39" customHeight="1" x14ac:dyDescent="0.15">
      <c r="A35" s="22"/>
      <c r="B35" s="35"/>
      <c r="C35" s="1150" t="s">
        <v>555</v>
      </c>
      <c r="D35" s="1150"/>
      <c r="E35" s="1151"/>
      <c r="F35" s="36">
        <v>1.35</v>
      </c>
      <c r="G35" s="37">
        <v>0.86</v>
      </c>
      <c r="H35" s="37">
        <v>0.89</v>
      </c>
      <c r="I35" s="37">
        <v>5.0999999999999996</v>
      </c>
      <c r="J35" s="38">
        <v>6.96</v>
      </c>
      <c r="K35" s="22"/>
      <c r="L35" s="22"/>
      <c r="M35" s="22"/>
      <c r="N35" s="22"/>
      <c r="O35" s="22"/>
      <c r="P35" s="22"/>
    </row>
    <row r="36" spans="1:16" ht="39" customHeight="1" x14ac:dyDescent="0.15">
      <c r="A36" s="22"/>
      <c r="B36" s="35"/>
      <c r="C36" s="1150" t="s">
        <v>556</v>
      </c>
      <c r="D36" s="1150"/>
      <c r="E36" s="1151"/>
      <c r="F36" s="36">
        <v>1.59</v>
      </c>
      <c r="G36" s="37">
        <v>4.71</v>
      </c>
      <c r="H36" s="37">
        <v>2.87</v>
      </c>
      <c r="I36" s="37">
        <v>3.21</v>
      </c>
      <c r="J36" s="38">
        <v>4.87</v>
      </c>
      <c r="K36" s="22"/>
      <c r="L36" s="22"/>
      <c r="M36" s="22"/>
      <c r="N36" s="22"/>
      <c r="O36" s="22"/>
      <c r="P36" s="22"/>
    </row>
    <row r="37" spans="1:16" ht="39" customHeight="1" x14ac:dyDescent="0.15">
      <c r="A37" s="22"/>
      <c r="B37" s="35"/>
      <c r="C37" s="1150" t="s">
        <v>557</v>
      </c>
      <c r="D37" s="1150"/>
      <c r="E37" s="1151"/>
      <c r="F37" s="36">
        <v>0.18</v>
      </c>
      <c r="G37" s="37">
        <v>0.2</v>
      </c>
      <c r="H37" s="37">
        <v>0.21</v>
      </c>
      <c r="I37" s="37">
        <v>0.22</v>
      </c>
      <c r="J37" s="38">
        <v>0.21</v>
      </c>
      <c r="K37" s="22"/>
      <c r="L37" s="22"/>
      <c r="M37" s="22"/>
      <c r="N37" s="22"/>
      <c r="O37" s="22"/>
      <c r="P37" s="22"/>
    </row>
    <row r="38" spans="1:16" ht="39" customHeight="1" x14ac:dyDescent="0.15">
      <c r="A38" s="22"/>
      <c r="B38" s="35"/>
      <c r="C38" s="1150" t="s">
        <v>558</v>
      </c>
      <c r="D38" s="1150"/>
      <c r="E38" s="1151"/>
      <c r="F38" s="36">
        <v>0.25</v>
      </c>
      <c r="G38" s="37">
        <v>0.27</v>
      </c>
      <c r="H38" s="37">
        <v>0.27</v>
      </c>
      <c r="I38" s="37">
        <v>0.09</v>
      </c>
      <c r="J38" s="38">
        <v>0.13</v>
      </c>
      <c r="K38" s="22"/>
      <c r="L38" s="22"/>
      <c r="M38" s="22"/>
      <c r="N38" s="22"/>
      <c r="O38" s="22"/>
      <c r="P38" s="22"/>
    </row>
    <row r="39" spans="1:16" ht="39" customHeight="1" x14ac:dyDescent="0.15">
      <c r="A39" s="22"/>
      <c r="B39" s="35"/>
      <c r="C39" s="1150"/>
      <c r="D39" s="1150"/>
      <c r="E39" s="1151"/>
      <c r="F39" s="36"/>
      <c r="G39" s="37"/>
      <c r="H39" s="37"/>
      <c r="I39" s="37"/>
      <c r="J39" s="38"/>
      <c r="K39" s="22"/>
      <c r="L39" s="22"/>
      <c r="M39" s="22"/>
      <c r="N39" s="22"/>
      <c r="O39" s="22"/>
      <c r="P39" s="22"/>
    </row>
    <row r="40" spans="1:16" ht="39" customHeight="1" x14ac:dyDescent="0.15">
      <c r="A40" s="22"/>
      <c r="B40" s="35"/>
      <c r="C40" s="1150"/>
      <c r="D40" s="1150"/>
      <c r="E40" s="1151"/>
      <c r="F40" s="36"/>
      <c r="G40" s="37"/>
      <c r="H40" s="37"/>
      <c r="I40" s="37"/>
      <c r="J40" s="38"/>
      <c r="K40" s="22"/>
      <c r="L40" s="22"/>
      <c r="M40" s="22"/>
      <c r="N40" s="22"/>
      <c r="O40" s="22"/>
      <c r="P40" s="22"/>
    </row>
    <row r="41" spans="1:16" ht="39" customHeight="1" x14ac:dyDescent="0.15">
      <c r="A41" s="22"/>
      <c r="B41" s="35"/>
      <c r="C41" s="1150"/>
      <c r="D41" s="1150"/>
      <c r="E41" s="1151"/>
      <c r="F41" s="36"/>
      <c r="G41" s="37"/>
      <c r="H41" s="37"/>
      <c r="I41" s="37"/>
      <c r="J41" s="38"/>
      <c r="K41" s="22"/>
      <c r="L41" s="22"/>
      <c r="M41" s="22"/>
      <c r="N41" s="22"/>
      <c r="O41" s="22"/>
      <c r="P41" s="22"/>
    </row>
    <row r="42" spans="1:16" ht="39" customHeight="1" x14ac:dyDescent="0.15">
      <c r="A42" s="22"/>
      <c r="B42" s="39"/>
      <c r="C42" s="1150" t="s">
        <v>559</v>
      </c>
      <c r="D42" s="1150"/>
      <c r="E42" s="1151"/>
      <c r="F42" s="36" t="s">
        <v>506</v>
      </c>
      <c r="G42" s="37" t="s">
        <v>506</v>
      </c>
      <c r="H42" s="37" t="s">
        <v>506</v>
      </c>
      <c r="I42" s="37" t="s">
        <v>506</v>
      </c>
      <c r="J42" s="38" t="s">
        <v>506</v>
      </c>
      <c r="K42" s="22"/>
      <c r="L42" s="22"/>
      <c r="M42" s="22"/>
      <c r="N42" s="22"/>
      <c r="O42" s="22"/>
      <c r="P42" s="22"/>
    </row>
    <row r="43" spans="1:16" ht="39" customHeight="1" thickBot="1" x14ac:dyDescent="0.2">
      <c r="A43" s="22"/>
      <c r="B43" s="40"/>
      <c r="C43" s="1152" t="s">
        <v>560</v>
      </c>
      <c r="D43" s="1152"/>
      <c r="E43" s="1153"/>
      <c r="F43" s="41" t="s">
        <v>506</v>
      </c>
      <c r="G43" s="42" t="s">
        <v>506</v>
      </c>
      <c r="H43" s="42" t="s">
        <v>506</v>
      </c>
      <c r="I43" s="42" t="s">
        <v>506</v>
      </c>
      <c r="J43" s="43" t="s">
        <v>506</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YhEccY8ALekTsN8V8aOSmN+2DUdBjmVzMqIBc8TndZJ+agvMQHrCfM1xBb3FTzhwK6iMoMV9GrBBC1aG130A==" saltValue="D+TItF4jpb7kIFg350Tu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K57" sqref="K57:O58"/>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548</v>
      </c>
      <c r="L44" s="54" t="s">
        <v>549</v>
      </c>
      <c r="M44" s="54" t="s">
        <v>550</v>
      </c>
      <c r="N44" s="54" t="s">
        <v>551</v>
      </c>
      <c r="O44" s="55" t="s">
        <v>552</v>
      </c>
      <c r="P44" s="46"/>
      <c r="Q44" s="46"/>
      <c r="R44" s="46"/>
      <c r="S44" s="46"/>
      <c r="T44" s="46"/>
      <c r="U44" s="46"/>
    </row>
    <row r="45" spans="1:21" ht="30.75" customHeight="1" x14ac:dyDescent="0.15">
      <c r="A45" s="46"/>
      <c r="B45" s="1174" t="s">
        <v>11</v>
      </c>
      <c r="C45" s="1175"/>
      <c r="D45" s="56"/>
      <c r="E45" s="1180" t="s">
        <v>12</v>
      </c>
      <c r="F45" s="1180"/>
      <c r="G45" s="1180"/>
      <c r="H45" s="1180"/>
      <c r="I45" s="1180"/>
      <c r="J45" s="1181"/>
      <c r="K45" s="57">
        <v>83</v>
      </c>
      <c r="L45" s="58">
        <v>86</v>
      </c>
      <c r="M45" s="58">
        <v>91</v>
      </c>
      <c r="N45" s="58">
        <v>86</v>
      </c>
      <c r="O45" s="59">
        <v>64</v>
      </c>
      <c r="P45" s="46"/>
      <c r="Q45" s="46"/>
      <c r="R45" s="46"/>
      <c r="S45" s="46"/>
      <c r="T45" s="46"/>
      <c r="U45" s="46"/>
    </row>
    <row r="46" spans="1:21" ht="30.75" customHeight="1" x14ac:dyDescent="0.15">
      <c r="A46" s="46"/>
      <c r="B46" s="1176"/>
      <c r="C46" s="1177"/>
      <c r="D46" s="60"/>
      <c r="E46" s="1158" t="s">
        <v>13</v>
      </c>
      <c r="F46" s="1158"/>
      <c r="G46" s="1158"/>
      <c r="H46" s="1158"/>
      <c r="I46" s="1158"/>
      <c r="J46" s="1159"/>
      <c r="K46" s="61" t="s">
        <v>506</v>
      </c>
      <c r="L46" s="62" t="s">
        <v>506</v>
      </c>
      <c r="M46" s="62" t="s">
        <v>506</v>
      </c>
      <c r="N46" s="62" t="s">
        <v>506</v>
      </c>
      <c r="O46" s="63" t="s">
        <v>506</v>
      </c>
      <c r="P46" s="46"/>
      <c r="Q46" s="46"/>
      <c r="R46" s="46"/>
      <c r="S46" s="46"/>
      <c r="T46" s="46"/>
      <c r="U46" s="46"/>
    </row>
    <row r="47" spans="1:21" ht="30.75" customHeight="1" x14ac:dyDescent="0.15">
      <c r="A47" s="46"/>
      <c r="B47" s="1176"/>
      <c r="C47" s="1177"/>
      <c r="D47" s="60"/>
      <c r="E47" s="1158" t="s">
        <v>14</v>
      </c>
      <c r="F47" s="1158"/>
      <c r="G47" s="1158"/>
      <c r="H47" s="1158"/>
      <c r="I47" s="1158"/>
      <c r="J47" s="1159"/>
      <c r="K47" s="61" t="s">
        <v>506</v>
      </c>
      <c r="L47" s="62" t="s">
        <v>506</v>
      </c>
      <c r="M47" s="62" t="s">
        <v>506</v>
      </c>
      <c r="N47" s="62" t="s">
        <v>506</v>
      </c>
      <c r="O47" s="63" t="s">
        <v>506</v>
      </c>
      <c r="P47" s="46"/>
      <c r="Q47" s="46"/>
      <c r="R47" s="46"/>
      <c r="S47" s="46"/>
      <c r="T47" s="46"/>
      <c r="U47" s="46"/>
    </row>
    <row r="48" spans="1:21" ht="30.75" customHeight="1" x14ac:dyDescent="0.15">
      <c r="A48" s="46"/>
      <c r="B48" s="1176"/>
      <c r="C48" s="1177"/>
      <c r="D48" s="60"/>
      <c r="E48" s="1158" t="s">
        <v>15</v>
      </c>
      <c r="F48" s="1158"/>
      <c r="G48" s="1158"/>
      <c r="H48" s="1158"/>
      <c r="I48" s="1158"/>
      <c r="J48" s="1159"/>
      <c r="K48" s="61">
        <v>29</v>
      </c>
      <c r="L48" s="62">
        <v>15</v>
      </c>
      <c r="M48" s="62">
        <v>10</v>
      </c>
      <c r="N48" s="62">
        <v>6</v>
      </c>
      <c r="O48" s="63">
        <v>8</v>
      </c>
      <c r="P48" s="46"/>
      <c r="Q48" s="46"/>
      <c r="R48" s="46"/>
      <c r="S48" s="46"/>
      <c r="T48" s="46"/>
      <c r="U48" s="46"/>
    </row>
    <row r="49" spans="1:21" ht="30.75" customHeight="1" x14ac:dyDescent="0.15">
      <c r="A49" s="46"/>
      <c r="B49" s="1176"/>
      <c r="C49" s="1177"/>
      <c r="D49" s="60"/>
      <c r="E49" s="1158" t="s">
        <v>16</v>
      </c>
      <c r="F49" s="1158"/>
      <c r="G49" s="1158"/>
      <c r="H49" s="1158"/>
      <c r="I49" s="1158"/>
      <c r="J49" s="1159"/>
      <c r="K49" s="61">
        <v>0</v>
      </c>
      <c r="L49" s="62">
        <v>0</v>
      </c>
      <c r="M49" s="62">
        <v>0</v>
      </c>
      <c r="N49" s="62">
        <v>0</v>
      </c>
      <c r="O49" s="63">
        <v>0</v>
      </c>
      <c r="P49" s="46"/>
      <c r="Q49" s="46"/>
      <c r="R49" s="46"/>
      <c r="S49" s="46"/>
      <c r="T49" s="46"/>
      <c r="U49" s="46"/>
    </row>
    <row r="50" spans="1:21" ht="30.75" customHeight="1" x14ac:dyDescent="0.15">
      <c r="A50" s="46"/>
      <c r="B50" s="1176"/>
      <c r="C50" s="1177"/>
      <c r="D50" s="60"/>
      <c r="E50" s="1158" t="s">
        <v>17</v>
      </c>
      <c r="F50" s="1158"/>
      <c r="G50" s="1158"/>
      <c r="H50" s="1158"/>
      <c r="I50" s="1158"/>
      <c r="J50" s="1159"/>
      <c r="K50" s="61" t="s">
        <v>506</v>
      </c>
      <c r="L50" s="62" t="s">
        <v>506</v>
      </c>
      <c r="M50" s="62" t="s">
        <v>506</v>
      </c>
      <c r="N50" s="62" t="s">
        <v>506</v>
      </c>
      <c r="O50" s="63" t="s">
        <v>506</v>
      </c>
      <c r="P50" s="46"/>
      <c r="Q50" s="46"/>
      <c r="R50" s="46"/>
      <c r="S50" s="46"/>
      <c r="T50" s="46"/>
      <c r="U50" s="46"/>
    </row>
    <row r="51" spans="1:21" ht="30.75" customHeight="1" x14ac:dyDescent="0.15">
      <c r="A51" s="46"/>
      <c r="B51" s="1178"/>
      <c r="C51" s="1179"/>
      <c r="D51" s="64"/>
      <c r="E51" s="1158" t="s">
        <v>18</v>
      </c>
      <c r="F51" s="1158"/>
      <c r="G51" s="1158"/>
      <c r="H51" s="1158"/>
      <c r="I51" s="1158"/>
      <c r="J51" s="1159"/>
      <c r="K51" s="61">
        <v>0</v>
      </c>
      <c r="L51" s="62">
        <v>0</v>
      </c>
      <c r="M51" s="62">
        <v>1</v>
      </c>
      <c r="N51" s="62">
        <v>0</v>
      </c>
      <c r="O51" s="63">
        <v>0</v>
      </c>
      <c r="P51" s="46"/>
      <c r="Q51" s="46"/>
      <c r="R51" s="46"/>
      <c r="S51" s="46"/>
      <c r="T51" s="46"/>
      <c r="U51" s="46"/>
    </row>
    <row r="52" spans="1:21" ht="30.75" customHeight="1" x14ac:dyDescent="0.15">
      <c r="A52" s="46"/>
      <c r="B52" s="1156" t="s">
        <v>19</v>
      </c>
      <c r="C52" s="1157"/>
      <c r="D52" s="64"/>
      <c r="E52" s="1158" t="s">
        <v>20</v>
      </c>
      <c r="F52" s="1158"/>
      <c r="G52" s="1158"/>
      <c r="H52" s="1158"/>
      <c r="I52" s="1158"/>
      <c r="J52" s="1159"/>
      <c r="K52" s="61">
        <v>77</v>
      </c>
      <c r="L52" s="62">
        <v>73</v>
      </c>
      <c r="M52" s="62">
        <v>63</v>
      </c>
      <c r="N52" s="62">
        <v>62</v>
      </c>
      <c r="O52" s="63">
        <v>62</v>
      </c>
      <c r="P52" s="46"/>
      <c r="Q52" s="46"/>
      <c r="R52" s="46"/>
      <c r="S52" s="46"/>
      <c r="T52" s="46"/>
      <c r="U52" s="46"/>
    </row>
    <row r="53" spans="1:21" ht="30.75" customHeight="1" thickBot="1" x14ac:dyDescent="0.2">
      <c r="A53" s="46"/>
      <c r="B53" s="1160" t="s">
        <v>21</v>
      </c>
      <c r="C53" s="1161"/>
      <c r="D53" s="65"/>
      <c r="E53" s="1162" t="s">
        <v>22</v>
      </c>
      <c r="F53" s="1162"/>
      <c r="G53" s="1162"/>
      <c r="H53" s="1162"/>
      <c r="I53" s="1162"/>
      <c r="J53" s="1163"/>
      <c r="K53" s="66">
        <v>35</v>
      </c>
      <c r="L53" s="67">
        <v>28</v>
      </c>
      <c r="M53" s="67">
        <v>39</v>
      </c>
      <c r="N53" s="67">
        <v>30</v>
      </c>
      <c r="O53" s="68">
        <v>10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thickBot="1" x14ac:dyDescent="0.2">
      <c r="A55" s="46"/>
      <c r="B55" s="70" t="s">
        <v>24</v>
      </c>
      <c r="C55" s="71"/>
      <c r="D55" s="71"/>
      <c r="E55" s="71"/>
      <c r="F55" s="71"/>
      <c r="G55" s="71"/>
      <c r="H55" s="71"/>
      <c r="I55" s="71"/>
      <c r="J55" s="71"/>
      <c r="K55" s="72"/>
      <c r="L55" s="72"/>
      <c r="M55" s="72"/>
      <c r="N55" s="72"/>
      <c r="O55" s="73" t="s">
        <v>561</v>
      </c>
      <c r="P55" s="46"/>
      <c r="Q55" s="46"/>
      <c r="R55" s="46"/>
      <c r="S55" s="46"/>
      <c r="T55" s="46"/>
      <c r="U55" s="46"/>
    </row>
    <row r="56" spans="1:21" ht="31.5" customHeight="1" thickBot="1" x14ac:dyDescent="0.2">
      <c r="A56" s="46"/>
      <c r="B56" s="74"/>
      <c r="C56" s="75"/>
      <c r="D56" s="75"/>
      <c r="E56" s="76"/>
      <c r="F56" s="76"/>
      <c r="G56" s="76"/>
      <c r="H56" s="76"/>
      <c r="I56" s="76"/>
      <c r="J56" s="77" t="s">
        <v>2</v>
      </c>
      <c r="K56" s="78" t="s">
        <v>562</v>
      </c>
      <c r="L56" s="79" t="s">
        <v>563</v>
      </c>
      <c r="M56" s="79" t="s">
        <v>564</v>
      </c>
      <c r="N56" s="79" t="s">
        <v>565</v>
      </c>
      <c r="O56" s="80" t="s">
        <v>566</v>
      </c>
      <c r="P56" s="46"/>
      <c r="Q56" s="46"/>
      <c r="R56" s="46"/>
      <c r="S56" s="46"/>
      <c r="T56" s="46"/>
      <c r="U56" s="46"/>
    </row>
    <row r="57" spans="1:21" ht="31.5" customHeight="1" x14ac:dyDescent="0.15">
      <c r="B57" s="1164" t="s">
        <v>25</v>
      </c>
      <c r="C57" s="1165"/>
      <c r="D57" s="1168" t="s">
        <v>26</v>
      </c>
      <c r="E57" s="1169"/>
      <c r="F57" s="1169"/>
      <c r="G57" s="1169"/>
      <c r="H57" s="1169"/>
      <c r="I57" s="1169"/>
      <c r="J57" s="1170"/>
      <c r="K57" s="81" t="s">
        <v>567</v>
      </c>
      <c r="L57" s="82" t="s">
        <v>567</v>
      </c>
      <c r="M57" s="82" t="s">
        <v>567</v>
      </c>
      <c r="N57" s="82" t="s">
        <v>567</v>
      </c>
      <c r="O57" s="83" t="s">
        <v>567</v>
      </c>
    </row>
    <row r="58" spans="1:21" ht="31.5" customHeight="1" thickBot="1" x14ac:dyDescent="0.2">
      <c r="B58" s="1166"/>
      <c r="C58" s="1167"/>
      <c r="D58" s="1171" t="s">
        <v>27</v>
      </c>
      <c r="E58" s="1172"/>
      <c r="F58" s="1172"/>
      <c r="G58" s="1172"/>
      <c r="H58" s="1172"/>
      <c r="I58" s="1172"/>
      <c r="J58" s="1173"/>
      <c r="K58" s="84" t="s">
        <v>567</v>
      </c>
      <c r="L58" s="85" t="s">
        <v>567</v>
      </c>
      <c r="M58" s="85" t="s">
        <v>567</v>
      </c>
      <c r="N58" s="85" t="s">
        <v>567</v>
      </c>
      <c r="O58" s="86" t="s">
        <v>567</v>
      </c>
    </row>
    <row r="59" spans="1:21" ht="24" customHeight="1" x14ac:dyDescent="0.15">
      <c r="B59" s="87"/>
      <c r="C59" s="87"/>
      <c r="D59" s="88" t="s">
        <v>28</v>
      </c>
      <c r="E59" s="89"/>
      <c r="F59" s="89"/>
      <c r="G59" s="89"/>
      <c r="H59" s="89"/>
      <c r="I59" s="89"/>
      <c r="J59" s="89"/>
      <c r="K59" s="89"/>
      <c r="L59" s="89"/>
      <c r="M59" s="89"/>
      <c r="N59" s="89"/>
      <c r="O59" s="89"/>
    </row>
    <row r="60" spans="1:21" ht="24" customHeight="1" x14ac:dyDescent="0.15">
      <c r="B60" s="90"/>
      <c r="C60" s="90"/>
      <c r="D60" s="88" t="s">
        <v>29</v>
      </c>
      <c r="E60" s="89"/>
      <c r="F60" s="89"/>
      <c r="G60" s="89"/>
      <c r="H60" s="89"/>
      <c r="I60" s="89"/>
      <c r="J60" s="89"/>
      <c r="K60" s="89"/>
      <c r="L60" s="89"/>
      <c r="M60" s="89"/>
      <c r="N60" s="89"/>
      <c r="O60" s="89"/>
    </row>
    <row r="61" spans="1:21" ht="24" customHeight="1" x14ac:dyDescent="0.15">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15">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mJOMg0phIRpgOMvbUQmHiOMTMeIsr5fo2Y7mIH1TZyEjKyrcxrOtKF+V57ilDxce+Ea/foG9HKsFYGLqOgWkWw==" saltValue="U8z/PWVlv/1Gq2g/M14KH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zoomScale="90" zoomScaleNormal="90" zoomScaleSheetLayoutView="100" workbookViewId="0"/>
  </sheetViews>
  <sheetFormatPr defaultColWidth="0" defaultRowHeight="13.5" customHeight="1" zeroHeight="1" x14ac:dyDescent="0.15"/>
  <cols>
    <col min="1" max="1" width="6.625" style="91" customWidth="1"/>
    <col min="2" max="3" width="12.625" style="91" customWidth="1"/>
    <col min="4" max="4" width="11.625" style="91" customWidth="1"/>
    <col min="5" max="8" width="10.375" style="91" customWidth="1"/>
    <col min="9" max="13" width="16.375" style="91" customWidth="1"/>
    <col min="14" max="19" width="12.625" style="91" customWidth="1"/>
    <col min="20" max="16384" width="0" style="91"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2" t="s">
        <v>9</v>
      </c>
    </row>
    <row r="40" spans="2:13" ht="27.75" customHeight="1" thickBot="1" x14ac:dyDescent="0.2">
      <c r="B40" s="93" t="s">
        <v>10</v>
      </c>
      <c r="C40" s="94"/>
      <c r="D40" s="94"/>
      <c r="E40" s="95"/>
      <c r="F40" s="95"/>
      <c r="G40" s="95"/>
      <c r="H40" s="96" t="s">
        <v>2</v>
      </c>
      <c r="I40" s="97" t="s">
        <v>548</v>
      </c>
      <c r="J40" s="98" t="s">
        <v>549</v>
      </c>
      <c r="K40" s="98" t="s">
        <v>550</v>
      </c>
      <c r="L40" s="98" t="s">
        <v>551</v>
      </c>
      <c r="M40" s="99" t="s">
        <v>552</v>
      </c>
    </row>
    <row r="41" spans="2:13" ht="27.75" customHeight="1" x14ac:dyDescent="0.15">
      <c r="B41" s="1194" t="s">
        <v>30</v>
      </c>
      <c r="C41" s="1195"/>
      <c r="D41" s="100"/>
      <c r="E41" s="1196" t="s">
        <v>31</v>
      </c>
      <c r="F41" s="1196"/>
      <c r="G41" s="1196"/>
      <c r="H41" s="1197"/>
      <c r="I41" s="101">
        <v>675</v>
      </c>
      <c r="J41" s="102">
        <v>669</v>
      </c>
      <c r="K41" s="102">
        <v>698</v>
      </c>
      <c r="L41" s="102">
        <v>836</v>
      </c>
      <c r="M41" s="103">
        <v>879</v>
      </c>
    </row>
    <row r="42" spans="2:13" ht="27.75" customHeight="1" x14ac:dyDescent="0.15">
      <c r="B42" s="1184"/>
      <c r="C42" s="1185"/>
      <c r="D42" s="104"/>
      <c r="E42" s="1188" t="s">
        <v>32</v>
      </c>
      <c r="F42" s="1188"/>
      <c r="G42" s="1188"/>
      <c r="H42" s="1189"/>
      <c r="I42" s="105" t="s">
        <v>506</v>
      </c>
      <c r="J42" s="106" t="s">
        <v>506</v>
      </c>
      <c r="K42" s="106" t="s">
        <v>506</v>
      </c>
      <c r="L42" s="106" t="s">
        <v>506</v>
      </c>
      <c r="M42" s="107" t="s">
        <v>506</v>
      </c>
    </row>
    <row r="43" spans="2:13" ht="27.75" customHeight="1" x14ac:dyDescent="0.15">
      <c r="B43" s="1184"/>
      <c r="C43" s="1185"/>
      <c r="D43" s="104"/>
      <c r="E43" s="1188" t="s">
        <v>33</v>
      </c>
      <c r="F43" s="1188"/>
      <c r="G43" s="1188"/>
      <c r="H43" s="1189"/>
      <c r="I43" s="105">
        <v>124</v>
      </c>
      <c r="J43" s="106">
        <v>111</v>
      </c>
      <c r="K43" s="106">
        <v>105</v>
      </c>
      <c r="L43" s="106">
        <v>108</v>
      </c>
      <c r="M43" s="107">
        <v>113</v>
      </c>
    </row>
    <row r="44" spans="2:13" ht="27.75" customHeight="1" x14ac:dyDescent="0.15">
      <c r="B44" s="1184"/>
      <c r="C44" s="1185"/>
      <c r="D44" s="104"/>
      <c r="E44" s="1188" t="s">
        <v>34</v>
      </c>
      <c r="F44" s="1188"/>
      <c r="G44" s="1188"/>
      <c r="H44" s="1189"/>
      <c r="I44" s="105" t="s">
        <v>506</v>
      </c>
      <c r="J44" s="106" t="s">
        <v>506</v>
      </c>
      <c r="K44" s="106" t="s">
        <v>506</v>
      </c>
      <c r="L44" s="106" t="s">
        <v>506</v>
      </c>
      <c r="M44" s="107" t="s">
        <v>506</v>
      </c>
    </row>
    <row r="45" spans="2:13" ht="27.75" customHeight="1" x14ac:dyDescent="0.15">
      <c r="B45" s="1184"/>
      <c r="C45" s="1185"/>
      <c r="D45" s="104"/>
      <c r="E45" s="1188" t="s">
        <v>35</v>
      </c>
      <c r="F45" s="1188"/>
      <c r="G45" s="1188"/>
      <c r="H45" s="1189"/>
      <c r="I45" s="105">
        <v>138</v>
      </c>
      <c r="J45" s="106">
        <v>139</v>
      </c>
      <c r="K45" s="106">
        <v>61</v>
      </c>
      <c r="L45" s="106">
        <v>57</v>
      </c>
      <c r="M45" s="107">
        <v>51</v>
      </c>
    </row>
    <row r="46" spans="2:13" ht="27.75" customHeight="1" x14ac:dyDescent="0.15">
      <c r="B46" s="1184"/>
      <c r="C46" s="1185"/>
      <c r="D46" s="108"/>
      <c r="E46" s="1188" t="s">
        <v>36</v>
      </c>
      <c r="F46" s="1188"/>
      <c r="G46" s="1188"/>
      <c r="H46" s="1189"/>
      <c r="I46" s="105" t="s">
        <v>506</v>
      </c>
      <c r="J46" s="106" t="s">
        <v>506</v>
      </c>
      <c r="K46" s="106" t="s">
        <v>506</v>
      </c>
      <c r="L46" s="106" t="s">
        <v>506</v>
      </c>
      <c r="M46" s="107" t="s">
        <v>506</v>
      </c>
    </row>
    <row r="47" spans="2:13" ht="27.75" customHeight="1" x14ac:dyDescent="0.15">
      <c r="B47" s="1184"/>
      <c r="C47" s="1185"/>
      <c r="D47" s="109"/>
      <c r="E47" s="1198" t="s">
        <v>37</v>
      </c>
      <c r="F47" s="1199"/>
      <c r="G47" s="1199"/>
      <c r="H47" s="1200"/>
      <c r="I47" s="105" t="s">
        <v>506</v>
      </c>
      <c r="J47" s="106" t="s">
        <v>506</v>
      </c>
      <c r="K47" s="106" t="s">
        <v>506</v>
      </c>
      <c r="L47" s="106" t="s">
        <v>506</v>
      </c>
      <c r="M47" s="107" t="s">
        <v>506</v>
      </c>
    </row>
    <row r="48" spans="2:13" ht="27.75" customHeight="1" x14ac:dyDescent="0.15">
      <c r="B48" s="1184"/>
      <c r="C48" s="1185"/>
      <c r="D48" s="104"/>
      <c r="E48" s="1188" t="s">
        <v>38</v>
      </c>
      <c r="F48" s="1188"/>
      <c r="G48" s="1188"/>
      <c r="H48" s="1189"/>
      <c r="I48" s="105" t="s">
        <v>506</v>
      </c>
      <c r="J48" s="106" t="s">
        <v>506</v>
      </c>
      <c r="K48" s="106" t="s">
        <v>506</v>
      </c>
      <c r="L48" s="106" t="s">
        <v>506</v>
      </c>
      <c r="M48" s="107" t="s">
        <v>506</v>
      </c>
    </row>
    <row r="49" spans="2:13" ht="27.75" customHeight="1" x14ac:dyDescent="0.15">
      <c r="B49" s="1186"/>
      <c r="C49" s="1187"/>
      <c r="D49" s="104"/>
      <c r="E49" s="1188" t="s">
        <v>39</v>
      </c>
      <c r="F49" s="1188"/>
      <c r="G49" s="1188"/>
      <c r="H49" s="1189"/>
      <c r="I49" s="105" t="s">
        <v>506</v>
      </c>
      <c r="J49" s="106" t="s">
        <v>506</v>
      </c>
      <c r="K49" s="106" t="s">
        <v>506</v>
      </c>
      <c r="L49" s="106" t="s">
        <v>506</v>
      </c>
      <c r="M49" s="107" t="s">
        <v>506</v>
      </c>
    </row>
    <row r="50" spans="2:13" ht="27.75" customHeight="1" x14ac:dyDescent="0.15">
      <c r="B50" s="1182" t="s">
        <v>40</v>
      </c>
      <c r="C50" s="1183"/>
      <c r="D50" s="110"/>
      <c r="E50" s="1188" t="s">
        <v>41</v>
      </c>
      <c r="F50" s="1188"/>
      <c r="G50" s="1188"/>
      <c r="H50" s="1189"/>
      <c r="I50" s="105">
        <v>420</v>
      </c>
      <c r="J50" s="106">
        <v>435</v>
      </c>
      <c r="K50" s="106">
        <v>445</v>
      </c>
      <c r="L50" s="106">
        <v>469</v>
      </c>
      <c r="M50" s="107">
        <v>474</v>
      </c>
    </row>
    <row r="51" spans="2:13" ht="27.75" customHeight="1" x14ac:dyDescent="0.15">
      <c r="B51" s="1184"/>
      <c r="C51" s="1185"/>
      <c r="D51" s="104"/>
      <c r="E51" s="1188" t="s">
        <v>42</v>
      </c>
      <c r="F51" s="1188"/>
      <c r="G51" s="1188"/>
      <c r="H51" s="1189"/>
      <c r="I51" s="105" t="s">
        <v>506</v>
      </c>
      <c r="J51" s="106" t="s">
        <v>506</v>
      </c>
      <c r="K51" s="106" t="s">
        <v>506</v>
      </c>
      <c r="L51" s="106" t="s">
        <v>506</v>
      </c>
      <c r="M51" s="107" t="s">
        <v>506</v>
      </c>
    </row>
    <row r="52" spans="2:13" ht="27.75" customHeight="1" x14ac:dyDescent="0.15">
      <c r="B52" s="1186"/>
      <c r="C52" s="1187"/>
      <c r="D52" s="104"/>
      <c r="E52" s="1188" t="s">
        <v>43</v>
      </c>
      <c r="F52" s="1188"/>
      <c r="G52" s="1188"/>
      <c r="H52" s="1189"/>
      <c r="I52" s="105">
        <v>592</v>
      </c>
      <c r="J52" s="106">
        <v>618</v>
      </c>
      <c r="K52" s="106">
        <v>578</v>
      </c>
      <c r="L52" s="106">
        <v>541</v>
      </c>
      <c r="M52" s="107">
        <v>660</v>
      </c>
    </row>
    <row r="53" spans="2:13" ht="27.75" customHeight="1" thickBot="1" x14ac:dyDescent="0.2">
      <c r="B53" s="1190" t="s">
        <v>44</v>
      </c>
      <c r="C53" s="1191"/>
      <c r="D53" s="111"/>
      <c r="E53" s="1192" t="s">
        <v>45</v>
      </c>
      <c r="F53" s="1192"/>
      <c r="G53" s="1192"/>
      <c r="H53" s="1193"/>
      <c r="I53" s="112">
        <v>-75</v>
      </c>
      <c r="J53" s="113">
        <v>-134</v>
      </c>
      <c r="K53" s="113">
        <v>-159</v>
      </c>
      <c r="L53" s="113">
        <v>-9</v>
      </c>
      <c r="M53" s="114">
        <v>-92</v>
      </c>
    </row>
    <row r="54" spans="2:13" ht="27.75" customHeight="1" x14ac:dyDescent="0.15">
      <c r="B54" s="115" t="s">
        <v>46</v>
      </c>
      <c r="C54" s="116"/>
      <c r="D54" s="116"/>
      <c r="E54" s="117"/>
      <c r="F54" s="117"/>
      <c r="G54" s="117"/>
      <c r="H54" s="117"/>
      <c r="I54" s="118"/>
      <c r="J54" s="118"/>
      <c r="K54" s="118"/>
      <c r="L54" s="118"/>
      <c r="M54" s="118"/>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uLg5SSckO1IeDN6jvvO8LJI2O6XT+HxtjbAo36SIKOQhQhA+qTkPNAn9TjpshaA9PG45758raC9smxRq1zwpDA==" saltValue="fjEEjlSzr/48vu7Jz8mnb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O61" sqref="O6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9" t="s">
        <v>47</v>
      </c>
    </row>
    <row r="54" spans="2:8" ht="29.25" customHeight="1" thickBot="1" x14ac:dyDescent="0.25">
      <c r="B54" s="120" t="s">
        <v>1</v>
      </c>
      <c r="C54" s="121"/>
      <c r="D54" s="121"/>
      <c r="E54" s="122" t="s">
        <v>2</v>
      </c>
      <c r="F54" s="123" t="s">
        <v>550</v>
      </c>
      <c r="G54" s="123" t="s">
        <v>551</v>
      </c>
      <c r="H54" s="124" t="s">
        <v>552</v>
      </c>
    </row>
    <row r="55" spans="2:8" ht="52.5" customHeight="1" x14ac:dyDescent="0.15">
      <c r="B55" s="125"/>
      <c r="C55" s="1209" t="s">
        <v>48</v>
      </c>
      <c r="D55" s="1209"/>
      <c r="E55" s="1210"/>
      <c r="F55" s="126">
        <v>376</v>
      </c>
      <c r="G55" s="126">
        <v>397</v>
      </c>
      <c r="H55" s="127">
        <v>399</v>
      </c>
    </row>
    <row r="56" spans="2:8" ht="52.5" customHeight="1" x14ac:dyDescent="0.15">
      <c r="B56" s="128"/>
      <c r="C56" s="1211" t="s">
        <v>49</v>
      </c>
      <c r="D56" s="1211"/>
      <c r="E56" s="1212"/>
      <c r="F56" s="129">
        <v>2</v>
      </c>
      <c r="G56" s="129">
        <v>2</v>
      </c>
      <c r="H56" s="130">
        <v>2</v>
      </c>
    </row>
    <row r="57" spans="2:8" ht="53.25" customHeight="1" x14ac:dyDescent="0.15">
      <c r="B57" s="128"/>
      <c r="C57" s="1213" t="s">
        <v>50</v>
      </c>
      <c r="D57" s="1213"/>
      <c r="E57" s="1214"/>
      <c r="F57" s="131">
        <v>42</v>
      </c>
      <c r="G57" s="131">
        <v>116</v>
      </c>
      <c r="H57" s="132">
        <v>150</v>
      </c>
    </row>
    <row r="58" spans="2:8" ht="45.75" customHeight="1" x14ac:dyDescent="0.15">
      <c r="B58" s="133"/>
      <c r="C58" s="1201" t="s">
        <v>587</v>
      </c>
      <c r="D58" s="1202"/>
      <c r="E58" s="1203"/>
      <c r="F58" s="134">
        <v>32</v>
      </c>
      <c r="G58" s="134">
        <v>105</v>
      </c>
      <c r="H58" s="135">
        <v>137</v>
      </c>
    </row>
    <row r="59" spans="2:8" ht="45.75" customHeight="1" x14ac:dyDescent="0.15">
      <c r="B59" s="133"/>
      <c r="C59" s="1201" t="s">
        <v>589</v>
      </c>
      <c r="D59" s="1202"/>
      <c r="E59" s="1203"/>
      <c r="F59" s="134">
        <v>4</v>
      </c>
      <c r="G59" s="134">
        <v>6</v>
      </c>
      <c r="H59" s="135">
        <v>7</v>
      </c>
    </row>
    <row r="60" spans="2:8" ht="45.75" customHeight="1" x14ac:dyDescent="0.15">
      <c r="B60" s="133"/>
      <c r="C60" s="1201" t="s">
        <v>588</v>
      </c>
      <c r="D60" s="1202"/>
      <c r="E60" s="1203"/>
      <c r="F60" s="134">
        <v>6</v>
      </c>
      <c r="G60" s="134">
        <v>6</v>
      </c>
      <c r="H60" s="135">
        <v>6</v>
      </c>
    </row>
    <row r="61" spans="2:8" ht="45.75" customHeight="1" x14ac:dyDescent="0.15">
      <c r="B61" s="133"/>
      <c r="C61" s="1201" t="s">
        <v>590</v>
      </c>
      <c r="D61" s="1202"/>
      <c r="E61" s="1203"/>
      <c r="F61" s="134">
        <v>0</v>
      </c>
      <c r="G61" s="134">
        <v>0</v>
      </c>
      <c r="H61" s="135">
        <v>0</v>
      </c>
    </row>
    <row r="62" spans="2:8" ht="45.75" customHeight="1" thickBot="1" x14ac:dyDescent="0.2">
      <c r="B62" s="136"/>
      <c r="C62" s="1204" t="s">
        <v>591</v>
      </c>
      <c r="D62" s="1205"/>
      <c r="E62" s="1206"/>
      <c r="F62" s="137">
        <v>0</v>
      </c>
      <c r="G62" s="137">
        <v>0</v>
      </c>
      <c r="H62" s="138">
        <v>0</v>
      </c>
    </row>
    <row r="63" spans="2:8" ht="52.5" customHeight="1" thickBot="1" x14ac:dyDescent="0.2">
      <c r="B63" s="139"/>
      <c r="C63" s="1207" t="s">
        <v>51</v>
      </c>
      <c r="D63" s="1207"/>
      <c r="E63" s="1208"/>
      <c r="F63" s="140">
        <v>419</v>
      </c>
      <c r="G63" s="140">
        <v>515</v>
      </c>
      <c r="H63" s="141">
        <v>551</v>
      </c>
    </row>
    <row r="64" spans="2:8" ht="15" customHeight="1" x14ac:dyDescent="0.15"/>
  </sheetData>
  <sheetProtection algorithmName="SHA-512" hashValue="Q+F0dcwdzbHQXnNyV4Y6hyyukrHEdDuh59K8Mjlil3d0eYF+IhF+G8ZOheKYaSW+H2QMwVUeEATAkBa+m8muow==" saltValue="Xi7Oyu4atzF9929guQN5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1"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CJ38" sqref="CJ38"/>
    </sheetView>
  </sheetViews>
  <sheetFormatPr defaultColWidth="0" defaultRowHeight="13.5" customHeight="1" zeroHeight="1" x14ac:dyDescent="0.15"/>
  <cols>
    <col min="1" max="1" width="6.375" style="264" customWidth="1"/>
    <col min="2" max="107" width="2.5" style="264" customWidth="1"/>
    <col min="108" max="108" width="6.125" style="270" customWidth="1"/>
    <col min="109" max="109" width="5.875" style="268" customWidth="1"/>
    <col min="110" max="110" width="19.125" style="264" hidden="1"/>
    <col min="111" max="115" width="12.625" style="264" hidden="1"/>
    <col min="116" max="349" width="8.625" style="264" hidden="1"/>
    <col min="350" max="355" width="14.875" style="264" hidden="1"/>
    <col min="356" max="357" width="15.875" style="264" hidden="1"/>
    <col min="358" max="363" width="16.125" style="264" hidden="1"/>
    <col min="364" max="364" width="6.125" style="264" hidden="1"/>
    <col min="365" max="365" width="3" style="264" hidden="1"/>
    <col min="366" max="605" width="8.625" style="264" hidden="1"/>
    <col min="606" max="611" width="14.875" style="264" hidden="1"/>
    <col min="612" max="613" width="15.875" style="264" hidden="1"/>
    <col min="614" max="619" width="16.125" style="264" hidden="1"/>
    <col min="620" max="620" width="6.125" style="264" hidden="1"/>
    <col min="621" max="621" width="3" style="264" hidden="1"/>
    <col min="622" max="861" width="8.625" style="264" hidden="1"/>
    <col min="862" max="867" width="14.875" style="264" hidden="1"/>
    <col min="868" max="869" width="15.875" style="264" hidden="1"/>
    <col min="870" max="875" width="16.125" style="264" hidden="1"/>
    <col min="876" max="876" width="6.125" style="264" hidden="1"/>
    <col min="877" max="877" width="3" style="264" hidden="1"/>
    <col min="878" max="1117" width="8.625" style="264" hidden="1"/>
    <col min="1118" max="1123" width="14.875" style="264" hidden="1"/>
    <col min="1124" max="1125" width="15.875" style="264" hidden="1"/>
    <col min="1126" max="1131" width="16.125" style="264" hidden="1"/>
    <col min="1132" max="1132" width="6.125" style="264" hidden="1"/>
    <col min="1133" max="1133" width="3" style="264" hidden="1"/>
    <col min="1134" max="1373" width="8.625" style="264" hidden="1"/>
    <col min="1374" max="1379" width="14.875" style="264" hidden="1"/>
    <col min="1380" max="1381" width="15.875" style="264" hidden="1"/>
    <col min="1382" max="1387" width="16.125" style="264" hidden="1"/>
    <col min="1388" max="1388" width="6.125" style="264" hidden="1"/>
    <col min="1389" max="1389" width="3" style="264" hidden="1"/>
    <col min="1390" max="1629" width="8.625" style="264" hidden="1"/>
    <col min="1630" max="1635" width="14.875" style="264" hidden="1"/>
    <col min="1636" max="1637" width="15.875" style="264" hidden="1"/>
    <col min="1638" max="1643" width="16.125" style="264" hidden="1"/>
    <col min="1644" max="1644" width="6.125" style="264" hidden="1"/>
    <col min="1645" max="1645" width="3" style="264" hidden="1"/>
    <col min="1646" max="1885" width="8.625" style="264" hidden="1"/>
    <col min="1886" max="1891" width="14.875" style="264" hidden="1"/>
    <col min="1892" max="1893" width="15.875" style="264" hidden="1"/>
    <col min="1894" max="1899" width="16.125" style="264" hidden="1"/>
    <col min="1900" max="1900" width="6.125" style="264" hidden="1"/>
    <col min="1901" max="1901" width="3" style="264" hidden="1"/>
    <col min="1902" max="2141" width="8.625" style="264" hidden="1"/>
    <col min="2142" max="2147" width="14.875" style="264" hidden="1"/>
    <col min="2148" max="2149" width="15.875" style="264" hidden="1"/>
    <col min="2150" max="2155" width="16.125" style="264" hidden="1"/>
    <col min="2156" max="2156" width="6.125" style="264" hidden="1"/>
    <col min="2157" max="2157" width="3" style="264" hidden="1"/>
    <col min="2158" max="2397" width="8.625" style="264" hidden="1"/>
    <col min="2398" max="2403" width="14.875" style="264" hidden="1"/>
    <col min="2404" max="2405" width="15.875" style="264" hidden="1"/>
    <col min="2406" max="2411" width="16.125" style="264" hidden="1"/>
    <col min="2412" max="2412" width="6.125" style="264" hidden="1"/>
    <col min="2413" max="2413" width="3" style="264" hidden="1"/>
    <col min="2414" max="2653" width="8.625" style="264" hidden="1"/>
    <col min="2654" max="2659" width="14.875" style="264" hidden="1"/>
    <col min="2660" max="2661" width="15.875" style="264" hidden="1"/>
    <col min="2662" max="2667" width="16.125" style="264" hidden="1"/>
    <col min="2668" max="2668" width="6.125" style="264" hidden="1"/>
    <col min="2669" max="2669" width="3" style="264" hidden="1"/>
    <col min="2670" max="2909" width="8.625" style="264" hidden="1"/>
    <col min="2910" max="2915" width="14.875" style="264" hidden="1"/>
    <col min="2916" max="2917" width="15.875" style="264" hidden="1"/>
    <col min="2918" max="2923" width="16.125" style="264" hidden="1"/>
    <col min="2924" max="2924" width="6.125" style="264" hidden="1"/>
    <col min="2925" max="2925" width="3" style="264" hidden="1"/>
    <col min="2926" max="3165" width="8.625" style="264" hidden="1"/>
    <col min="3166" max="3171" width="14.875" style="264" hidden="1"/>
    <col min="3172" max="3173" width="15.875" style="264" hidden="1"/>
    <col min="3174" max="3179" width="16.125" style="264" hidden="1"/>
    <col min="3180" max="3180" width="6.125" style="264" hidden="1"/>
    <col min="3181" max="3181" width="3" style="264" hidden="1"/>
    <col min="3182" max="3421" width="8.625" style="264" hidden="1"/>
    <col min="3422" max="3427" width="14.875" style="264" hidden="1"/>
    <col min="3428" max="3429" width="15.875" style="264" hidden="1"/>
    <col min="3430" max="3435" width="16.125" style="264" hidden="1"/>
    <col min="3436" max="3436" width="6.125" style="264" hidden="1"/>
    <col min="3437" max="3437" width="3" style="264" hidden="1"/>
    <col min="3438" max="3677" width="8.625" style="264" hidden="1"/>
    <col min="3678" max="3683" width="14.875" style="264" hidden="1"/>
    <col min="3684" max="3685" width="15.875" style="264" hidden="1"/>
    <col min="3686" max="3691" width="16.125" style="264" hidden="1"/>
    <col min="3692" max="3692" width="6.125" style="264" hidden="1"/>
    <col min="3693" max="3693" width="3" style="264" hidden="1"/>
    <col min="3694" max="3933" width="8.625" style="264" hidden="1"/>
    <col min="3934" max="3939" width="14.875" style="264" hidden="1"/>
    <col min="3940" max="3941" width="15.875" style="264" hidden="1"/>
    <col min="3942" max="3947" width="16.125" style="264" hidden="1"/>
    <col min="3948" max="3948" width="6.125" style="264" hidden="1"/>
    <col min="3949" max="3949" width="3" style="264" hidden="1"/>
    <col min="3950" max="4189" width="8.625" style="264" hidden="1"/>
    <col min="4190" max="4195" width="14.875" style="264" hidden="1"/>
    <col min="4196" max="4197" width="15.875" style="264" hidden="1"/>
    <col min="4198" max="4203" width="16.125" style="264" hidden="1"/>
    <col min="4204" max="4204" width="6.125" style="264" hidden="1"/>
    <col min="4205" max="4205" width="3" style="264" hidden="1"/>
    <col min="4206" max="4445" width="8.625" style="264" hidden="1"/>
    <col min="4446" max="4451" width="14.875" style="264" hidden="1"/>
    <col min="4452" max="4453" width="15.875" style="264" hidden="1"/>
    <col min="4454" max="4459" width="16.125" style="264" hidden="1"/>
    <col min="4460" max="4460" width="6.125" style="264" hidden="1"/>
    <col min="4461" max="4461" width="3" style="264" hidden="1"/>
    <col min="4462" max="4701" width="8.625" style="264" hidden="1"/>
    <col min="4702" max="4707" width="14.875" style="264" hidden="1"/>
    <col min="4708" max="4709" width="15.875" style="264" hidden="1"/>
    <col min="4710" max="4715" width="16.125" style="264" hidden="1"/>
    <col min="4716" max="4716" width="6.125" style="264" hidden="1"/>
    <col min="4717" max="4717" width="3" style="264" hidden="1"/>
    <col min="4718" max="4957" width="8.625" style="264" hidden="1"/>
    <col min="4958" max="4963" width="14.875" style="264" hidden="1"/>
    <col min="4964" max="4965" width="15.875" style="264" hidden="1"/>
    <col min="4966" max="4971" width="16.125" style="264" hidden="1"/>
    <col min="4972" max="4972" width="6.125" style="264" hidden="1"/>
    <col min="4973" max="4973" width="3" style="264" hidden="1"/>
    <col min="4974" max="5213" width="8.625" style="264" hidden="1"/>
    <col min="5214" max="5219" width="14.875" style="264" hidden="1"/>
    <col min="5220" max="5221" width="15.875" style="264" hidden="1"/>
    <col min="5222" max="5227" width="16.125" style="264" hidden="1"/>
    <col min="5228" max="5228" width="6.125" style="264" hidden="1"/>
    <col min="5229" max="5229" width="3" style="264" hidden="1"/>
    <col min="5230" max="5469" width="8.625" style="264" hidden="1"/>
    <col min="5470" max="5475" width="14.875" style="264" hidden="1"/>
    <col min="5476" max="5477" width="15.875" style="264" hidden="1"/>
    <col min="5478" max="5483" width="16.125" style="264" hidden="1"/>
    <col min="5484" max="5484" width="6.125" style="264" hidden="1"/>
    <col min="5485" max="5485" width="3" style="264" hidden="1"/>
    <col min="5486" max="5725" width="8.625" style="264" hidden="1"/>
    <col min="5726" max="5731" width="14.875" style="264" hidden="1"/>
    <col min="5732" max="5733" width="15.875" style="264" hidden="1"/>
    <col min="5734" max="5739" width="16.125" style="264" hidden="1"/>
    <col min="5740" max="5740" width="6.125" style="264" hidden="1"/>
    <col min="5741" max="5741" width="3" style="264" hidden="1"/>
    <col min="5742" max="5981" width="8.625" style="264" hidden="1"/>
    <col min="5982" max="5987" width="14.875" style="264" hidden="1"/>
    <col min="5988" max="5989" width="15.875" style="264" hidden="1"/>
    <col min="5990" max="5995" width="16.125" style="264" hidden="1"/>
    <col min="5996" max="5996" width="6.125" style="264" hidden="1"/>
    <col min="5997" max="5997" width="3" style="264" hidden="1"/>
    <col min="5998" max="6237" width="8.625" style="264" hidden="1"/>
    <col min="6238" max="6243" width="14.875" style="264" hidden="1"/>
    <col min="6244" max="6245" width="15.875" style="264" hidden="1"/>
    <col min="6246" max="6251" width="16.125" style="264" hidden="1"/>
    <col min="6252" max="6252" width="6.125" style="264" hidden="1"/>
    <col min="6253" max="6253" width="3" style="264" hidden="1"/>
    <col min="6254" max="6493" width="8.625" style="264" hidden="1"/>
    <col min="6494" max="6499" width="14.875" style="264" hidden="1"/>
    <col min="6500" max="6501" width="15.875" style="264" hidden="1"/>
    <col min="6502" max="6507" width="16.125" style="264" hidden="1"/>
    <col min="6508" max="6508" width="6.125" style="264" hidden="1"/>
    <col min="6509" max="6509" width="3" style="264" hidden="1"/>
    <col min="6510" max="6749" width="8.625" style="264" hidden="1"/>
    <col min="6750" max="6755" width="14.875" style="264" hidden="1"/>
    <col min="6756" max="6757" width="15.875" style="264" hidden="1"/>
    <col min="6758" max="6763" width="16.125" style="264" hidden="1"/>
    <col min="6764" max="6764" width="6.125" style="264" hidden="1"/>
    <col min="6765" max="6765" width="3" style="264" hidden="1"/>
    <col min="6766" max="7005" width="8.625" style="264" hidden="1"/>
    <col min="7006" max="7011" width="14.875" style="264" hidden="1"/>
    <col min="7012" max="7013" width="15.875" style="264" hidden="1"/>
    <col min="7014" max="7019" width="16.125" style="264" hidden="1"/>
    <col min="7020" max="7020" width="6.125" style="264" hidden="1"/>
    <col min="7021" max="7021" width="3" style="264" hidden="1"/>
    <col min="7022" max="7261" width="8.625" style="264" hidden="1"/>
    <col min="7262" max="7267" width="14.875" style="264" hidden="1"/>
    <col min="7268" max="7269" width="15.875" style="264" hidden="1"/>
    <col min="7270" max="7275" width="16.125" style="264" hidden="1"/>
    <col min="7276" max="7276" width="6.125" style="264" hidden="1"/>
    <col min="7277" max="7277" width="3" style="264" hidden="1"/>
    <col min="7278" max="7517" width="8.625" style="264" hidden="1"/>
    <col min="7518" max="7523" width="14.875" style="264" hidden="1"/>
    <col min="7524" max="7525" width="15.875" style="264" hidden="1"/>
    <col min="7526" max="7531" width="16.125" style="264" hidden="1"/>
    <col min="7532" max="7532" width="6.125" style="264" hidden="1"/>
    <col min="7533" max="7533" width="3" style="264" hidden="1"/>
    <col min="7534" max="7773" width="8.625" style="264" hidden="1"/>
    <col min="7774" max="7779" width="14.875" style="264" hidden="1"/>
    <col min="7780" max="7781" width="15.875" style="264" hidden="1"/>
    <col min="7782" max="7787" width="16.125" style="264" hidden="1"/>
    <col min="7788" max="7788" width="6.125" style="264" hidden="1"/>
    <col min="7789" max="7789" width="3" style="264" hidden="1"/>
    <col min="7790" max="8029" width="8.625" style="264" hidden="1"/>
    <col min="8030" max="8035" width="14.875" style="264" hidden="1"/>
    <col min="8036" max="8037" width="15.875" style="264" hidden="1"/>
    <col min="8038" max="8043" width="16.125" style="264" hidden="1"/>
    <col min="8044" max="8044" width="6.125" style="264" hidden="1"/>
    <col min="8045" max="8045" width="3" style="264" hidden="1"/>
    <col min="8046" max="8285" width="8.625" style="264" hidden="1"/>
    <col min="8286" max="8291" width="14.875" style="264" hidden="1"/>
    <col min="8292" max="8293" width="15.875" style="264" hidden="1"/>
    <col min="8294" max="8299" width="16.125" style="264" hidden="1"/>
    <col min="8300" max="8300" width="6.125" style="264" hidden="1"/>
    <col min="8301" max="8301" width="3" style="264" hidden="1"/>
    <col min="8302" max="8541" width="8.625" style="264" hidden="1"/>
    <col min="8542" max="8547" width="14.875" style="264" hidden="1"/>
    <col min="8548" max="8549" width="15.875" style="264" hidden="1"/>
    <col min="8550" max="8555" width="16.125" style="264" hidden="1"/>
    <col min="8556" max="8556" width="6.125" style="264" hidden="1"/>
    <col min="8557" max="8557" width="3" style="264" hidden="1"/>
    <col min="8558" max="8797" width="8.625" style="264" hidden="1"/>
    <col min="8798" max="8803" width="14.875" style="264" hidden="1"/>
    <col min="8804" max="8805" width="15.875" style="264" hidden="1"/>
    <col min="8806" max="8811" width="16.125" style="264" hidden="1"/>
    <col min="8812" max="8812" width="6.125" style="264" hidden="1"/>
    <col min="8813" max="8813" width="3" style="264" hidden="1"/>
    <col min="8814" max="9053" width="8.625" style="264" hidden="1"/>
    <col min="9054" max="9059" width="14.875" style="264" hidden="1"/>
    <col min="9060" max="9061" width="15.875" style="264" hidden="1"/>
    <col min="9062" max="9067" width="16.125" style="264" hidden="1"/>
    <col min="9068" max="9068" width="6.125" style="264" hidden="1"/>
    <col min="9069" max="9069" width="3" style="264" hidden="1"/>
    <col min="9070" max="9309" width="8.625" style="264" hidden="1"/>
    <col min="9310" max="9315" width="14.875" style="264" hidden="1"/>
    <col min="9316" max="9317" width="15.875" style="264" hidden="1"/>
    <col min="9318" max="9323" width="16.125" style="264" hidden="1"/>
    <col min="9324" max="9324" width="6.125" style="264" hidden="1"/>
    <col min="9325" max="9325" width="3" style="264" hidden="1"/>
    <col min="9326" max="9565" width="8.625" style="264" hidden="1"/>
    <col min="9566" max="9571" width="14.875" style="264" hidden="1"/>
    <col min="9572" max="9573" width="15.875" style="264" hidden="1"/>
    <col min="9574" max="9579" width="16.125" style="264" hidden="1"/>
    <col min="9580" max="9580" width="6.125" style="264" hidden="1"/>
    <col min="9581" max="9581" width="3" style="264" hidden="1"/>
    <col min="9582" max="9821" width="8.625" style="264" hidden="1"/>
    <col min="9822" max="9827" width="14.875" style="264" hidden="1"/>
    <col min="9828" max="9829" width="15.875" style="264" hidden="1"/>
    <col min="9830" max="9835" width="16.125" style="264" hidden="1"/>
    <col min="9836" max="9836" width="6.125" style="264" hidden="1"/>
    <col min="9837" max="9837" width="3" style="264" hidden="1"/>
    <col min="9838" max="10077" width="8.625" style="264" hidden="1"/>
    <col min="10078" max="10083" width="14.875" style="264" hidden="1"/>
    <col min="10084" max="10085" width="15.875" style="264" hidden="1"/>
    <col min="10086" max="10091" width="16.125" style="264" hidden="1"/>
    <col min="10092" max="10092" width="6.125" style="264" hidden="1"/>
    <col min="10093" max="10093" width="3" style="264" hidden="1"/>
    <col min="10094" max="10333" width="8.625" style="264" hidden="1"/>
    <col min="10334" max="10339" width="14.875" style="264" hidden="1"/>
    <col min="10340" max="10341" width="15.875" style="264" hidden="1"/>
    <col min="10342" max="10347" width="16.125" style="264" hidden="1"/>
    <col min="10348" max="10348" width="6.125" style="264" hidden="1"/>
    <col min="10349" max="10349" width="3" style="264" hidden="1"/>
    <col min="10350" max="10589" width="8.625" style="264" hidden="1"/>
    <col min="10590" max="10595" width="14.875" style="264" hidden="1"/>
    <col min="10596" max="10597" width="15.875" style="264" hidden="1"/>
    <col min="10598" max="10603" width="16.125" style="264" hidden="1"/>
    <col min="10604" max="10604" width="6.125" style="264" hidden="1"/>
    <col min="10605" max="10605" width="3" style="264" hidden="1"/>
    <col min="10606" max="10845" width="8.625" style="264" hidden="1"/>
    <col min="10846" max="10851" width="14.875" style="264" hidden="1"/>
    <col min="10852" max="10853" width="15.875" style="264" hidden="1"/>
    <col min="10854" max="10859" width="16.125" style="264" hidden="1"/>
    <col min="10860" max="10860" width="6.125" style="264" hidden="1"/>
    <col min="10861" max="10861" width="3" style="264" hidden="1"/>
    <col min="10862" max="11101" width="8.625" style="264" hidden="1"/>
    <col min="11102" max="11107" width="14.875" style="264" hidden="1"/>
    <col min="11108" max="11109" width="15.875" style="264" hidden="1"/>
    <col min="11110" max="11115" width="16.125" style="264" hidden="1"/>
    <col min="11116" max="11116" width="6.125" style="264" hidden="1"/>
    <col min="11117" max="11117" width="3" style="264" hidden="1"/>
    <col min="11118" max="11357" width="8.625" style="264" hidden="1"/>
    <col min="11358" max="11363" width="14.875" style="264" hidden="1"/>
    <col min="11364" max="11365" width="15.875" style="264" hidden="1"/>
    <col min="11366" max="11371" width="16.125" style="264" hidden="1"/>
    <col min="11372" max="11372" width="6.125" style="264" hidden="1"/>
    <col min="11373" max="11373" width="3" style="264" hidden="1"/>
    <col min="11374" max="11613" width="8.625" style="264" hidden="1"/>
    <col min="11614" max="11619" width="14.875" style="264" hidden="1"/>
    <col min="11620" max="11621" width="15.875" style="264" hidden="1"/>
    <col min="11622" max="11627" width="16.125" style="264" hidden="1"/>
    <col min="11628" max="11628" width="6.125" style="264" hidden="1"/>
    <col min="11629" max="11629" width="3" style="264" hidden="1"/>
    <col min="11630" max="11869" width="8.625" style="264" hidden="1"/>
    <col min="11870" max="11875" width="14.875" style="264" hidden="1"/>
    <col min="11876" max="11877" width="15.875" style="264" hidden="1"/>
    <col min="11878" max="11883" width="16.125" style="264" hidden="1"/>
    <col min="11884" max="11884" width="6.125" style="264" hidden="1"/>
    <col min="11885" max="11885" width="3" style="264" hidden="1"/>
    <col min="11886" max="12125" width="8.625" style="264" hidden="1"/>
    <col min="12126" max="12131" width="14.875" style="264" hidden="1"/>
    <col min="12132" max="12133" width="15.875" style="264" hidden="1"/>
    <col min="12134" max="12139" width="16.125" style="264" hidden="1"/>
    <col min="12140" max="12140" width="6.125" style="264" hidden="1"/>
    <col min="12141" max="12141" width="3" style="264" hidden="1"/>
    <col min="12142" max="12381" width="8.625" style="264" hidden="1"/>
    <col min="12382" max="12387" width="14.875" style="264" hidden="1"/>
    <col min="12388" max="12389" width="15.875" style="264" hidden="1"/>
    <col min="12390" max="12395" width="16.125" style="264" hidden="1"/>
    <col min="12396" max="12396" width="6.125" style="264" hidden="1"/>
    <col min="12397" max="12397" width="3" style="264" hidden="1"/>
    <col min="12398" max="12637" width="8.625" style="264" hidden="1"/>
    <col min="12638" max="12643" width="14.875" style="264" hidden="1"/>
    <col min="12644" max="12645" width="15.875" style="264" hidden="1"/>
    <col min="12646" max="12651" width="16.125" style="264" hidden="1"/>
    <col min="12652" max="12652" width="6.125" style="264" hidden="1"/>
    <col min="12653" max="12653" width="3" style="264" hidden="1"/>
    <col min="12654" max="12893" width="8.625" style="264" hidden="1"/>
    <col min="12894" max="12899" width="14.875" style="264" hidden="1"/>
    <col min="12900" max="12901" width="15.875" style="264" hidden="1"/>
    <col min="12902" max="12907" width="16.125" style="264" hidden="1"/>
    <col min="12908" max="12908" width="6.125" style="264" hidden="1"/>
    <col min="12909" max="12909" width="3" style="264" hidden="1"/>
    <col min="12910" max="13149" width="8.625" style="264" hidden="1"/>
    <col min="13150" max="13155" width="14.875" style="264" hidden="1"/>
    <col min="13156" max="13157" width="15.875" style="264" hidden="1"/>
    <col min="13158" max="13163" width="16.125" style="264" hidden="1"/>
    <col min="13164" max="13164" width="6.125" style="264" hidden="1"/>
    <col min="13165" max="13165" width="3" style="264" hidden="1"/>
    <col min="13166" max="13405" width="8.625" style="264" hidden="1"/>
    <col min="13406" max="13411" width="14.875" style="264" hidden="1"/>
    <col min="13412" max="13413" width="15.875" style="264" hidden="1"/>
    <col min="13414" max="13419" width="16.125" style="264" hidden="1"/>
    <col min="13420" max="13420" width="6.125" style="264" hidden="1"/>
    <col min="13421" max="13421" width="3" style="264" hidden="1"/>
    <col min="13422" max="13661" width="8.625" style="264" hidden="1"/>
    <col min="13662" max="13667" width="14.875" style="264" hidden="1"/>
    <col min="13668" max="13669" width="15.875" style="264" hidden="1"/>
    <col min="13670" max="13675" width="16.125" style="264" hidden="1"/>
    <col min="13676" max="13676" width="6.125" style="264" hidden="1"/>
    <col min="13677" max="13677" width="3" style="264" hidden="1"/>
    <col min="13678" max="13917" width="8.625" style="264" hidden="1"/>
    <col min="13918" max="13923" width="14.875" style="264" hidden="1"/>
    <col min="13924" max="13925" width="15.875" style="264" hidden="1"/>
    <col min="13926" max="13931" width="16.125" style="264" hidden="1"/>
    <col min="13932" max="13932" width="6.125" style="264" hidden="1"/>
    <col min="13933" max="13933" width="3" style="264" hidden="1"/>
    <col min="13934" max="14173" width="8.625" style="264" hidden="1"/>
    <col min="14174" max="14179" width="14.875" style="264" hidden="1"/>
    <col min="14180" max="14181" width="15.875" style="264" hidden="1"/>
    <col min="14182" max="14187" width="16.125" style="264" hidden="1"/>
    <col min="14188" max="14188" width="6.125" style="264" hidden="1"/>
    <col min="14189" max="14189" width="3" style="264" hidden="1"/>
    <col min="14190" max="14429" width="8.625" style="264" hidden="1"/>
    <col min="14430" max="14435" width="14.875" style="264" hidden="1"/>
    <col min="14436" max="14437" width="15.875" style="264" hidden="1"/>
    <col min="14438" max="14443" width="16.125" style="264" hidden="1"/>
    <col min="14444" max="14444" width="6.125" style="264" hidden="1"/>
    <col min="14445" max="14445" width="3" style="264" hidden="1"/>
    <col min="14446" max="14685" width="8.625" style="264" hidden="1"/>
    <col min="14686" max="14691" width="14.875" style="264" hidden="1"/>
    <col min="14692" max="14693" width="15.875" style="264" hidden="1"/>
    <col min="14694" max="14699" width="16.125" style="264" hidden="1"/>
    <col min="14700" max="14700" width="6.125" style="264" hidden="1"/>
    <col min="14701" max="14701" width="3" style="264" hidden="1"/>
    <col min="14702" max="14941" width="8.625" style="264" hidden="1"/>
    <col min="14942" max="14947" width="14.875" style="264" hidden="1"/>
    <col min="14948" max="14949" width="15.875" style="264" hidden="1"/>
    <col min="14950" max="14955" width="16.125" style="264" hidden="1"/>
    <col min="14956" max="14956" width="6.125" style="264" hidden="1"/>
    <col min="14957" max="14957" width="3" style="264" hidden="1"/>
    <col min="14958" max="15197" width="8.625" style="264" hidden="1"/>
    <col min="15198" max="15203" width="14.875" style="264" hidden="1"/>
    <col min="15204" max="15205" width="15.875" style="264" hidden="1"/>
    <col min="15206" max="15211" width="16.125" style="264" hidden="1"/>
    <col min="15212" max="15212" width="6.125" style="264" hidden="1"/>
    <col min="15213" max="15213" width="3" style="264" hidden="1"/>
    <col min="15214" max="15453" width="8.625" style="264" hidden="1"/>
    <col min="15454" max="15459" width="14.875" style="264" hidden="1"/>
    <col min="15460" max="15461" width="15.875" style="264" hidden="1"/>
    <col min="15462" max="15467" width="16.125" style="264" hidden="1"/>
    <col min="15468" max="15468" width="6.125" style="264" hidden="1"/>
    <col min="15469" max="15469" width="3" style="264" hidden="1"/>
    <col min="15470" max="15709" width="8.625" style="264" hidden="1"/>
    <col min="15710" max="15715" width="14.875" style="264" hidden="1"/>
    <col min="15716" max="15717" width="15.875" style="264" hidden="1"/>
    <col min="15718" max="15723" width="16.125" style="264" hidden="1"/>
    <col min="15724" max="15724" width="6.125" style="264" hidden="1"/>
    <col min="15725" max="15725" width="3" style="264" hidden="1"/>
    <col min="15726" max="15965" width="8.625" style="264" hidden="1"/>
    <col min="15966" max="15971" width="14.875" style="264" hidden="1"/>
    <col min="15972" max="15973" width="15.875" style="264" hidden="1"/>
    <col min="15974" max="15979" width="16.125" style="264" hidden="1"/>
    <col min="15980" max="15980" width="6.125" style="264" hidden="1"/>
    <col min="15981" max="15981" width="3" style="264" hidden="1"/>
    <col min="15982" max="16221" width="8.625" style="264" hidden="1"/>
    <col min="16222" max="16227" width="14.875" style="264" hidden="1"/>
    <col min="16228" max="16229" width="15.875" style="264" hidden="1"/>
    <col min="16230" max="16235" width="16.125" style="264" hidden="1"/>
    <col min="16236" max="16236" width="6.125" style="264" hidden="1"/>
    <col min="16237" max="16237" width="3" style="264" hidden="1"/>
    <col min="16238" max="16384" width="8.625" style="264" hidden="1"/>
  </cols>
  <sheetData>
    <row r="1" spans="1:143" ht="42.75" customHeight="1" x14ac:dyDescent="0.15">
      <c r="A1" s="351"/>
      <c r="B1" s="352"/>
      <c r="DD1" s="264"/>
      <c r="DE1" s="264"/>
    </row>
    <row r="2" spans="1:143" ht="25.5" customHeight="1" x14ac:dyDescent="0.15">
      <c r="A2" s="353"/>
      <c r="C2" s="353"/>
      <c r="O2" s="353"/>
      <c r="P2" s="353"/>
      <c r="Q2" s="353"/>
      <c r="R2" s="353"/>
      <c r="S2" s="353"/>
      <c r="T2" s="353"/>
      <c r="U2" s="353"/>
      <c r="V2" s="353"/>
      <c r="W2" s="353"/>
      <c r="X2" s="353"/>
      <c r="Y2" s="353"/>
      <c r="Z2" s="353"/>
      <c r="AA2" s="353"/>
      <c r="AB2" s="353"/>
      <c r="AC2" s="353"/>
      <c r="AD2" s="353"/>
      <c r="AE2" s="353"/>
      <c r="AF2" s="353"/>
      <c r="AG2" s="353"/>
      <c r="AH2" s="353"/>
      <c r="AI2" s="353"/>
      <c r="AU2" s="353"/>
      <c r="BG2" s="353"/>
      <c r="BS2" s="353"/>
      <c r="CE2" s="353"/>
      <c r="CQ2" s="353"/>
      <c r="DD2" s="264"/>
      <c r="DE2" s="264"/>
    </row>
    <row r="3" spans="1:143" ht="25.5" customHeight="1" x14ac:dyDescent="0.15">
      <c r="A3" s="353"/>
      <c r="C3" s="353"/>
      <c r="O3" s="353"/>
      <c r="P3" s="353"/>
      <c r="Q3" s="353"/>
      <c r="R3" s="353"/>
      <c r="S3" s="353"/>
      <c r="T3" s="353"/>
      <c r="U3" s="353"/>
      <c r="V3" s="353"/>
      <c r="W3" s="353"/>
      <c r="X3" s="353"/>
      <c r="Y3" s="353"/>
      <c r="Z3" s="353"/>
      <c r="AA3" s="353"/>
      <c r="AB3" s="353"/>
      <c r="AC3" s="353"/>
      <c r="AD3" s="353"/>
      <c r="AE3" s="353"/>
      <c r="AF3" s="353"/>
      <c r="AG3" s="353"/>
      <c r="AH3" s="353"/>
      <c r="AI3" s="353"/>
      <c r="AU3" s="353"/>
      <c r="BG3" s="353"/>
      <c r="BS3" s="353"/>
      <c r="CE3" s="353"/>
      <c r="CQ3" s="353"/>
      <c r="DD3" s="264"/>
      <c r="DE3" s="264"/>
    </row>
    <row r="4" spans="1:143" s="262" customFormat="1" x14ac:dyDescent="0.15">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c r="AF4" s="353"/>
      <c r="AG4" s="353"/>
      <c r="AH4" s="353"/>
      <c r="AI4" s="353"/>
      <c r="AJ4" s="353"/>
      <c r="AK4" s="353"/>
      <c r="AL4" s="353"/>
      <c r="AM4" s="353"/>
      <c r="AN4" s="353"/>
      <c r="AO4" s="353"/>
      <c r="AP4" s="353"/>
      <c r="AQ4" s="353"/>
      <c r="AR4" s="353"/>
      <c r="AS4" s="353"/>
      <c r="AT4" s="353"/>
      <c r="AU4" s="353"/>
      <c r="AV4" s="353"/>
      <c r="AW4" s="353"/>
      <c r="AX4" s="353"/>
      <c r="AY4" s="353"/>
      <c r="AZ4" s="353"/>
      <c r="BA4" s="353"/>
      <c r="BB4" s="353"/>
      <c r="BC4" s="353"/>
      <c r="BD4" s="353"/>
      <c r="BE4" s="353"/>
      <c r="BF4" s="353"/>
      <c r="BG4" s="353"/>
      <c r="BH4" s="353"/>
      <c r="BI4" s="353"/>
      <c r="BJ4" s="353"/>
      <c r="BK4" s="353"/>
      <c r="BL4" s="353"/>
      <c r="BM4" s="353"/>
      <c r="BN4" s="353"/>
      <c r="BO4" s="353"/>
      <c r="BP4" s="353"/>
      <c r="BQ4" s="353"/>
      <c r="BR4" s="353"/>
      <c r="BS4" s="353"/>
      <c r="BT4" s="353"/>
      <c r="BU4" s="353"/>
      <c r="BV4" s="353"/>
      <c r="BW4" s="353"/>
      <c r="BX4" s="353"/>
      <c r="BY4" s="353"/>
      <c r="BZ4" s="353"/>
      <c r="CA4" s="353"/>
      <c r="CB4" s="353"/>
      <c r="CC4" s="353"/>
      <c r="CD4" s="353"/>
      <c r="CE4" s="353"/>
      <c r="CF4" s="353"/>
      <c r="CG4" s="353"/>
      <c r="CH4" s="353"/>
      <c r="CI4" s="353"/>
      <c r="CJ4" s="353"/>
      <c r="CK4" s="353"/>
      <c r="CL4" s="353"/>
      <c r="CM4" s="353"/>
      <c r="CN4" s="353"/>
      <c r="CO4" s="353"/>
      <c r="CP4" s="353"/>
      <c r="CQ4" s="353"/>
      <c r="CR4" s="353"/>
      <c r="CS4" s="353"/>
      <c r="CT4" s="353"/>
      <c r="CU4" s="353"/>
      <c r="CV4" s="353"/>
      <c r="CW4" s="353"/>
      <c r="CX4" s="353"/>
      <c r="CY4" s="353"/>
      <c r="CZ4" s="353"/>
      <c r="DA4" s="353"/>
      <c r="DB4" s="353"/>
      <c r="DC4" s="353"/>
      <c r="DD4" s="353"/>
      <c r="DE4" s="353"/>
      <c r="DF4" s="263"/>
      <c r="DG4" s="263"/>
      <c r="DH4" s="263"/>
      <c r="DI4" s="263"/>
      <c r="DJ4" s="263"/>
      <c r="DK4" s="263"/>
      <c r="DL4" s="263"/>
      <c r="DM4" s="263"/>
      <c r="DN4" s="263"/>
      <c r="DO4" s="263"/>
      <c r="DP4" s="263"/>
      <c r="DQ4" s="263"/>
      <c r="DR4" s="263"/>
      <c r="DS4" s="263"/>
      <c r="DT4" s="263"/>
      <c r="DU4" s="263"/>
      <c r="DV4" s="263"/>
      <c r="DW4" s="263"/>
    </row>
    <row r="5" spans="1:143" s="262" customFormat="1" x14ac:dyDescent="0.15">
      <c r="A5" s="353"/>
      <c r="B5" s="353"/>
      <c r="C5" s="353"/>
      <c r="D5" s="353"/>
      <c r="E5" s="353"/>
      <c r="F5" s="353"/>
      <c r="G5" s="353"/>
      <c r="H5" s="353"/>
      <c r="I5" s="353"/>
      <c r="J5" s="353"/>
      <c r="K5" s="353"/>
      <c r="L5" s="353"/>
      <c r="M5" s="353"/>
      <c r="N5" s="353"/>
      <c r="O5" s="353"/>
      <c r="P5" s="353"/>
      <c r="Q5" s="353"/>
      <c r="R5" s="353"/>
      <c r="S5" s="353"/>
      <c r="T5" s="353"/>
      <c r="U5" s="353"/>
      <c r="V5" s="353"/>
      <c r="W5" s="353"/>
      <c r="X5" s="353"/>
      <c r="Y5" s="353"/>
      <c r="Z5" s="353"/>
      <c r="AA5" s="353"/>
      <c r="AB5" s="353"/>
      <c r="AC5" s="353"/>
      <c r="AD5" s="353"/>
      <c r="AE5" s="353"/>
      <c r="AF5" s="353"/>
      <c r="AG5" s="353"/>
      <c r="AH5" s="353"/>
      <c r="AI5" s="353"/>
      <c r="AJ5" s="353"/>
      <c r="AK5" s="353"/>
      <c r="AL5" s="353"/>
      <c r="AM5" s="353"/>
      <c r="AN5" s="353"/>
      <c r="AO5" s="353"/>
      <c r="AP5" s="353"/>
      <c r="AQ5" s="353"/>
      <c r="AR5" s="353"/>
      <c r="AS5" s="353"/>
      <c r="AT5" s="353"/>
      <c r="AU5" s="353"/>
      <c r="AV5" s="353"/>
      <c r="AW5" s="353"/>
      <c r="AX5" s="353"/>
      <c r="AY5" s="353"/>
      <c r="AZ5" s="353"/>
      <c r="BA5" s="353"/>
      <c r="BB5" s="353"/>
      <c r="BC5" s="353"/>
      <c r="BD5" s="353"/>
      <c r="BE5" s="353"/>
      <c r="BF5" s="353"/>
      <c r="BG5" s="353"/>
      <c r="BH5" s="353"/>
      <c r="BI5" s="353"/>
      <c r="BJ5" s="353"/>
      <c r="BK5" s="353"/>
      <c r="BL5" s="353"/>
      <c r="BM5" s="353"/>
      <c r="BN5" s="353"/>
      <c r="BO5" s="353"/>
      <c r="BP5" s="353"/>
      <c r="BQ5" s="353"/>
      <c r="BR5" s="353"/>
      <c r="BS5" s="353"/>
      <c r="BT5" s="353"/>
      <c r="BU5" s="353"/>
      <c r="BV5" s="353"/>
      <c r="BW5" s="353"/>
      <c r="BX5" s="353"/>
      <c r="BY5" s="353"/>
      <c r="BZ5" s="353"/>
      <c r="CA5" s="353"/>
      <c r="CB5" s="353"/>
      <c r="CC5" s="353"/>
      <c r="CD5" s="353"/>
      <c r="CE5" s="353"/>
      <c r="CF5" s="353"/>
      <c r="CG5" s="353"/>
      <c r="CH5" s="353"/>
      <c r="CI5" s="353"/>
      <c r="CJ5" s="353"/>
      <c r="CK5" s="353"/>
      <c r="CL5" s="353"/>
      <c r="CM5" s="353"/>
      <c r="CN5" s="353"/>
      <c r="CO5" s="353"/>
      <c r="CP5" s="353"/>
      <c r="CQ5" s="353"/>
      <c r="CR5" s="353"/>
      <c r="CS5" s="353"/>
      <c r="CT5" s="353"/>
      <c r="CU5" s="353"/>
      <c r="CV5" s="353"/>
      <c r="CW5" s="353"/>
      <c r="CX5" s="353"/>
      <c r="CY5" s="353"/>
      <c r="CZ5" s="353"/>
      <c r="DA5" s="353"/>
      <c r="DB5" s="353"/>
      <c r="DC5" s="353"/>
      <c r="DD5" s="353"/>
      <c r="DE5" s="353"/>
      <c r="DF5" s="263"/>
      <c r="DG5" s="263"/>
      <c r="DH5" s="263"/>
      <c r="DI5" s="263"/>
      <c r="DJ5" s="263"/>
      <c r="DK5" s="263"/>
      <c r="DL5" s="263"/>
      <c r="DM5" s="263"/>
      <c r="DN5" s="263"/>
      <c r="DO5" s="263"/>
      <c r="DP5" s="263"/>
      <c r="DQ5" s="263"/>
      <c r="DR5" s="263"/>
      <c r="DS5" s="263"/>
      <c r="DT5" s="263"/>
      <c r="DU5" s="263"/>
      <c r="DV5" s="263"/>
      <c r="DW5" s="263"/>
    </row>
    <row r="6" spans="1:143" s="262" customFormat="1" x14ac:dyDescent="0.15">
      <c r="A6" s="353"/>
      <c r="B6" s="353"/>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c r="CV6" s="353"/>
      <c r="CW6" s="353"/>
      <c r="CX6" s="353"/>
      <c r="CY6" s="353"/>
      <c r="CZ6" s="353"/>
      <c r="DA6" s="353"/>
      <c r="DB6" s="353"/>
      <c r="DC6" s="353"/>
      <c r="DD6" s="353"/>
      <c r="DE6" s="353"/>
      <c r="DF6" s="263"/>
      <c r="DG6" s="263"/>
      <c r="DH6" s="263"/>
      <c r="DI6" s="263"/>
      <c r="DJ6" s="263"/>
      <c r="DK6" s="263"/>
      <c r="DL6" s="263"/>
      <c r="DM6" s="263"/>
      <c r="DN6" s="263"/>
      <c r="DO6" s="263"/>
      <c r="DP6" s="263"/>
      <c r="DQ6" s="263"/>
      <c r="DR6" s="263"/>
      <c r="DS6" s="263"/>
      <c r="DT6" s="263"/>
      <c r="DU6" s="263"/>
      <c r="DV6" s="263"/>
      <c r="DW6" s="263"/>
    </row>
    <row r="7" spans="1:143" s="262" customFormat="1" x14ac:dyDescent="0.15">
      <c r="A7" s="353"/>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c r="AG7" s="353"/>
      <c r="AH7" s="353"/>
      <c r="AI7" s="353"/>
      <c r="AJ7" s="353"/>
      <c r="AK7" s="353"/>
      <c r="AL7" s="353"/>
      <c r="AM7" s="353"/>
      <c r="AN7" s="353"/>
      <c r="AO7" s="353"/>
      <c r="AP7" s="353"/>
      <c r="AQ7" s="353"/>
      <c r="AR7" s="353"/>
      <c r="AS7" s="353"/>
      <c r="AT7" s="353"/>
      <c r="AU7" s="353"/>
      <c r="AV7" s="353"/>
      <c r="AW7" s="353"/>
      <c r="AX7" s="353"/>
      <c r="AY7" s="353"/>
      <c r="AZ7" s="353"/>
      <c r="BA7" s="353"/>
      <c r="BB7" s="353"/>
      <c r="BC7" s="353"/>
      <c r="BD7" s="353"/>
      <c r="BE7" s="353"/>
      <c r="BF7" s="353"/>
      <c r="BG7" s="353"/>
      <c r="BH7" s="353"/>
      <c r="BI7" s="353"/>
      <c r="BJ7" s="353"/>
      <c r="BK7" s="353"/>
      <c r="BL7" s="353"/>
      <c r="BM7" s="353"/>
      <c r="BN7" s="353"/>
      <c r="BO7" s="353"/>
      <c r="BP7" s="353"/>
      <c r="BQ7" s="353"/>
      <c r="BR7" s="353"/>
      <c r="BS7" s="353"/>
      <c r="BT7" s="353"/>
      <c r="BU7" s="353"/>
      <c r="BV7" s="353"/>
      <c r="BW7" s="353"/>
      <c r="BX7" s="353"/>
      <c r="BY7" s="353"/>
      <c r="BZ7" s="353"/>
      <c r="CA7" s="353"/>
      <c r="CB7" s="353"/>
      <c r="CC7" s="353"/>
      <c r="CD7" s="353"/>
      <c r="CE7" s="353"/>
      <c r="CF7" s="353"/>
      <c r="CG7" s="353"/>
      <c r="CH7" s="353"/>
      <c r="CI7" s="353"/>
      <c r="CJ7" s="353"/>
      <c r="CK7" s="353"/>
      <c r="CL7" s="353"/>
      <c r="CM7" s="353"/>
      <c r="CN7" s="353"/>
      <c r="CO7" s="353"/>
      <c r="CP7" s="353"/>
      <c r="CQ7" s="353"/>
      <c r="CR7" s="353"/>
      <c r="CS7" s="353"/>
      <c r="CT7" s="353"/>
      <c r="CU7" s="353"/>
      <c r="CV7" s="353"/>
      <c r="CW7" s="353"/>
      <c r="CX7" s="353"/>
      <c r="CY7" s="353"/>
      <c r="CZ7" s="353"/>
      <c r="DA7" s="353"/>
      <c r="DB7" s="353"/>
      <c r="DC7" s="353"/>
      <c r="DD7" s="353"/>
      <c r="DE7" s="353"/>
      <c r="DF7" s="263"/>
      <c r="DG7" s="263"/>
      <c r="DH7" s="263"/>
      <c r="DI7" s="263"/>
      <c r="DJ7" s="263"/>
      <c r="DK7" s="263"/>
      <c r="DL7" s="263"/>
      <c r="DM7" s="263"/>
      <c r="DN7" s="263"/>
      <c r="DO7" s="263"/>
      <c r="DP7" s="263"/>
      <c r="DQ7" s="263"/>
      <c r="DR7" s="263"/>
      <c r="DS7" s="263"/>
      <c r="DT7" s="263"/>
      <c r="DU7" s="263"/>
      <c r="DV7" s="263"/>
      <c r="DW7" s="263"/>
    </row>
    <row r="8" spans="1:143" s="262" customFormat="1" x14ac:dyDescent="0.15">
      <c r="A8" s="353"/>
      <c r="B8" s="353"/>
      <c r="C8" s="353"/>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3"/>
      <c r="AJ8" s="353"/>
      <c r="AK8" s="353"/>
      <c r="AL8" s="353"/>
      <c r="AM8" s="353"/>
      <c r="AN8" s="353"/>
      <c r="AO8" s="353"/>
      <c r="AP8" s="353"/>
      <c r="AQ8" s="353"/>
      <c r="AR8" s="353"/>
      <c r="AS8" s="353"/>
      <c r="AT8" s="353"/>
      <c r="AU8" s="353"/>
      <c r="AV8" s="353"/>
      <c r="AW8" s="353"/>
      <c r="AX8" s="353"/>
      <c r="AY8" s="353"/>
      <c r="AZ8" s="353"/>
      <c r="BA8" s="353"/>
      <c r="BB8" s="353"/>
      <c r="BC8" s="353"/>
      <c r="BD8" s="353"/>
      <c r="BE8" s="353"/>
      <c r="BF8" s="353"/>
      <c r="BG8" s="353"/>
      <c r="BH8" s="353"/>
      <c r="BI8" s="353"/>
      <c r="BJ8" s="353"/>
      <c r="BK8" s="353"/>
      <c r="BL8" s="353"/>
      <c r="BM8" s="353"/>
      <c r="BN8" s="353"/>
      <c r="BO8" s="353"/>
      <c r="BP8" s="353"/>
      <c r="BQ8" s="353"/>
      <c r="BR8" s="353"/>
      <c r="BS8" s="353"/>
      <c r="BT8" s="353"/>
      <c r="BU8" s="353"/>
      <c r="BV8" s="353"/>
      <c r="BW8" s="353"/>
      <c r="BX8" s="353"/>
      <c r="BY8" s="353"/>
      <c r="BZ8" s="353"/>
      <c r="CA8" s="353"/>
      <c r="CB8" s="353"/>
      <c r="CC8" s="353"/>
      <c r="CD8" s="353"/>
      <c r="CE8" s="353"/>
      <c r="CF8" s="353"/>
      <c r="CG8" s="353"/>
      <c r="CH8" s="353"/>
      <c r="CI8" s="353"/>
      <c r="CJ8" s="353"/>
      <c r="CK8" s="353"/>
      <c r="CL8" s="353"/>
      <c r="CM8" s="353"/>
      <c r="CN8" s="353"/>
      <c r="CO8" s="353"/>
      <c r="CP8" s="353"/>
      <c r="CQ8" s="353"/>
      <c r="CR8" s="353"/>
      <c r="CS8" s="353"/>
      <c r="CT8" s="353"/>
      <c r="CU8" s="353"/>
      <c r="CV8" s="353"/>
      <c r="CW8" s="353"/>
      <c r="CX8" s="353"/>
      <c r="CY8" s="353"/>
      <c r="CZ8" s="353"/>
      <c r="DA8" s="353"/>
      <c r="DB8" s="353"/>
      <c r="DC8" s="353"/>
      <c r="DD8" s="353"/>
      <c r="DE8" s="353"/>
      <c r="DF8" s="263"/>
      <c r="DG8" s="263"/>
      <c r="DH8" s="263"/>
      <c r="DI8" s="263"/>
      <c r="DJ8" s="263"/>
      <c r="DK8" s="263"/>
      <c r="DL8" s="263"/>
      <c r="DM8" s="263"/>
      <c r="DN8" s="263"/>
      <c r="DO8" s="263"/>
      <c r="DP8" s="263"/>
      <c r="DQ8" s="263"/>
      <c r="DR8" s="263"/>
      <c r="DS8" s="263"/>
      <c r="DT8" s="263"/>
      <c r="DU8" s="263"/>
      <c r="DV8" s="263"/>
      <c r="DW8" s="263"/>
    </row>
    <row r="9" spans="1:143" s="262" customFormat="1" x14ac:dyDescent="0.15">
      <c r="A9" s="353"/>
      <c r="B9" s="353"/>
      <c r="C9" s="353"/>
      <c r="D9" s="353"/>
      <c r="E9" s="353"/>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3"/>
      <c r="AJ9" s="353"/>
      <c r="AK9" s="353"/>
      <c r="AL9" s="353"/>
      <c r="AM9" s="353"/>
      <c r="AN9" s="353"/>
      <c r="AO9" s="353"/>
      <c r="AP9" s="353"/>
      <c r="AQ9" s="353"/>
      <c r="AR9" s="353"/>
      <c r="AS9" s="353"/>
      <c r="AT9" s="353"/>
      <c r="AU9" s="353"/>
      <c r="AV9" s="353"/>
      <c r="AW9" s="353"/>
      <c r="AX9" s="353"/>
      <c r="AY9" s="353"/>
      <c r="AZ9" s="353"/>
      <c r="BA9" s="353"/>
      <c r="BB9" s="353"/>
      <c r="BC9" s="353"/>
      <c r="BD9" s="353"/>
      <c r="BE9" s="353"/>
      <c r="BF9" s="353"/>
      <c r="BG9" s="353"/>
      <c r="BH9" s="353"/>
      <c r="BI9" s="353"/>
      <c r="BJ9" s="353"/>
      <c r="BK9" s="353"/>
      <c r="BL9" s="353"/>
      <c r="BM9" s="353"/>
      <c r="BN9" s="353"/>
      <c r="BO9" s="353"/>
      <c r="BP9" s="353"/>
      <c r="BQ9" s="353"/>
      <c r="BR9" s="353"/>
      <c r="BS9" s="353"/>
      <c r="BT9" s="353"/>
      <c r="BU9" s="353"/>
      <c r="BV9" s="353"/>
      <c r="BW9" s="353"/>
      <c r="BX9" s="353"/>
      <c r="BY9" s="353"/>
      <c r="BZ9" s="353"/>
      <c r="CA9" s="353"/>
      <c r="CB9" s="353"/>
      <c r="CC9" s="353"/>
      <c r="CD9" s="353"/>
      <c r="CE9" s="353"/>
      <c r="CF9" s="353"/>
      <c r="CG9" s="353"/>
      <c r="CH9" s="353"/>
      <c r="CI9" s="353"/>
      <c r="CJ9" s="353"/>
      <c r="CK9" s="353"/>
      <c r="CL9" s="353"/>
      <c r="CM9" s="353"/>
      <c r="CN9" s="353"/>
      <c r="CO9" s="353"/>
      <c r="CP9" s="353"/>
      <c r="CQ9" s="353"/>
      <c r="CR9" s="353"/>
      <c r="CS9" s="353"/>
      <c r="CT9" s="353"/>
      <c r="CU9" s="353"/>
      <c r="CV9" s="353"/>
      <c r="CW9" s="353"/>
      <c r="CX9" s="353"/>
      <c r="CY9" s="353"/>
      <c r="CZ9" s="353"/>
      <c r="DA9" s="353"/>
      <c r="DB9" s="353"/>
      <c r="DC9" s="353"/>
      <c r="DD9" s="353"/>
      <c r="DE9" s="353"/>
      <c r="DF9" s="263"/>
      <c r="DG9" s="263"/>
      <c r="DH9" s="263"/>
      <c r="DI9" s="263"/>
      <c r="DJ9" s="263"/>
      <c r="DK9" s="263"/>
      <c r="DL9" s="263"/>
      <c r="DM9" s="263"/>
      <c r="DN9" s="263"/>
      <c r="DO9" s="263"/>
      <c r="DP9" s="263"/>
      <c r="DQ9" s="263"/>
      <c r="DR9" s="263"/>
      <c r="DS9" s="263"/>
      <c r="DT9" s="263"/>
      <c r="DU9" s="263"/>
      <c r="DV9" s="263"/>
      <c r="DW9" s="263"/>
    </row>
    <row r="10" spans="1:143" s="262" customFormat="1" x14ac:dyDescent="0.15">
      <c r="A10" s="353"/>
      <c r="B10" s="353"/>
      <c r="C10" s="353"/>
      <c r="D10" s="353"/>
      <c r="E10" s="353"/>
      <c r="F10" s="353"/>
      <c r="G10" s="353"/>
      <c r="H10" s="353"/>
      <c r="I10" s="353"/>
      <c r="J10" s="353"/>
      <c r="K10" s="353"/>
      <c r="L10" s="353"/>
      <c r="M10" s="353"/>
      <c r="N10" s="353"/>
      <c r="O10" s="353"/>
      <c r="P10" s="353"/>
      <c r="Q10" s="353"/>
      <c r="R10" s="353"/>
      <c r="S10" s="353"/>
      <c r="T10" s="353"/>
      <c r="U10" s="353"/>
      <c r="V10" s="353"/>
      <c r="W10" s="353"/>
      <c r="X10" s="353"/>
      <c r="Y10" s="353"/>
      <c r="Z10" s="353"/>
      <c r="AA10" s="353"/>
      <c r="AB10" s="353"/>
      <c r="AC10" s="353"/>
      <c r="AD10" s="353"/>
      <c r="AE10" s="353"/>
      <c r="AF10" s="353"/>
      <c r="AG10" s="353"/>
      <c r="AH10" s="353"/>
      <c r="AI10" s="353"/>
      <c r="AJ10" s="353"/>
      <c r="AK10" s="353"/>
      <c r="AL10" s="353"/>
      <c r="AM10" s="353"/>
      <c r="AN10" s="353"/>
      <c r="AO10" s="353"/>
      <c r="AP10" s="353"/>
      <c r="AQ10" s="353"/>
      <c r="AR10" s="353"/>
      <c r="AS10" s="353"/>
      <c r="AT10" s="353"/>
      <c r="AU10" s="353"/>
      <c r="AV10" s="353"/>
      <c r="AW10" s="353"/>
      <c r="AX10" s="353"/>
      <c r="AY10" s="353"/>
      <c r="AZ10" s="353"/>
      <c r="BA10" s="353"/>
      <c r="BB10" s="353"/>
      <c r="BC10" s="353"/>
      <c r="BD10" s="353"/>
      <c r="BE10" s="353"/>
      <c r="BF10" s="353"/>
      <c r="BG10" s="353"/>
      <c r="BH10" s="353"/>
      <c r="BI10" s="353"/>
      <c r="BJ10" s="353"/>
      <c r="BK10" s="353"/>
      <c r="BL10" s="353"/>
      <c r="BM10" s="353"/>
      <c r="BN10" s="353"/>
      <c r="BO10" s="353"/>
      <c r="BP10" s="353"/>
      <c r="BQ10" s="353"/>
      <c r="BR10" s="353"/>
      <c r="BS10" s="353"/>
      <c r="BT10" s="353"/>
      <c r="BU10" s="353"/>
      <c r="BV10" s="353"/>
      <c r="BW10" s="353"/>
      <c r="BX10" s="353"/>
      <c r="BY10" s="353"/>
      <c r="BZ10" s="353"/>
      <c r="CA10" s="353"/>
      <c r="CB10" s="353"/>
      <c r="CC10" s="353"/>
      <c r="CD10" s="353"/>
      <c r="CE10" s="353"/>
      <c r="CF10" s="353"/>
      <c r="CG10" s="353"/>
      <c r="CH10" s="353"/>
      <c r="CI10" s="353"/>
      <c r="CJ10" s="353"/>
      <c r="CK10" s="353"/>
      <c r="CL10" s="353"/>
      <c r="CM10" s="353"/>
      <c r="CN10" s="353"/>
      <c r="CO10" s="353"/>
      <c r="CP10" s="353"/>
      <c r="CQ10" s="353"/>
      <c r="CR10" s="353"/>
      <c r="CS10" s="353"/>
      <c r="CT10" s="353"/>
      <c r="CU10" s="353"/>
      <c r="CV10" s="353"/>
      <c r="CW10" s="353"/>
      <c r="CX10" s="353"/>
      <c r="CY10" s="353"/>
      <c r="CZ10" s="353"/>
      <c r="DA10" s="353"/>
      <c r="DB10" s="353"/>
      <c r="DC10" s="353"/>
      <c r="DD10" s="353"/>
      <c r="DE10" s="353"/>
      <c r="DF10" s="263"/>
      <c r="DG10" s="263"/>
      <c r="DH10" s="263"/>
      <c r="DI10" s="263"/>
      <c r="DJ10" s="263"/>
      <c r="DK10" s="263"/>
      <c r="DL10" s="263"/>
      <c r="DM10" s="263"/>
      <c r="DN10" s="263"/>
      <c r="DO10" s="263"/>
      <c r="DP10" s="263"/>
      <c r="DQ10" s="263"/>
      <c r="DR10" s="263"/>
      <c r="DS10" s="263"/>
      <c r="DT10" s="263"/>
      <c r="DU10" s="263"/>
      <c r="DV10" s="263"/>
      <c r="DW10" s="263"/>
      <c r="EM10" s="262" t="s">
        <v>592</v>
      </c>
    </row>
    <row r="11" spans="1:143" s="262" customFormat="1" x14ac:dyDescent="0.15">
      <c r="A11" s="353"/>
      <c r="B11" s="353"/>
      <c r="C11" s="353"/>
      <c r="D11" s="353"/>
      <c r="E11" s="353"/>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3"/>
      <c r="AN11" s="353"/>
      <c r="AO11" s="353"/>
      <c r="AP11" s="353"/>
      <c r="AQ11" s="353"/>
      <c r="AR11" s="353"/>
      <c r="AS11" s="353"/>
      <c r="AT11" s="353"/>
      <c r="AU11" s="353"/>
      <c r="AV11" s="353"/>
      <c r="AW11" s="353"/>
      <c r="AX11" s="353"/>
      <c r="AY11" s="353"/>
      <c r="AZ11" s="353"/>
      <c r="BA11" s="353"/>
      <c r="BB11" s="353"/>
      <c r="BC11" s="353"/>
      <c r="BD11" s="353"/>
      <c r="BE11" s="353"/>
      <c r="BF11" s="353"/>
      <c r="BG11" s="353"/>
      <c r="BH11" s="353"/>
      <c r="BI11" s="353"/>
      <c r="BJ11" s="353"/>
      <c r="BK11" s="353"/>
      <c r="BL11" s="353"/>
      <c r="BM11" s="353"/>
      <c r="BN11" s="353"/>
      <c r="BO11" s="353"/>
      <c r="BP11" s="353"/>
      <c r="BQ11" s="353"/>
      <c r="BR11" s="353"/>
      <c r="BS11" s="353"/>
      <c r="BT11" s="353"/>
      <c r="BU11" s="353"/>
      <c r="BV11" s="353"/>
      <c r="BW11" s="353"/>
      <c r="BX11" s="353"/>
      <c r="BY11" s="353"/>
      <c r="BZ11" s="353"/>
      <c r="CA11" s="353"/>
      <c r="CB11" s="353"/>
      <c r="CC11" s="353"/>
      <c r="CD11" s="353"/>
      <c r="CE11" s="353"/>
      <c r="CF11" s="353"/>
      <c r="CG11" s="353"/>
      <c r="CH11" s="353"/>
      <c r="CI11" s="353"/>
      <c r="CJ11" s="353"/>
      <c r="CK11" s="353"/>
      <c r="CL11" s="353"/>
      <c r="CM11" s="353"/>
      <c r="CN11" s="353"/>
      <c r="CO11" s="353"/>
      <c r="CP11" s="353"/>
      <c r="CQ11" s="353"/>
      <c r="CR11" s="353"/>
      <c r="CS11" s="353"/>
      <c r="CT11" s="353"/>
      <c r="CU11" s="353"/>
      <c r="CV11" s="353"/>
      <c r="CW11" s="353"/>
      <c r="CX11" s="353"/>
      <c r="CY11" s="353"/>
      <c r="CZ11" s="353"/>
      <c r="DA11" s="353"/>
      <c r="DB11" s="353"/>
      <c r="DC11" s="353"/>
      <c r="DD11" s="353"/>
      <c r="DE11" s="353"/>
      <c r="DF11" s="263"/>
      <c r="DG11" s="263"/>
      <c r="DH11" s="263"/>
      <c r="DI11" s="263"/>
      <c r="DJ11" s="263"/>
      <c r="DK11" s="263"/>
      <c r="DL11" s="263"/>
      <c r="DM11" s="263"/>
      <c r="DN11" s="263"/>
      <c r="DO11" s="263"/>
      <c r="DP11" s="263"/>
      <c r="DQ11" s="263"/>
      <c r="DR11" s="263"/>
      <c r="DS11" s="263"/>
      <c r="DT11" s="263"/>
      <c r="DU11" s="263"/>
      <c r="DV11" s="263"/>
      <c r="DW11" s="263"/>
    </row>
    <row r="12" spans="1:143" s="262" customFormat="1" x14ac:dyDescent="0.15">
      <c r="A12" s="353"/>
      <c r="B12" s="353"/>
      <c r="C12" s="353"/>
      <c r="D12" s="353"/>
      <c r="E12" s="353"/>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3"/>
      <c r="AN12" s="353"/>
      <c r="AO12" s="353"/>
      <c r="AP12" s="353"/>
      <c r="AQ12" s="353"/>
      <c r="AR12" s="353"/>
      <c r="AS12" s="353"/>
      <c r="AT12" s="353"/>
      <c r="AU12" s="353"/>
      <c r="AV12" s="353"/>
      <c r="AW12" s="353"/>
      <c r="AX12" s="353"/>
      <c r="AY12" s="353"/>
      <c r="AZ12" s="353"/>
      <c r="BA12" s="353"/>
      <c r="BB12" s="353"/>
      <c r="BC12" s="353"/>
      <c r="BD12" s="353"/>
      <c r="BE12" s="353"/>
      <c r="BF12" s="353"/>
      <c r="BG12" s="353"/>
      <c r="BH12" s="353"/>
      <c r="BI12" s="353"/>
      <c r="BJ12" s="353"/>
      <c r="BK12" s="353"/>
      <c r="BL12" s="353"/>
      <c r="BM12" s="353"/>
      <c r="BN12" s="353"/>
      <c r="BO12" s="353"/>
      <c r="BP12" s="353"/>
      <c r="BQ12" s="353"/>
      <c r="BR12" s="353"/>
      <c r="BS12" s="353"/>
      <c r="BT12" s="353"/>
      <c r="BU12" s="353"/>
      <c r="BV12" s="353"/>
      <c r="BW12" s="353"/>
      <c r="BX12" s="353"/>
      <c r="BY12" s="353"/>
      <c r="BZ12" s="353"/>
      <c r="CA12" s="353"/>
      <c r="CB12" s="353"/>
      <c r="CC12" s="353"/>
      <c r="CD12" s="353"/>
      <c r="CE12" s="353"/>
      <c r="CF12" s="353"/>
      <c r="CG12" s="353"/>
      <c r="CH12" s="353"/>
      <c r="CI12" s="353"/>
      <c r="CJ12" s="353"/>
      <c r="CK12" s="353"/>
      <c r="CL12" s="353"/>
      <c r="CM12" s="353"/>
      <c r="CN12" s="353"/>
      <c r="CO12" s="353"/>
      <c r="CP12" s="353"/>
      <c r="CQ12" s="353"/>
      <c r="CR12" s="353"/>
      <c r="CS12" s="353"/>
      <c r="CT12" s="353"/>
      <c r="CU12" s="353"/>
      <c r="CV12" s="353"/>
      <c r="CW12" s="353"/>
      <c r="CX12" s="353"/>
      <c r="CY12" s="353"/>
      <c r="CZ12" s="353"/>
      <c r="DA12" s="353"/>
      <c r="DB12" s="353"/>
      <c r="DC12" s="353"/>
      <c r="DD12" s="353"/>
      <c r="DE12" s="353"/>
      <c r="DF12" s="263"/>
      <c r="DG12" s="263"/>
      <c r="DH12" s="263"/>
      <c r="DI12" s="263"/>
      <c r="DJ12" s="263"/>
      <c r="DK12" s="263"/>
      <c r="DL12" s="263"/>
      <c r="DM12" s="263"/>
      <c r="DN12" s="263"/>
      <c r="DO12" s="263"/>
      <c r="DP12" s="263"/>
      <c r="DQ12" s="263"/>
      <c r="DR12" s="263"/>
      <c r="DS12" s="263"/>
      <c r="DT12" s="263"/>
      <c r="DU12" s="263"/>
      <c r="DV12" s="263"/>
      <c r="DW12" s="263"/>
      <c r="EM12" s="262" t="s">
        <v>592</v>
      </c>
    </row>
    <row r="13" spans="1:143" s="262" customFormat="1" x14ac:dyDescent="0.15">
      <c r="A13" s="353"/>
      <c r="B13" s="353"/>
      <c r="C13" s="353"/>
      <c r="D13" s="353"/>
      <c r="E13" s="353"/>
      <c r="F13" s="353"/>
      <c r="G13" s="353"/>
      <c r="H13" s="353"/>
      <c r="I13" s="353"/>
      <c r="J13" s="353"/>
      <c r="K13" s="353"/>
      <c r="L13" s="353"/>
      <c r="M13" s="353"/>
      <c r="N13" s="353"/>
      <c r="O13" s="353"/>
      <c r="P13" s="353"/>
      <c r="Q13" s="353"/>
      <c r="R13" s="353"/>
      <c r="S13" s="353"/>
      <c r="T13" s="353"/>
      <c r="U13" s="353"/>
      <c r="V13" s="353"/>
      <c r="W13" s="353"/>
      <c r="X13" s="353"/>
      <c r="Y13" s="353"/>
      <c r="Z13" s="353"/>
      <c r="AA13" s="353"/>
      <c r="AB13" s="353"/>
      <c r="AC13" s="353"/>
      <c r="AD13" s="353"/>
      <c r="AE13" s="353"/>
      <c r="AF13" s="353"/>
      <c r="AG13" s="353"/>
      <c r="AH13" s="353"/>
      <c r="AI13" s="353"/>
      <c r="AJ13" s="353"/>
      <c r="AK13" s="353"/>
      <c r="AL13" s="353"/>
      <c r="AM13" s="353"/>
      <c r="AN13" s="353"/>
      <c r="AO13" s="353"/>
      <c r="AP13" s="353"/>
      <c r="AQ13" s="353"/>
      <c r="AR13" s="353"/>
      <c r="AS13" s="353"/>
      <c r="AT13" s="353"/>
      <c r="AU13" s="353"/>
      <c r="AV13" s="353"/>
      <c r="AW13" s="353"/>
      <c r="AX13" s="353"/>
      <c r="AY13" s="353"/>
      <c r="AZ13" s="353"/>
      <c r="BA13" s="353"/>
      <c r="BB13" s="353"/>
      <c r="BC13" s="353"/>
      <c r="BD13" s="353"/>
      <c r="BE13" s="353"/>
      <c r="BF13" s="353"/>
      <c r="BG13" s="353"/>
      <c r="BH13" s="353"/>
      <c r="BI13" s="353"/>
      <c r="BJ13" s="353"/>
      <c r="BK13" s="353"/>
      <c r="BL13" s="353"/>
      <c r="BM13" s="353"/>
      <c r="BN13" s="353"/>
      <c r="BO13" s="353"/>
      <c r="BP13" s="353"/>
      <c r="BQ13" s="353"/>
      <c r="BR13" s="353"/>
      <c r="BS13" s="353"/>
      <c r="BT13" s="353"/>
      <c r="BU13" s="353"/>
      <c r="BV13" s="353"/>
      <c r="BW13" s="353"/>
      <c r="BX13" s="353"/>
      <c r="BY13" s="353"/>
      <c r="BZ13" s="353"/>
      <c r="CA13" s="353"/>
      <c r="CB13" s="353"/>
      <c r="CC13" s="353"/>
      <c r="CD13" s="353"/>
      <c r="CE13" s="353"/>
      <c r="CF13" s="353"/>
      <c r="CG13" s="353"/>
      <c r="CH13" s="353"/>
      <c r="CI13" s="353"/>
      <c r="CJ13" s="353"/>
      <c r="CK13" s="353"/>
      <c r="CL13" s="353"/>
      <c r="CM13" s="353"/>
      <c r="CN13" s="353"/>
      <c r="CO13" s="353"/>
      <c r="CP13" s="353"/>
      <c r="CQ13" s="353"/>
      <c r="CR13" s="353"/>
      <c r="CS13" s="353"/>
      <c r="CT13" s="353"/>
      <c r="CU13" s="353"/>
      <c r="CV13" s="353"/>
      <c r="CW13" s="353"/>
      <c r="CX13" s="353"/>
      <c r="CY13" s="353"/>
      <c r="CZ13" s="353"/>
      <c r="DA13" s="353"/>
      <c r="DB13" s="353"/>
      <c r="DC13" s="353"/>
      <c r="DD13" s="353"/>
      <c r="DE13" s="353"/>
      <c r="DF13" s="263"/>
      <c r="DG13" s="263"/>
      <c r="DH13" s="263"/>
      <c r="DI13" s="263"/>
      <c r="DJ13" s="263"/>
      <c r="DK13" s="263"/>
      <c r="DL13" s="263"/>
      <c r="DM13" s="263"/>
      <c r="DN13" s="263"/>
      <c r="DO13" s="263"/>
      <c r="DP13" s="263"/>
      <c r="DQ13" s="263"/>
      <c r="DR13" s="263"/>
      <c r="DS13" s="263"/>
      <c r="DT13" s="263"/>
      <c r="DU13" s="263"/>
      <c r="DV13" s="263"/>
      <c r="DW13" s="263"/>
    </row>
    <row r="14" spans="1:143" s="262" customFormat="1" x14ac:dyDescent="0.15">
      <c r="A14" s="353"/>
      <c r="B14" s="353"/>
      <c r="C14" s="353"/>
      <c r="D14" s="353"/>
      <c r="E14" s="353"/>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3"/>
      <c r="AJ14" s="353"/>
      <c r="AK14" s="353"/>
      <c r="AL14" s="353"/>
      <c r="AM14" s="353"/>
      <c r="AN14" s="353"/>
      <c r="AO14" s="353"/>
      <c r="AP14" s="353"/>
      <c r="AQ14" s="353"/>
      <c r="AR14" s="353"/>
      <c r="AS14" s="353"/>
      <c r="AT14" s="353"/>
      <c r="AU14" s="353"/>
      <c r="AV14" s="353"/>
      <c r="AW14" s="353"/>
      <c r="AX14" s="353"/>
      <c r="AY14" s="35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53"/>
      <c r="CI14" s="353"/>
      <c r="CJ14" s="353"/>
      <c r="CK14" s="353"/>
      <c r="CL14" s="353"/>
      <c r="CM14" s="353"/>
      <c r="CN14" s="353"/>
      <c r="CO14" s="353"/>
      <c r="CP14" s="353"/>
      <c r="CQ14" s="353"/>
      <c r="CR14" s="353"/>
      <c r="CS14" s="353"/>
      <c r="CT14" s="353"/>
      <c r="CU14" s="353"/>
      <c r="CV14" s="353"/>
      <c r="CW14" s="353"/>
      <c r="CX14" s="353"/>
      <c r="CY14" s="353"/>
      <c r="CZ14" s="353"/>
      <c r="DA14" s="353"/>
      <c r="DB14" s="353"/>
      <c r="DC14" s="353"/>
      <c r="DD14" s="353"/>
      <c r="DE14" s="353"/>
      <c r="DF14" s="263"/>
      <c r="DG14" s="263"/>
      <c r="DH14" s="263"/>
      <c r="DI14" s="263"/>
      <c r="DJ14" s="263"/>
      <c r="DK14" s="263"/>
      <c r="DL14" s="263"/>
      <c r="DM14" s="263"/>
      <c r="DN14" s="263"/>
      <c r="DO14" s="263"/>
      <c r="DP14" s="263"/>
      <c r="DQ14" s="263"/>
      <c r="DR14" s="263"/>
      <c r="DS14" s="263"/>
      <c r="DT14" s="263"/>
      <c r="DU14" s="263"/>
      <c r="DV14" s="263"/>
      <c r="DW14" s="263"/>
    </row>
    <row r="15" spans="1:143" s="262" customFormat="1" x14ac:dyDescent="0.15">
      <c r="A15" s="264"/>
      <c r="B15" s="353"/>
      <c r="C15" s="353"/>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c r="AM15" s="353"/>
      <c r="AN15" s="353"/>
      <c r="AO15" s="353"/>
      <c r="AP15" s="353"/>
      <c r="AQ15" s="353"/>
      <c r="AR15" s="353"/>
      <c r="AS15" s="353"/>
      <c r="AT15" s="353"/>
      <c r="AU15" s="353"/>
      <c r="AV15" s="353"/>
      <c r="AW15" s="353"/>
      <c r="AX15" s="353"/>
      <c r="AY15" s="353"/>
      <c r="AZ15" s="353"/>
      <c r="BA15" s="353"/>
      <c r="BB15" s="353"/>
      <c r="BC15" s="353"/>
      <c r="BD15" s="353"/>
      <c r="BE15" s="353"/>
      <c r="BF15" s="353"/>
      <c r="BG15" s="353"/>
      <c r="BH15" s="353"/>
      <c r="BI15" s="353"/>
      <c r="BJ15" s="353"/>
      <c r="BK15" s="353"/>
      <c r="BL15" s="353"/>
      <c r="BM15" s="353"/>
      <c r="BN15" s="353"/>
      <c r="BO15" s="353"/>
      <c r="BP15" s="353"/>
      <c r="BQ15" s="353"/>
      <c r="BR15" s="353"/>
      <c r="BS15" s="353"/>
      <c r="BT15" s="353"/>
      <c r="BU15" s="353"/>
      <c r="BV15" s="353"/>
      <c r="BW15" s="353"/>
      <c r="BX15" s="353"/>
      <c r="BY15" s="353"/>
      <c r="BZ15" s="353"/>
      <c r="CA15" s="353"/>
      <c r="CB15" s="353"/>
      <c r="CC15" s="353"/>
      <c r="CD15" s="353"/>
      <c r="CE15" s="353"/>
      <c r="CF15" s="353"/>
      <c r="CG15" s="353"/>
      <c r="CH15" s="353"/>
      <c r="CI15" s="353"/>
      <c r="CJ15" s="353"/>
      <c r="CK15" s="353"/>
      <c r="CL15" s="353"/>
      <c r="CM15" s="353"/>
      <c r="CN15" s="353"/>
      <c r="CO15" s="353"/>
      <c r="CP15" s="353"/>
      <c r="CQ15" s="353"/>
      <c r="CR15" s="353"/>
      <c r="CS15" s="353"/>
      <c r="CT15" s="353"/>
      <c r="CU15" s="353"/>
      <c r="CV15" s="353"/>
      <c r="CW15" s="353"/>
      <c r="CX15" s="353"/>
      <c r="CY15" s="353"/>
      <c r="CZ15" s="353"/>
      <c r="DA15" s="353"/>
      <c r="DB15" s="353"/>
      <c r="DC15" s="353"/>
      <c r="DD15" s="353"/>
      <c r="DE15" s="353"/>
      <c r="DF15" s="263"/>
      <c r="DG15" s="263"/>
      <c r="DH15" s="263"/>
      <c r="DI15" s="263"/>
      <c r="DJ15" s="263"/>
      <c r="DK15" s="263"/>
      <c r="DL15" s="263"/>
      <c r="DM15" s="263"/>
      <c r="DN15" s="263"/>
      <c r="DO15" s="263"/>
      <c r="DP15" s="263"/>
      <c r="DQ15" s="263"/>
      <c r="DR15" s="263"/>
      <c r="DS15" s="263"/>
      <c r="DT15" s="263"/>
      <c r="DU15" s="263"/>
      <c r="DV15" s="263"/>
      <c r="DW15" s="263"/>
    </row>
    <row r="16" spans="1:143" s="262" customFormat="1" x14ac:dyDescent="0.15">
      <c r="A16" s="264"/>
      <c r="B16" s="353"/>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c r="AM16" s="353"/>
      <c r="AN16" s="353"/>
      <c r="AO16" s="353"/>
      <c r="AP16" s="353"/>
      <c r="AQ16" s="353"/>
      <c r="AR16" s="353"/>
      <c r="AS16" s="353"/>
      <c r="AT16" s="353"/>
      <c r="AU16" s="353"/>
      <c r="AV16" s="353"/>
      <c r="AW16" s="353"/>
      <c r="AX16" s="353"/>
      <c r="AY16" s="353"/>
      <c r="AZ16" s="353"/>
      <c r="BA16" s="353"/>
      <c r="BB16" s="353"/>
      <c r="BC16" s="353"/>
      <c r="BD16" s="353"/>
      <c r="BE16" s="353"/>
      <c r="BF16" s="353"/>
      <c r="BG16" s="353"/>
      <c r="BH16" s="353"/>
      <c r="BI16" s="353"/>
      <c r="BJ16" s="353"/>
      <c r="BK16" s="353"/>
      <c r="BL16" s="353"/>
      <c r="BM16" s="353"/>
      <c r="BN16" s="353"/>
      <c r="BO16" s="353"/>
      <c r="BP16" s="353"/>
      <c r="BQ16" s="353"/>
      <c r="BR16" s="353"/>
      <c r="BS16" s="353"/>
      <c r="BT16" s="353"/>
      <c r="BU16" s="353"/>
      <c r="BV16" s="353"/>
      <c r="BW16" s="353"/>
      <c r="BX16" s="353"/>
      <c r="BY16" s="353"/>
      <c r="BZ16" s="353"/>
      <c r="CA16" s="353"/>
      <c r="CB16" s="353"/>
      <c r="CC16" s="353"/>
      <c r="CD16" s="353"/>
      <c r="CE16" s="353"/>
      <c r="CF16" s="353"/>
      <c r="CG16" s="353"/>
      <c r="CH16" s="353"/>
      <c r="CI16" s="353"/>
      <c r="CJ16" s="353"/>
      <c r="CK16" s="353"/>
      <c r="CL16" s="353"/>
      <c r="CM16" s="353"/>
      <c r="CN16" s="353"/>
      <c r="CO16" s="353"/>
      <c r="CP16" s="353"/>
      <c r="CQ16" s="353"/>
      <c r="CR16" s="353"/>
      <c r="CS16" s="353"/>
      <c r="CT16" s="353"/>
      <c r="CU16" s="353"/>
      <c r="CV16" s="353"/>
      <c r="CW16" s="353"/>
      <c r="CX16" s="353"/>
      <c r="CY16" s="353"/>
      <c r="CZ16" s="353"/>
      <c r="DA16" s="353"/>
      <c r="DB16" s="353"/>
      <c r="DC16" s="353"/>
      <c r="DD16" s="353"/>
      <c r="DE16" s="353"/>
      <c r="DF16" s="263"/>
      <c r="DG16" s="263"/>
      <c r="DH16" s="263"/>
      <c r="DI16" s="263"/>
      <c r="DJ16" s="263"/>
      <c r="DK16" s="263"/>
      <c r="DL16" s="263"/>
      <c r="DM16" s="263"/>
      <c r="DN16" s="263"/>
      <c r="DO16" s="263"/>
      <c r="DP16" s="263"/>
      <c r="DQ16" s="263"/>
      <c r="DR16" s="263"/>
      <c r="DS16" s="263"/>
      <c r="DT16" s="263"/>
      <c r="DU16" s="263"/>
      <c r="DV16" s="263"/>
      <c r="DW16" s="263"/>
    </row>
    <row r="17" spans="1:351" s="262" customFormat="1" x14ac:dyDescent="0.15">
      <c r="A17" s="264"/>
      <c r="B17" s="353"/>
      <c r="C17" s="353"/>
      <c r="D17" s="353"/>
      <c r="E17" s="353"/>
      <c r="F17" s="353"/>
      <c r="G17" s="353"/>
      <c r="H17" s="353"/>
      <c r="I17" s="353"/>
      <c r="J17" s="353"/>
      <c r="K17" s="353"/>
      <c r="L17" s="353"/>
      <c r="M17" s="353"/>
      <c r="N17" s="353"/>
      <c r="O17" s="353"/>
      <c r="P17" s="353"/>
      <c r="Q17" s="353"/>
      <c r="R17" s="353"/>
      <c r="S17" s="353"/>
      <c r="T17" s="353"/>
      <c r="U17" s="353"/>
      <c r="V17" s="353"/>
      <c r="W17" s="353"/>
      <c r="X17" s="353"/>
      <c r="Y17" s="353"/>
      <c r="Z17" s="353"/>
      <c r="AA17" s="353"/>
      <c r="AB17" s="353"/>
      <c r="AC17" s="353"/>
      <c r="AD17" s="353"/>
      <c r="AE17" s="353"/>
      <c r="AF17" s="353"/>
      <c r="AG17" s="353"/>
      <c r="AH17" s="353"/>
      <c r="AI17" s="353"/>
      <c r="AJ17" s="353"/>
      <c r="AK17" s="353"/>
      <c r="AL17" s="353"/>
      <c r="AM17" s="353"/>
      <c r="AN17" s="353"/>
      <c r="AO17" s="353"/>
      <c r="AP17" s="353"/>
      <c r="AQ17" s="353"/>
      <c r="AR17" s="353"/>
      <c r="AS17" s="353"/>
      <c r="AT17" s="353"/>
      <c r="AU17" s="353"/>
      <c r="AV17" s="353"/>
      <c r="AW17" s="353"/>
      <c r="AX17" s="353"/>
      <c r="AY17" s="353"/>
      <c r="AZ17" s="353"/>
      <c r="BA17" s="353"/>
      <c r="BB17" s="353"/>
      <c r="BC17" s="353"/>
      <c r="BD17" s="353"/>
      <c r="BE17" s="353"/>
      <c r="BF17" s="353"/>
      <c r="BG17" s="353"/>
      <c r="BH17" s="353"/>
      <c r="BI17" s="353"/>
      <c r="BJ17" s="353"/>
      <c r="BK17" s="353"/>
      <c r="BL17" s="353"/>
      <c r="BM17" s="353"/>
      <c r="BN17" s="353"/>
      <c r="BO17" s="353"/>
      <c r="BP17" s="353"/>
      <c r="BQ17" s="353"/>
      <c r="BR17" s="353"/>
      <c r="BS17" s="353"/>
      <c r="BT17" s="353"/>
      <c r="BU17" s="353"/>
      <c r="BV17" s="353"/>
      <c r="BW17" s="353"/>
      <c r="BX17" s="353"/>
      <c r="BY17" s="353"/>
      <c r="BZ17" s="353"/>
      <c r="CA17" s="353"/>
      <c r="CB17" s="353"/>
      <c r="CC17" s="353"/>
      <c r="CD17" s="353"/>
      <c r="CE17" s="353"/>
      <c r="CF17" s="353"/>
      <c r="CG17" s="353"/>
      <c r="CH17" s="353"/>
      <c r="CI17" s="353"/>
      <c r="CJ17" s="353"/>
      <c r="CK17" s="353"/>
      <c r="CL17" s="353"/>
      <c r="CM17" s="353"/>
      <c r="CN17" s="353"/>
      <c r="CO17" s="353"/>
      <c r="CP17" s="353"/>
      <c r="CQ17" s="353"/>
      <c r="CR17" s="353"/>
      <c r="CS17" s="353"/>
      <c r="CT17" s="353"/>
      <c r="CU17" s="353"/>
      <c r="CV17" s="353"/>
      <c r="CW17" s="353"/>
      <c r="CX17" s="353"/>
      <c r="CY17" s="353"/>
      <c r="CZ17" s="353"/>
      <c r="DA17" s="353"/>
      <c r="DB17" s="353"/>
      <c r="DC17" s="353"/>
      <c r="DD17" s="353"/>
      <c r="DE17" s="353"/>
      <c r="DF17" s="263"/>
      <c r="DG17" s="263"/>
      <c r="DH17" s="263"/>
      <c r="DI17" s="263"/>
      <c r="DJ17" s="263"/>
      <c r="DK17" s="263"/>
      <c r="DL17" s="263"/>
      <c r="DM17" s="263"/>
      <c r="DN17" s="263"/>
      <c r="DO17" s="263"/>
      <c r="DP17" s="263"/>
      <c r="DQ17" s="263"/>
      <c r="DR17" s="263"/>
      <c r="DS17" s="263"/>
      <c r="DT17" s="263"/>
      <c r="DU17" s="263"/>
      <c r="DV17" s="263"/>
      <c r="DW17" s="263"/>
    </row>
    <row r="18" spans="1:351" s="262" customFormat="1" x14ac:dyDescent="0.15">
      <c r="A18" s="264"/>
      <c r="B18" s="353"/>
      <c r="C18" s="353"/>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353"/>
      <c r="AH18" s="353"/>
      <c r="AI18" s="353"/>
      <c r="AJ18" s="353"/>
      <c r="AK18" s="353"/>
      <c r="AL18" s="353"/>
      <c r="AM18" s="353"/>
      <c r="AN18" s="353"/>
      <c r="AO18" s="353"/>
      <c r="AP18" s="353"/>
      <c r="AQ18" s="353"/>
      <c r="AR18" s="353"/>
      <c r="AS18" s="353"/>
      <c r="AT18" s="353"/>
      <c r="AU18" s="353"/>
      <c r="AV18" s="353"/>
      <c r="AW18" s="353"/>
      <c r="AX18" s="353"/>
      <c r="AY18" s="353"/>
      <c r="AZ18" s="353"/>
      <c r="BA18" s="353"/>
      <c r="BB18" s="353"/>
      <c r="BC18" s="353"/>
      <c r="BD18" s="353"/>
      <c r="BE18" s="353"/>
      <c r="BF18" s="353"/>
      <c r="BG18" s="353"/>
      <c r="BH18" s="353"/>
      <c r="BI18" s="353"/>
      <c r="BJ18" s="353"/>
      <c r="BK18" s="353"/>
      <c r="BL18" s="353"/>
      <c r="BM18" s="353"/>
      <c r="BN18" s="353"/>
      <c r="BO18" s="353"/>
      <c r="BP18" s="353"/>
      <c r="BQ18" s="353"/>
      <c r="BR18" s="353"/>
      <c r="BS18" s="353"/>
      <c r="BT18" s="353"/>
      <c r="BU18" s="353"/>
      <c r="BV18" s="353"/>
      <c r="BW18" s="353"/>
      <c r="BX18" s="353"/>
      <c r="BY18" s="353"/>
      <c r="BZ18" s="353"/>
      <c r="CA18" s="353"/>
      <c r="CB18" s="353"/>
      <c r="CC18" s="353"/>
      <c r="CD18" s="353"/>
      <c r="CE18" s="353"/>
      <c r="CF18" s="353"/>
      <c r="CG18" s="353"/>
      <c r="CH18" s="353"/>
      <c r="CI18" s="353"/>
      <c r="CJ18" s="353"/>
      <c r="CK18" s="353"/>
      <c r="CL18" s="353"/>
      <c r="CM18" s="353"/>
      <c r="CN18" s="353"/>
      <c r="CO18" s="353"/>
      <c r="CP18" s="353"/>
      <c r="CQ18" s="353"/>
      <c r="CR18" s="353"/>
      <c r="CS18" s="353"/>
      <c r="CT18" s="353"/>
      <c r="CU18" s="353"/>
      <c r="CV18" s="353"/>
      <c r="CW18" s="353"/>
      <c r="CX18" s="353"/>
      <c r="CY18" s="353"/>
      <c r="CZ18" s="353"/>
      <c r="DA18" s="353"/>
      <c r="DB18" s="353"/>
      <c r="DC18" s="353"/>
      <c r="DD18" s="353"/>
      <c r="DE18" s="353"/>
      <c r="DF18" s="263"/>
      <c r="DG18" s="263"/>
      <c r="DH18" s="263"/>
      <c r="DI18" s="263"/>
      <c r="DJ18" s="263"/>
      <c r="DK18" s="263"/>
      <c r="DL18" s="263"/>
      <c r="DM18" s="263"/>
      <c r="DN18" s="263"/>
      <c r="DO18" s="263"/>
      <c r="DP18" s="263"/>
      <c r="DQ18" s="263"/>
      <c r="DR18" s="263"/>
      <c r="DS18" s="263"/>
      <c r="DT18" s="263"/>
      <c r="DU18" s="263"/>
      <c r="DV18" s="263"/>
      <c r="DW18" s="263"/>
    </row>
    <row r="19" spans="1:351" x14ac:dyDescent="0.15">
      <c r="DD19" s="264"/>
      <c r="DE19" s="264"/>
    </row>
    <row r="20" spans="1:351" x14ac:dyDescent="0.15">
      <c r="DD20" s="264"/>
      <c r="DE20" s="264"/>
    </row>
    <row r="21" spans="1:351" ht="17.25" x14ac:dyDescent="0.15">
      <c r="B21" s="354"/>
      <c r="C21" s="266"/>
      <c r="D21" s="266"/>
      <c r="E21" s="266"/>
      <c r="F21" s="266"/>
      <c r="G21" s="266"/>
      <c r="H21" s="266"/>
      <c r="I21" s="266"/>
      <c r="J21" s="266"/>
      <c r="K21" s="266"/>
      <c r="L21" s="266"/>
      <c r="M21" s="266"/>
      <c r="N21" s="355"/>
      <c r="O21" s="266"/>
      <c r="P21" s="266"/>
      <c r="Q21" s="266"/>
      <c r="R21" s="266"/>
      <c r="S21" s="266"/>
      <c r="T21" s="266"/>
      <c r="U21" s="266"/>
      <c r="V21" s="266"/>
      <c r="W21" s="266"/>
      <c r="X21" s="266"/>
      <c r="Y21" s="266"/>
      <c r="Z21" s="266"/>
      <c r="AA21" s="266"/>
      <c r="AB21" s="266"/>
      <c r="AC21" s="266"/>
      <c r="AD21" s="266"/>
      <c r="AE21" s="266"/>
      <c r="AF21" s="266"/>
      <c r="AG21" s="266"/>
      <c r="AH21" s="266"/>
      <c r="AI21" s="266"/>
      <c r="AJ21" s="266"/>
      <c r="AK21" s="266"/>
      <c r="AL21" s="266"/>
      <c r="AM21" s="266"/>
      <c r="AN21" s="266"/>
      <c r="AO21" s="266"/>
      <c r="AP21" s="266"/>
      <c r="AQ21" s="266"/>
      <c r="AR21" s="266"/>
      <c r="AS21" s="266"/>
      <c r="AT21" s="355"/>
      <c r="AU21" s="266"/>
      <c r="AV21" s="266"/>
      <c r="AW21" s="266"/>
      <c r="AX21" s="266"/>
      <c r="AY21" s="266"/>
      <c r="AZ21" s="266"/>
      <c r="BA21" s="266"/>
      <c r="BB21" s="266"/>
      <c r="BC21" s="266"/>
      <c r="BD21" s="266"/>
      <c r="BE21" s="266"/>
      <c r="BF21" s="355"/>
      <c r="BG21" s="266"/>
      <c r="BH21" s="266"/>
      <c r="BI21" s="266"/>
      <c r="BJ21" s="266"/>
      <c r="BK21" s="266"/>
      <c r="BL21" s="266"/>
      <c r="BM21" s="266"/>
      <c r="BN21" s="266"/>
      <c r="BO21" s="266"/>
      <c r="BP21" s="266"/>
      <c r="BQ21" s="266"/>
      <c r="BR21" s="355"/>
      <c r="BS21" s="266"/>
      <c r="BT21" s="266"/>
      <c r="BU21" s="266"/>
      <c r="BV21" s="266"/>
      <c r="BW21" s="266"/>
      <c r="BX21" s="266"/>
      <c r="BY21" s="266"/>
      <c r="BZ21" s="266"/>
      <c r="CA21" s="266"/>
      <c r="CB21" s="266"/>
      <c r="CC21" s="266"/>
      <c r="CD21" s="355"/>
      <c r="CE21" s="266"/>
      <c r="CF21" s="266"/>
      <c r="CG21" s="266"/>
      <c r="CH21" s="266"/>
      <c r="CI21" s="266"/>
      <c r="CJ21" s="266"/>
      <c r="CK21" s="266"/>
      <c r="CL21" s="266"/>
      <c r="CM21" s="266"/>
      <c r="CN21" s="266"/>
      <c r="CO21" s="266"/>
      <c r="CP21" s="355"/>
      <c r="CQ21" s="266"/>
      <c r="CR21" s="266"/>
      <c r="CS21" s="266"/>
      <c r="CT21" s="266"/>
      <c r="CU21" s="266"/>
      <c r="CV21" s="266"/>
      <c r="CW21" s="266"/>
      <c r="CX21" s="266"/>
      <c r="CY21" s="266"/>
      <c r="CZ21" s="266"/>
      <c r="DA21" s="266"/>
      <c r="DB21" s="355"/>
      <c r="DC21" s="266"/>
      <c r="DD21" s="267"/>
      <c r="DE21" s="264"/>
      <c r="MM21" s="356"/>
    </row>
    <row r="22" spans="1:351" ht="17.25" x14ac:dyDescent="0.15">
      <c r="B22" s="268"/>
      <c r="MM22" s="356"/>
    </row>
    <row r="23" spans="1:351" x14ac:dyDescent="0.15">
      <c r="B23" s="268"/>
    </row>
    <row r="24" spans="1:351" x14ac:dyDescent="0.15">
      <c r="B24" s="268"/>
    </row>
    <row r="25" spans="1:351" x14ac:dyDescent="0.15">
      <c r="B25" s="268"/>
    </row>
    <row r="26" spans="1:351" x14ac:dyDescent="0.15">
      <c r="B26" s="268"/>
    </row>
    <row r="27" spans="1:351" x14ac:dyDescent="0.15">
      <c r="B27" s="268"/>
    </row>
    <row r="28" spans="1:351" x14ac:dyDescent="0.15">
      <c r="B28" s="268"/>
    </row>
    <row r="29" spans="1:351" x14ac:dyDescent="0.15">
      <c r="B29" s="268"/>
    </row>
    <row r="30" spans="1:351" x14ac:dyDescent="0.15">
      <c r="B30" s="268"/>
    </row>
    <row r="31" spans="1:351" x14ac:dyDescent="0.15">
      <c r="B31" s="268"/>
    </row>
    <row r="32" spans="1:351" x14ac:dyDescent="0.15">
      <c r="B32" s="268"/>
    </row>
    <row r="33" spans="2:109" x14ac:dyDescent="0.15">
      <c r="B33" s="268"/>
    </row>
    <row r="34" spans="2:109" x14ac:dyDescent="0.15">
      <c r="B34" s="268"/>
    </row>
    <row r="35" spans="2:109" x14ac:dyDescent="0.15">
      <c r="B35" s="268"/>
    </row>
    <row r="36" spans="2:109" x14ac:dyDescent="0.15">
      <c r="B36" s="268"/>
    </row>
    <row r="37" spans="2:109" x14ac:dyDescent="0.15">
      <c r="B37" s="268"/>
    </row>
    <row r="38" spans="2:109" x14ac:dyDescent="0.15">
      <c r="B38" s="268"/>
    </row>
    <row r="39" spans="2:109" x14ac:dyDescent="0.15">
      <c r="B39" s="349"/>
      <c r="C39" s="320"/>
      <c r="D39" s="320"/>
      <c r="E39" s="320"/>
      <c r="F39" s="320"/>
      <c r="G39" s="320"/>
      <c r="H39" s="320"/>
      <c r="I39" s="320"/>
      <c r="J39" s="320"/>
      <c r="K39" s="320"/>
      <c r="L39" s="320"/>
      <c r="M39" s="320"/>
      <c r="N39" s="320"/>
      <c r="O39" s="320"/>
      <c r="P39" s="320"/>
      <c r="Q39" s="320"/>
      <c r="R39" s="320"/>
      <c r="S39" s="320"/>
      <c r="T39" s="320"/>
      <c r="U39" s="320"/>
      <c r="V39" s="320"/>
      <c r="W39" s="320"/>
      <c r="X39" s="320"/>
      <c r="Y39" s="320"/>
      <c r="Z39" s="320"/>
      <c r="AA39" s="320"/>
      <c r="AB39" s="320"/>
      <c r="AC39" s="320"/>
      <c r="AD39" s="320"/>
      <c r="AE39" s="320"/>
      <c r="AF39" s="320"/>
      <c r="AG39" s="320"/>
      <c r="AH39" s="320"/>
      <c r="AI39" s="320"/>
      <c r="AJ39" s="320"/>
      <c r="AK39" s="320"/>
      <c r="AL39" s="320"/>
      <c r="AM39" s="320"/>
      <c r="AN39" s="320"/>
      <c r="AO39" s="320"/>
      <c r="AP39" s="320"/>
      <c r="AQ39" s="320"/>
      <c r="AR39" s="320"/>
      <c r="AS39" s="320"/>
      <c r="AT39" s="320"/>
      <c r="AU39" s="320"/>
      <c r="AV39" s="320"/>
      <c r="AW39" s="320"/>
      <c r="AX39" s="320"/>
      <c r="AY39" s="320"/>
      <c r="AZ39" s="320"/>
      <c r="BA39" s="320"/>
      <c r="BB39" s="320"/>
      <c r="BC39" s="320"/>
      <c r="BD39" s="320"/>
      <c r="BE39" s="320"/>
      <c r="BF39" s="320"/>
      <c r="BG39" s="320"/>
      <c r="BH39" s="320"/>
      <c r="BI39" s="320"/>
      <c r="BJ39" s="320"/>
      <c r="BK39" s="320"/>
      <c r="BL39" s="320"/>
      <c r="BM39" s="320"/>
      <c r="BN39" s="320"/>
      <c r="BO39" s="320"/>
      <c r="BP39" s="320"/>
      <c r="BQ39" s="320"/>
      <c r="BR39" s="320"/>
      <c r="BS39" s="320"/>
      <c r="BT39" s="320"/>
      <c r="BU39" s="320"/>
      <c r="BV39" s="320"/>
      <c r="BW39" s="320"/>
      <c r="BX39" s="320"/>
      <c r="BY39" s="320"/>
      <c r="BZ39" s="320"/>
      <c r="CA39" s="320"/>
      <c r="CB39" s="320"/>
      <c r="CC39" s="320"/>
      <c r="CD39" s="320"/>
      <c r="CE39" s="320"/>
      <c r="CF39" s="320"/>
      <c r="CG39" s="320"/>
      <c r="CH39" s="320"/>
      <c r="CI39" s="320"/>
      <c r="CJ39" s="320"/>
      <c r="CK39" s="320"/>
      <c r="CL39" s="320"/>
      <c r="CM39" s="320"/>
      <c r="CN39" s="320"/>
      <c r="CO39" s="320"/>
      <c r="CP39" s="320"/>
      <c r="CQ39" s="320"/>
      <c r="CR39" s="320"/>
      <c r="CS39" s="320"/>
      <c r="CT39" s="320"/>
      <c r="CU39" s="320"/>
      <c r="CV39" s="320"/>
      <c r="CW39" s="320"/>
      <c r="CX39" s="320"/>
      <c r="CY39" s="320"/>
      <c r="CZ39" s="320"/>
      <c r="DA39" s="320"/>
      <c r="DB39" s="320"/>
      <c r="DC39" s="320"/>
      <c r="DD39" s="350"/>
    </row>
    <row r="40" spans="2:109" x14ac:dyDescent="0.15">
      <c r="B40" s="357"/>
      <c r="DD40" s="357"/>
      <c r="DE40" s="264"/>
    </row>
    <row r="41" spans="2:109" ht="17.25" x14ac:dyDescent="0.15">
      <c r="B41" s="265" t="s">
        <v>593</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7"/>
    </row>
    <row r="42" spans="2:109" x14ac:dyDescent="0.15">
      <c r="B42" s="268"/>
      <c r="G42" s="358"/>
      <c r="I42" s="359"/>
      <c r="J42" s="359"/>
      <c r="K42" s="359"/>
      <c r="AM42" s="358"/>
      <c r="AN42" s="358" t="s">
        <v>594</v>
      </c>
      <c r="AP42" s="359"/>
      <c r="AQ42" s="359"/>
      <c r="AR42" s="359"/>
      <c r="AY42" s="358"/>
      <c r="BA42" s="359"/>
      <c r="BB42" s="359"/>
      <c r="BC42" s="359"/>
      <c r="BK42" s="358"/>
      <c r="BM42" s="359"/>
      <c r="BN42" s="359"/>
      <c r="BO42" s="359"/>
      <c r="BW42" s="358"/>
      <c r="BY42" s="359"/>
      <c r="BZ42" s="359"/>
      <c r="CA42" s="359"/>
      <c r="CI42" s="358"/>
      <c r="CK42" s="359"/>
      <c r="CL42" s="359"/>
      <c r="CM42" s="359"/>
      <c r="CU42" s="358"/>
      <c r="CW42" s="359"/>
      <c r="CX42" s="359"/>
      <c r="CY42" s="359"/>
    </row>
    <row r="43" spans="2:109" ht="13.5" customHeight="1" x14ac:dyDescent="0.15">
      <c r="B43" s="268"/>
      <c r="AN43" s="1223" t="s">
        <v>595</v>
      </c>
      <c r="AO43" s="1224"/>
      <c r="AP43" s="1224"/>
      <c r="AQ43" s="1224"/>
      <c r="AR43" s="1224"/>
      <c r="AS43" s="1224"/>
      <c r="AT43" s="1224"/>
      <c r="AU43" s="1224"/>
      <c r="AV43" s="1224"/>
      <c r="AW43" s="1224"/>
      <c r="AX43" s="1224"/>
      <c r="AY43" s="1224"/>
      <c r="AZ43" s="1224"/>
      <c r="BA43" s="1224"/>
      <c r="BB43" s="1224"/>
      <c r="BC43" s="1224"/>
      <c r="BD43" s="1224"/>
      <c r="BE43" s="1224"/>
      <c r="BF43" s="1224"/>
      <c r="BG43" s="1224"/>
      <c r="BH43" s="1224"/>
      <c r="BI43" s="1224"/>
      <c r="BJ43" s="1224"/>
      <c r="BK43" s="1224"/>
      <c r="BL43" s="1224"/>
      <c r="BM43" s="1224"/>
      <c r="BN43" s="1224"/>
      <c r="BO43" s="1224"/>
      <c r="BP43" s="1224"/>
      <c r="BQ43" s="1224"/>
      <c r="BR43" s="1224"/>
      <c r="BS43" s="1224"/>
      <c r="BT43" s="1224"/>
      <c r="BU43" s="1224"/>
      <c r="BV43" s="1224"/>
      <c r="BW43" s="1224"/>
      <c r="BX43" s="1224"/>
      <c r="BY43" s="1224"/>
      <c r="BZ43" s="1224"/>
      <c r="CA43" s="1224"/>
      <c r="CB43" s="1224"/>
      <c r="CC43" s="1224"/>
      <c r="CD43" s="1224"/>
      <c r="CE43" s="1224"/>
      <c r="CF43" s="1224"/>
      <c r="CG43" s="1224"/>
      <c r="CH43" s="1224"/>
      <c r="CI43" s="1224"/>
      <c r="CJ43" s="1224"/>
      <c r="CK43" s="1224"/>
      <c r="CL43" s="1224"/>
      <c r="CM43" s="1224"/>
      <c r="CN43" s="1224"/>
      <c r="CO43" s="1224"/>
      <c r="CP43" s="1224"/>
      <c r="CQ43" s="1224"/>
      <c r="CR43" s="1224"/>
      <c r="CS43" s="1224"/>
      <c r="CT43" s="1224"/>
      <c r="CU43" s="1224"/>
      <c r="CV43" s="1224"/>
      <c r="CW43" s="1224"/>
      <c r="CX43" s="1224"/>
      <c r="CY43" s="1224"/>
      <c r="CZ43" s="1224"/>
      <c r="DA43" s="1224"/>
      <c r="DB43" s="1224"/>
      <c r="DC43" s="1225"/>
    </row>
    <row r="44" spans="2:109" x14ac:dyDescent="0.15">
      <c r="B44" s="268"/>
      <c r="AN44" s="1226"/>
      <c r="AO44" s="1227"/>
      <c r="AP44" s="1227"/>
      <c r="AQ44" s="1227"/>
      <c r="AR44" s="1227"/>
      <c r="AS44" s="1227"/>
      <c r="AT44" s="1227"/>
      <c r="AU44" s="1227"/>
      <c r="AV44" s="1227"/>
      <c r="AW44" s="1227"/>
      <c r="AX44" s="1227"/>
      <c r="AY44" s="1227"/>
      <c r="AZ44" s="1227"/>
      <c r="BA44" s="1227"/>
      <c r="BB44" s="1227"/>
      <c r="BC44" s="1227"/>
      <c r="BD44" s="1227"/>
      <c r="BE44" s="1227"/>
      <c r="BF44" s="1227"/>
      <c r="BG44" s="1227"/>
      <c r="BH44" s="1227"/>
      <c r="BI44" s="1227"/>
      <c r="BJ44" s="1227"/>
      <c r="BK44" s="1227"/>
      <c r="BL44" s="1227"/>
      <c r="BM44" s="1227"/>
      <c r="BN44" s="1227"/>
      <c r="BO44" s="1227"/>
      <c r="BP44" s="1227"/>
      <c r="BQ44" s="1227"/>
      <c r="BR44" s="1227"/>
      <c r="BS44" s="1227"/>
      <c r="BT44" s="1227"/>
      <c r="BU44" s="1227"/>
      <c r="BV44" s="1227"/>
      <c r="BW44" s="1227"/>
      <c r="BX44" s="1227"/>
      <c r="BY44" s="1227"/>
      <c r="BZ44" s="1227"/>
      <c r="CA44" s="1227"/>
      <c r="CB44" s="1227"/>
      <c r="CC44" s="1227"/>
      <c r="CD44" s="1227"/>
      <c r="CE44" s="1227"/>
      <c r="CF44" s="1227"/>
      <c r="CG44" s="1227"/>
      <c r="CH44" s="1227"/>
      <c r="CI44" s="1227"/>
      <c r="CJ44" s="1227"/>
      <c r="CK44" s="1227"/>
      <c r="CL44" s="1227"/>
      <c r="CM44" s="1227"/>
      <c r="CN44" s="1227"/>
      <c r="CO44" s="1227"/>
      <c r="CP44" s="1227"/>
      <c r="CQ44" s="1227"/>
      <c r="CR44" s="1227"/>
      <c r="CS44" s="1227"/>
      <c r="CT44" s="1227"/>
      <c r="CU44" s="1227"/>
      <c r="CV44" s="1227"/>
      <c r="CW44" s="1227"/>
      <c r="CX44" s="1227"/>
      <c r="CY44" s="1227"/>
      <c r="CZ44" s="1227"/>
      <c r="DA44" s="1227"/>
      <c r="DB44" s="1227"/>
      <c r="DC44" s="1228"/>
    </row>
    <row r="45" spans="2:109" x14ac:dyDescent="0.15">
      <c r="B45" s="268"/>
      <c r="AN45" s="1226"/>
      <c r="AO45" s="1227"/>
      <c r="AP45" s="1227"/>
      <c r="AQ45" s="1227"/>
      <c r="AR45" s="1227"/>
      <c r="AS45" s="1227"/>
      <c r="AT45" s="1227"/>
      <c r="AU45" s="1227"/>
      <c r="AV45" s="1227"/>
      <c r="AW45" s="1227"/>
      <c r="AX45" s="1227"/>
      <c r="AY45" s="1227"/>
      <c r="AZ45" s="1227"/>
      <c r="BA45" s="1227"/>
      <c r="BB45" s="1227"/>
      <c r="BC45" s="1227"/>
      <c r="BD45" s="1227"/>
      <c r="BE45" s="1227"/>
      <c r="BF45" s="1227"/>
      <c r="BG45" s="1227"/>
      <c r="BH45" s="1227"/>
      <c r="BI45" s="1227"/>
      <c r="BJ45" s="1227"/>
      <c r="BK45" s="1227"/>
      <c r="BL45" s="1227"/>
      <c r="BM45" s="1227"/>
      <c r="BN45" s="1227"/>
      <c r="BO45" s="1227"/>
      <c r="BP45" s="1227"/>
      <c r="BQ45" s="1227"/>
      <c r="BR45" s="1227"/>
      <c r="BS45" s="1227"/>
      <c r="BT45" s="1227"/>
      <c r="BU45" s="1227"/>
      <c r="BV45" s="1227"/>
      <c r="BW45" s="1227"/>
      <c r="BX45" s="1227"/>
      <c r="BY45" s="1227"/>
      <c r="BZ45" s="1227"/>
      <c r="CA45" s="1227"/>
      <c r="CB45" s="1227"/>
      <c r="CC45" s="1227"/>
      <c r="CD45" s="1227"/>
      <c r="CE45" s="1227"/>
      <c r="CF45" s="1227"/>
      <c r="CG45" s="1227"/>
      <c r="CH45" s="1227"/>
      <c r="CI45" s="1227"/>
      <c r="CJ45" s="1227"/>
      <c r="CK45" s="1227"/>
      <c r="CL45" s="1227"/>
      <c r="CM45" s="1227"/>
      <c r="CN45" s="1227"/>
      <c r="CO45" s="1227"/>
      <c r="CP45" s="1227"/>
      <c r="CQ45" s="1227"/>
      <c r="CR45" s="1227"/>
      <c r="CS45" s="1227"/>
      <c r="CT45" s="1227"/>
      <c r="CU45" s="1227"/>
      <c r="CV45" s="1227"/>
      <c r="CW45" s="1227"/>
      <c r="CX45" s="1227"/>
      <c r="CY45" s="1227"/>
      <c r="CZ45" s="1227"/>
      <c r="DA45" s="1227"/>
      <c r="DB45" s="1227"/>
      <c r="DC45" s="1228"/>
    </row>
    <row r="46" spans="2:109" x14ac:dyDescent="0.15">
      <c r="B46" s="268"/>
      <c r="AN46" s="1226"/>
      <c r="AO46" s="1227"/>
      <c r="AP46" s="1227"/>
      <c r="AQ46" s="1227"/>
      <c r="AR46" s="1227"/>
      <c r="AS46" s="1227"/>
      <c r="AT46" s="1227"/>
      <c r="AU46" s="1227"/>
      <c r="AV46" s="1227"/>
      <c r="AW46" s="1227"/>
      <c r="AX46" s="1227"/>
      <c r="AY46" s="1227"/>
      <c r="AZ46" s="1227"/>
      <c r="BA46" s="1227"/>
      <c r="BB46" s="1227"/>
      <c r="BC46" s="1227"/>
      <c r="BD46" s="1227"/>
      <c r="BE46" s="1227"/>
      <c r="BF46" s="1227"/>
      <c r="BG46" s="1227"/>
      <c r="BH46" s="1227"/>
      <c r="BI46" s="1227"/>
      <c r="BJ46" s="1227"/>
      <c r="BK46" s="1227"/>
      <c r="BL46" s="1227"/>
      <c r="BM46" s="1227"/>
      <c r="BN46" s="1227"/>
      <c r="BO46" s="1227"/>
      <c r="BP46" s="1227"/>
      <c r="BQ46" s="1227"/>
      <c r="BR46" s="1227"/>
      <c r="BS46" s="1227"/>
      <c r="BT46" s="1227"/>
      <c r="BU46" s="1227"/>
      <c r="BV46" s="1227"/>
      <c r="BW46" s="1227"/>
      <c r="BX46" s="1227"/>
      <c r="BY46" s="1227"/>
      <c r="BZ46" s="1227"/>
      <c r="CA46" s="1227"/>
      <c r="CB46" s="1227"/>
      <c r="CC46" s="1227"/>
      <c r="CD46" s="1227"/>
      <c r="CE46" s="1227"/>
      <c r="CF46" s="1227"/>
      <c r="CG46" s="1227"/>
      <c r="CH46" s="1227"/>
      <c r="CI46" s="1227"/>
      <c r="CJ46" s="1227"/>
      <c r="CK46" s="1227"/>
      <c r="CL46" s="1227"/>
      <c r="CM46" s="1227"/>
      <c r="CN46" s="1227"/>
      <c r="CO46" s="1227"/>
      <c r="CP46" s="1227"/>
      <c r="CQ46" s="1227"/>
      <c r="CR46" s="1227"/>
      <c r="CS46" s="1227"/>
      <c r="CT46" s="1227"/>
      <c r="CU46" s="1227"/>
      <c r="CV46" s="1227"/>
      <c r="CW46" s="1227"/>
      <c r="CX46" s="1227"/>
      <c r="CY46" s="1227"/>
      <c r="CZ46" s="1227"/>
      <c r="DA46" s="1227"/>
      <c r="DB46" s="1227"/>
      <c r="DC46" s="1228"/>
    </row>
    <row r="47" spans="2:109" x14ac:dyDescent="0.15">
      <c r="B47" s="268"/>
      <c r="AN47" s="1229"/>
      <c r="AO47" s="1230"/>
      <c r="AP47" s="1230"/>
      <c r="AQ47" s="1230"/>
      <c r="AR47" s="1230"/>
      <c r="AS47" s="1230"/>
      <c r="AT47" s="1230"/>
      <c r="AU47" s="1230"/>
      <c r="AV47" s="1230"/>
      <c r="AW47" s="1230"/>
      <c r="AX47" s="1230"/>
      <c r="AY47" s="1230"/>
      <c r="AZ47" s="1230"/>
      <c r="BA47" s="1230"/>
      <c r="BB47" s="1230"/>
      <c r="BC47" s="1230"/>
      <c r="BD47" s="1230"/>
      <c r="BE47" s="1230"/>
      <c r="BF47" s="1230"/>
      <c r="BG47" s="1230"/>
      <c r="BH47" s="1230"/>
      <c r="BI47" s="1230"/>
      <c r="BJ47" s="1230"/>
      <c r="BK47" s="1230"/>
      <c r="BL47" s="1230"/>
      <c r="BM47" s="1230"/>
      <c r="BN47" s="1230"/>
      <c r="BO47" s="1230"/>
      <c r="BP47" s="1230"/>
      <c r="BQ47" s="1230"/>
      <c r="BR47" s="1230"/>
      <c r="BS47" s="1230"/>
      <c r="BT47" s="1230"/>
      <c r="BU47" s="1230"/>
      <c r="BV47" s="1230"/>
      <c r="BW47" s="1230"/>
      <c r="BX47" s="1230"/>
      <c r="BY47" s="1230"/>
      <c r="BZ47" s="1230"/>
      <c r="CA47" s="1230"/>
      <c r="CB47" s="1230"/>
      <c r="CC47" s="1230"/>
      <c r="CD47" s="1230"/>
      <c r="CE47" s="1230"/>
      <c r="CF47" s="1230"/>
      <c r="CG47" s="1230"/>
      <c r="CH47" s="1230"/>
      <c r="CI47" s="1230"/>
      <c r="CJ47" s="1230"/>
      <c r="CK47" s="1230"/>
      <c r="CL47" s="1230"/>
      <c r="CM47" s="1230"/>
      <c r="CN47" s="1230"/>
      <c r="CO47" s="1230"/>
      <c r="CP47" s="1230"/>
      <c r="CQ47" s="1230"/>
      <c r="CR47" s="1230"/>
      <c r="CS47" s="1230"/>
      <c r="CT47" s="1230"/>
      <c r="CU47" s="1230"/>
      <c r="CV47" s="1230"/>
      <c r="CW47" s="1230"/>
      <c r="CX47" s="1230"/>
      <c r="CY47" s="1230"/>
      <c r="CZ47" s="1230"/>
      <c r="DA47" s="1230"/>
      <c r="DB47" s="1230"/>
      <c r="DC47" s="1231"/>
    </row>
    <row r="48" spans="2:109" x14ac:dyDescent="0.15">
      <c r="B48" s="268"/>
      <c r="H48" s="360"/>
      <c r="I48" s="360"/>
      <c r="J48" s="360"/>
      <c r="AN48" s="360"/>
      <c r="AO48" s="360"/>
      <c r="AP48" s="360"/>
      <c r="AZ48" s="360"/>
      <c r="BA48" s="360"/>
      <c r="BB48" s="360"/>
      <c r="BL48" s="360"/>
      <c r="BM48" s="360"/>
      <c r="BN48" s="360"/>
      <c r="BX48" s="360"/>
      <c r="BY48" s="360"/>
      <c r="BZ48" s="360"/>
      <c r="CJ48" s="360"/>
      <c r="CK48" s="360"/>
      <c r="CL48" s="360"/>
      <c r="CV48" s="360"/>
      <c r="CW48" s="360"/>
      <c r="CX48" s="360"/>
    </row>
    <row r="49" spans="1:109" x14ac:dyDescent="0.15">
      <c r="B49" s="268"/>
      <c r="AN49" s="264" t="s">
        <v>596</v>
      </c>
    </row>
    <row r="50" spans="1:109" x14ac:dyDescent="0.15">
      <c r="B50" s="268"/>
      <c r="G50" s="1215"/>
      <c r="H50" s="1215"/>
      <c r="I50" s="1215"/>
      <c r="J50" s="1215"/>
      <c r="K50" s="361"/>
      <c r="L50" s="361"/>
      <c r="M50" s="362"/>
      <c r="N50" s="362"/>
      <c r="AN50" s="1233"/>
      <c r="AO50" s="1234"/>
      <c r="AP50" s="1234"/>
      <c r="AQ50" s="1234"/>
      <c r="AR50" s="1234"/>
      <c r="AS50" s="1234"/>
      <c r="AT50" s="1234"/>
      <c r="AU50" s="1234"/>
      <c r="AV50" s="1234"/>
      <c r="AW50" s="1234"/>
      <c r="AX50" s="1234"/>
      <c r="AY50" s="1234"/>
      <c r="AZ50" s="1234"/>
      <c r="BA50" s="1234"/>
      <c r="BB50" s="1234"/>
      <c r="BC50" s="1234"/>
      <c r="BD50" s="1234"/>
      <c r="BE50" s="1234"/>
      <c r="BF50" s="1234"/>
      <c r="BG50" s="1234"/>
      <c r="BH50" s="1234"/>
      <c r="BI50" s="1234"/>
      <c r="BJ50" s="1234"/>
      <c r="BK50" s="1234"/>
      <c r="BL50" s="1234"/>
      <c r="BM50" s="1234"/>
      <c r="BN50" s="1234"/>
      <c r="BO50" s="1235"/>
      <c r="BP50" s="1221" t="s">
        <v>548</v>
      </c>
      <c r="BQ50" s="1221"/>
      <c r="BR50" s="1221"/>
      <c r="BS50" s="1221"/>
      <c r="BT50" s="1221"/>
      <c r="BU50" s="1221"/>
      <c r="BV50" s="1221"/>
      <c r="BW50" s="1221"/>
      <c r="BX50" s="1221" t="s">
        <v>549</v>
      </c>
      <c r="BY50" s="1221"/>
      <c r="BZ50" s="1221"/>
      <c r="CA50" s="1221"/>
      <c r="CB50" s="1221"/>
      <c r="CC50" s="1221"/>
      <c r="CD50" s="1221"/>
      <c r="CE50" s="1221"/>
      <c r="CF50" s="1221" t="s">
        <v>550</v>
      </c>
      <c r="CG50" s="1221"/>
      <c r="CH50" s="1221"/>
      <c r="CI50" s="1221"/>
      <c r="CJ50" s="1221"/>
      <c r="CK50" s="1221"/>
      <c r="CL50" s="1221"/>
      <c r="CM50" s="1221"/>
      <c r="CN50" s="1221" t="s">
        <v>551</v>
      </c>
      <c r="CO50" s="1221"/>
      <c r="CP50" s="1221"/>
      <c r="CQ50" s="1221"/>
      <c r="CR50" s="1221"/>
      <c r="CS50" s="1221"/>
      <c r="CT50" s="1221"/>
      <c r="CU50" s="1221"/>
      <c r="CV50" s="1221" t="s">
        <v>552</v>
      </c>
      <c r="CW50" s="1221"/>
      <c r="CX50" s="1221"/>
      <c r="CY50" s="1221"/>
      <c r="CZ50" s="1221"/>
      <c r="DA50" s="1221"/>
      <c r="DB50" s="1221"/>
      <c r="DC50" s="1221"/>
    </row>
    <row r="51" spans="1:109" ht="13.5" customHeight="1" x14ac:dyDescent="0.15">
      <c r="B51" s="268"/>
      <c r="G51" s="1232"/>
      <c r="H51" s="1232"/>
      <c r="I51" s="1236"/>
      <c r="J51" s="1236"/>
      <c r="K51" s="1222"/>
      <c r="L51" s="1222"/>
      <c r="M51" s="1222"/>
      <c r="N51" s="1222"/>
      <c r="AM51" s="360"/>
      <c r="AN51" s="1220" t="s">
        <v>597</v>
      </c>
      <c r="AO51" s="1220"/>
      <c r="AP51" s="1220"/>
      <c r="AQ51" s="1220"/>
      <c r="AR51" s="1220"/>
      <c r="AS51" s="1220"/>
      <c r="AT51" s="1220"/>
      <c r="AU51" s="1220"/>
      <c r="AV51" s="1220"/>
      <c r="AW51" s="1220"/>
      <c r="AX51" s="1220"/>
      <c r="AY51" s="1220"/>
      <c r="AZ51" s="1220"/>
      <c r="BA51" s="1220"/>
      <c r="BB51" s="1220" t="s">
        <v>598</v>
      </c>
      <c r="BC51" s="1220"/>
      <c r="BD51" s="1220"/>
      <c r="BE51" s="1220"/>
      <c r="BF51" s="1220"/>
      <c r="BG51" s="1220"/>
      <c r="BH51" s="1220"/>
      <c r="BI51" s="1220"/>
      <c r="BJ51" s="1220"/>
      <c r="BK51" s="1220"/>
      <c r="BL51" s="1220"/>
      <c r="BM51" s="1220"/>
      <c r="BN51" s="1220"/>
      <c r="BO51" s="1220"/>
      <c r="BP51" s="1217"/>
      <c r="BQ51" s="1217"/>
      <c r="BR51" s="1217"/>
      <c r="BS51" s="1217"/>
      <c r="BT51" s="1217"/>
      <c r="BU51" s="1217"/>
      <c r="BV51" s="1217"/>
      <c r="BW51" s="1217"/>
      <c r="BX51" s="1217"/>
      <c r="BY51" s="1217"/>
      <c r="BZ51" s="1217"/>
      <c r="CA51" s="1217"/>
      <c r="CB51" s="1217"/>
      <c r="CC51" s="1217"/>
      <c r="CD51" s="1217"/>
      <c r="CE51" s="1217"/>
      <c r="CF51" s="1217"/>
      <c r="CG51" s="1217"/>
      <c r="CH51" s="1217"/>
      <c r="CI51" s="1217"/>
      <c r="CJ51" s="1217"/>
      <c r="CK51" s="1217"/>
      <c r="CL51" s="1217"/>
      <c r="CM51" s="1217"/>
      <c r="CN51" s="1217"/>
      <c r="CO51" s="1217"/>
      <c r="CP51" s="1217"/>
      <c r="CQ51" s="1217"/>
      <c r="CR51" s="1217"/>
      <c r="CS51" s="1217"/>
      <c r="CT51" s="1217"/>
      <c r="CU51" s="1217"/>
      <c r="CV51" s="1217"/>
      <c r="CW51" s="1217"/>
      <c r="CX51" s="1217"/>
      <c r="CY51" s="1217"/>
      <c r="CZ51" s="1217"/>
      <c r="DA51" s="1217"/>
      <c r="DB51" s="1217"/>
      <c r="DC51" s="1217"/>
    </row>
    <row r="52" spans="1:109" x14ac:dyDescent="0.15">
      <c r="B52" s="268"/>
      <c r="G52" s="1232"/>
      <c r="H52" s="1232"/>
      <c r="I52" s="1236"/>
      <c r="J52" s="1236"/>
      <c r="K52" s="1222"/>
      <c r="L52" s="1222"/>
      <c r="M52" s="1222"/>
      <c r="N52" s="1222"/>
      <c r="AM52" s="360"/>
      <c r="AN52" s="1220"/>
      <c r="AO52" s="1220"/>
      <c r="AP52" s="1220"/>
      <c r="AQ52" s="1220"/>
      <c r="AR52" s="1220"/>
      <c r="AS52" s="1220"/>
      <c r="AT52" s="1220"/>
      <c r="AU52" s="1220"/>
      <c r="AV52" s="1220"/>
      <c r="AW52" s="1220"/>
      <c r="AX52" s="1220"/>
      <c r="AY52" s="1220"/>
      <c r="AZ52" s="1220"/>
      <c r="BA52" s="1220"/>
      <c r="BB52" s="1220"/>
      <c r="BC52" s="1220"/>
      <c r="BD52" s="1220"/>
      <c r="BE52" s="1220"/>
      <c r="BF52" s="1220"/>
      <c r="BG52" s="1220"/>
      <c r="BH52" s="1220"/>
      <c r="BI52" s="1220"/>
      <c r="BJ52" s="1220"/>
      <c r="BK52" s="1220"/>
      <c r="BL52" s="1220"/>
      <c r="BM52" s="1220"/>
      <c r="BN52" s="1220"/>
      <c r="BO52" s="1220"/>
      <c r="BP52" s="1217"/>
      <c r="BQ52" s="1217"/>
      <c r="BR52" s="1217"/>
      <c r="BS52" s="1217"/>
      <c r="BT52" s="1217"/>
      <c r="BU52" s="1217"/>
      <c r="BV52" s="1217"/>
      <c r="BW52" s="1217"/>
      <c r="BX52" s="1217"/>
      <c r="BY52" s="1217"/>
      <c r="BZ52" s="1217"/>
      <c r="CA52" s="1217"/>
      <c r="CB52" s="1217"/>
      <c r="CC52" s="1217"/>
      <c r="CD52" s="1217"/>
      <c r="CE52" s="1217"/>
      <c r="CF52" s="1217"/>
      <c r="CG52" s="1217"/>
      <c r="CH52" s="1217"/>
      <c r="CI52" s="1217"/>
      <c r="CJ52" s="1217"/>
      <c r="CK52" s="1217"/>
      <c r="CL52" s="1217"/>
      <c r="CM52" s="1217"/>
      <c r="CN52" s="1217"/>
      <c r="CO52" s="1217"/>
      <c r="CP52" s="1217"/>
      <c r="CQ52" s="1217"/>
      <c r="CR52" s="1217"/>
      <c r="CS52" s="1217"/>
      <c r="CT52" s="1217"/>
      <c r="CU52" s="1217"/>
      <c r="CV52" s="1217"/>
      <c r="CW52" s="1217"/>
      <c r="CX52" s="1217"/>
      <c r="CY52" s="1217"/>
      <c r="CZ52" s="1217"/>
      <c r="DA52" s="1217"/>
      <c r="DB52" s="1217"/>
      <c r="DC52" s="1217"/>
    </row>
    <row r="53" spans="1:109" x14ac:dyDescent="0.15">
      <c r="A53" s="359"/>
      <c r="B53" s="268"/>
      <c r="G53" s="1232"/>
      <c r="H53" s="1232"/>
      <c r="I53" s="1215"/>
      <c r="J53" s="1215"/>
      <c r="K53" s="1222"/>
      <c r="L53" s="1222"/>
      <c r="M53" s="1222"/>
      <c r="N53" s="1222"/>
      <c r="AM53" s="360"/>
      <c r="AN53" s="1220"/>
      <c r="AO53" s="1220"/>
      <c r="AP53" s="1220"/>
      <c r="AQ53" s="1220"/>
      <c r="AR53" s="1220"/>
      <c r="AS53" s="1220"/>
      <c r="AT53" s="1220"/>
      <c r="AU53" s="1220"/>
      <c r="AV53" s="1220"/>
      <c r="AW53" s="1220"/>
      <c r="AX53" s="1220"/>
      <c r="AY53" s="1220"/>
      <c r="AZ53" s="1220"/>
      <c r="BA53" s="1220"/>
      <c r="BB53" s="1220" t="s">
        <v>599</v>
      </c>
      <c r="BC53" s="1220"/>
      <c r="BD53" s="1220"/>
      <c r="BE53" s="1220"/>
      <c r="BF53" s="1220"/>
      <c r="BG53" s="1220"/>
      <c r="BH53" s="1220"/>
      <c r="BI53" s="1220"/>
      <c r="BJ53" s="1220"/>
      <c r="BK53" s="1220"/>
      <c r="BL53" s="1220"/>
      <c r="BM53" s="1220"/>
      <c r="BN53" s="1220"/>
      <c r="BO53" s="1220"/>
      <c r="BP53" s="1217">
        <v>45.1</v>
      </c>
      <c r="BQ53" s="1217"/>
      <c r="BR53" s="1217"/>
      <c r="BS53" s="1217"/>
      <c r="BT53" s="1217"/>
      <c r="BU53" s="1217"/>
      <c r="BV53" s="1217"/>
      <c r="BW53" s="1217"/>
      <c r="BX53" s="1217">
        <v>45.5</v>
      </c>
      <c r="BY53" s="1217"/>
      <c r="BZ53" s="1217"/>
      <c r="CA53" s="1217"/>
      <c r="CB53" s="1217"/>
      <c r="CC53" s="1217"/>
      <c r="CD53" s="1217"/>
      <c r="CE53" s="1217"/>
      <c r="CF53" s="1217">
        <v>40.5</v>
      </c>
      <c r="CG53" s="1217"/>
      <c r="CH53" s="1217"/>
      <c r="CI53" s="1217"/>
      <c r="CJ53" s="1217"/>
      <c r="CK53" s="1217"/>
      <c r="CL53" s="1217"/>
      <c r="CM53" s="1217"/>
      <c r="CN53" s="1217">
        <v>43.3</v>
      </c>
      <c r="CO53" s="1217"/>
      <c r="CP53" s="1217"/>
      <c r="CQ53" s="1217"/>
      <c r="CR53" s="1217"/>
      <c r="CS53" s="1217"/>
      <c r="CT53" s="1217"/>
      <c r="CU53" s="1217"/>
      <c r="CV53" s="1217">
        <v>45.4</v>
      </c>
      <c r="CW53" s="1217"/>
      <c r="CX53" s="1217"/>
      <c r="CY53" s="1217"/>
      <c r="CZ53" s="1217"/>
      <c r="DA53" s="1217"/>
      <c r="DB53" s="1217"/>
      <c r="DC53" s="1217"/>
    </row>
    <row r="54" spans="1:109" x14ac:dyDescent="0.15">
      <c r="A54" s="359"/>
      <c r="B54" s="268"/>
      <c r="G54" s="1232"/>
      <c r="H54" s="1232"/>
      <c r="I54" s="1215"/>
      <c r="J54" s="1215"/>
      <c r="K54" s="1222"/>
      <c r="L54" s="1222"/>
      <c r="M54" s="1222"/>
      <c r="N54" s="1222"/>
      <c r="AM54" s="360"/>
      <c r="AN54" s="1220"/>
      <c r="AO54" s="1220"/>
      <c r="AP54" s="1220"/>
      <c r="AQ54" s="1220"/>
      <c r="AR54" s="1220"/>
      <c r="AS54" s="1220"/>
      <c r="AT54" s="1220"/>
      <c r="AU54" s="1220"/>
      <c r="AV54" s="1220"/>
      <c r="AW54" s="1220"/>
      <c r="AX54" s="1220"/>
      <c r="AY54" s="1220"/>
      <c r="AZ54" s="1220"/>
      <c r="BA54" s="1220"/>
      <c r="BB54" s="1220"/>
      <c r="BC54" s="1220"/>
      <c r="BD54" s="1220"/>
      <c r="BE54" s="1220"/>
      <c r="BF54" s="1220"/>
      <c r="BG54" s="1220"/>
      <c r="BH54" s="1220"/>
      <c r="BI54" s="1220"/>
      <c r="BJ54" s="1220"/>
      <c r="BK54" s="1220"/>
      <c r="BL54" s="1220"/>
      <c r="BM54" s="1220"/>
      <c r="BN54" s="1220"/>
      <c r="BO54" s="1220"/>
      <c r="BP54" s="1217"/>
      <c r="BQ54" s="1217"/>
      <c r="BR54" s="1217"/>
      <c r="BS54" s="1217"/>
      <c r="BT54" s="1217"/>
      <c r="BU54" s="1217"/>
      <c r="BV54" s="1217"/>
      <c r="BW54" s="1217"/>
      <c r="BX54" s="1217"/>
      <c r="BY54" s="1217"/>
      <c r="BZ54" s="1217"/>
      <c r="CA54" s="1217"/>
      <c r="CB54" s="1217"/>
      <c r="CC54" s="1217"/>
      <c r="CD54" s="1217"/>
      <c r="CE54" s="1217"/>
      <c r="CF54" s="1217"/>
      <c r="CG54" s="1217"/>
      <c r="CH54" s="1217"/>
      <c r="CI54" s="1217"/>
      <c r="CJ54" s="1217"/>
      <c r="CK54" s="1217"/>
      <c r="CL54" s="1217"/>
      <c r="CM54" s="1217"/>
      <c r="CN54" s="1217"/>
      <c r="CO54" s="1217"/>
      <c r="CP54" s="1217"/>
      <c r="CQ54" s="1217"/>
      <c r="CR54" s="1217"/>
      <c r="CS54" s="1217"/>
      <c r="CT54" s="1217"/>
      <c r="CU54" s="1217"/>
      <c r="CV54" s="1217"/>
      <c r="CW54" s="1217"/>
      <c r="CX54" s="1217"/>
      <c r="CY54" s="1217"/>
      <c r="CZ54" s="1217"/>
      <c r="DA54" s="1217"/>
      <c r="DB54" s="1217"/>
      <c r="DC54" s="1217"/>
    </row>
    <row r="55" spans="1:109" x14ac:dyDescent="0.15">
      <c r="A55" s="359"/>
      <c r="B55" s="268"/>
      <c r="G55" s="1215"/>
      <c r="H55" s="1215"/>
      <c r="I55" s="1215"/>
      <c r="J55" s="1215"/>
      <c r="K55" s="1222"/>
      <c r="L55" s="1222"/>
      <c r="M55" s="1222"/>
      <c r="N55" s="1222"/>
      <c r="AN55" s="1221" t="s">
        <v>600</v>
      </c>
      <c r="AO55" s="1221"/>
      <c r="AP55" s="1221"/>
      <c r="AQ55" s="1221"/>
      <c r="AR55" s="1221"/>
      <c r="AS55" s="1221"/>
      <c r="AT55" s="1221"/>
      <c r="AU55" s="1221"/>
      <c r="AV55" s="1221"/>
      <c r="AW55" s="1221"/>
      <c r="AX55" s="1221"/>
      <c r="AY55" s="1221"/>
      <c r="AZ55" s="1221"/>
      <c r="BA55" s="1221"/>
      <c r="BB55" s="1220" t="s">
        <v>598</v>
      </c>
      <c r="BC55" s="1220"/>
      <c r="BD55" s="1220"/>
      <c r="BE55" s="1220"/>
      <c r="BF55" s="1220"/>
      <c r="BG55" s="1220"/>
      <c r="BH55" s="1220"/>
      <c r="BI55" s="1220"/>
      <c r="BJ55" s="1220"/>
      <c r="BK55" s="1220"/>
      <c r="BL55" s="1220"/>
      <c r="BM55" s="1220"/>
      <c r="BN55" s="1220"/>
      <c r="BO55" s="1220"/>
      <c r="BP55" s="1217">
        <v>0</v>
      </c>
      <c r="BQ55" s="1217"/>
      <c r="BR55" s="1217"/>
      <c r="BS55" s="1217"/>
      <c r="BT55" s="1217"/>
      <c r="BU55" s="1217"/>
      <c r="BV55" s="1217"/>
      <c r="BW55" s="1217"/>
      <c r="BX55" s="1217">
        <v>0</v>
      </c>
      <c r="BY55" s="1217"/>
      <c r="BZ55" s="1217"/>
      <c r="CA55" s="1217"/>
      <c r="CB55" s="1217"/>
      <c r="CC55" s="1217"/>
      <c r="CD55" s="1217"/>
      <c r="CE55" s="1217"/>
      <c r="CF55" s="1217">
        <v>0</v>
      </c>
      <c r="CG55" s="1217"/>
      <c r="CH55" s="1217"/>
      <c r="CI55" s="1217"/>
      <c r="CJ55" s="1217"/>
      <c r="CK55" s="1217"/>
      <c r="CL55" s="1217"/>
      <c r="CM55" s="1217"/>
      <c r="CN55" s="1217">
        <v>0</v>
      </c>
      <c r="CO55" s="1217"/>
      <c r="CP55" s="1217"/>
      <c r="CQ55" s="1217"/>
      <c r="CR55" s="1217"/>
      <c r="CS55" s="1217"/>
      <c r="CT55" s="1217"/>
      <c r="CU55" s="1217"/>
      <c r="CV55" s="1217">
        <v>0</v>
      </c>
      <c r="CW55" s="1217"/>
      <c r="CX55" s="1217"/>
      <c r="CY55" s="1217"/>
      <c r="CZ55" s="1217"/>
      <c r="DA55" s="1217"/>
      <c r="DB55" s="1217"/>
      <c r="DC55" s="1217"/>
    </row>
    <row r="56" spans="1:109" x14ac:dyDescent="0.15">
      <c r="A56" s="359"/>
      <c r="B56" s="268"/>
      <c r="G56" s="1215"/>
      <c r="H56" s="1215"/>
      <c r="I56" s="1215"/>
      <c r="J56" s="1215"/>
      <c r="K56" s="1222"/>
      <c r="L56" s="1222"/>
      <c r="M56" s="1222"/>
      <c r="N56" s="1222"/>
      <c r="AN56" s="1221"/>
      <c r="AO56" s="1221"/>
      <c r="AP56" s="1221"/>
      <c r="AQ56" s="1221"/>
      <c r="AR56" s="1221"/>
      <c r="AS56" s="1221"/>
      <c r="AT56" s="1221"/>
      <c r="AU56" s="1221"/>
      <c r="AV56" s="1221"/>
      <c r="AW56" s="1221"/>
      <c r="AX56" s="1221"/>
      <c r="AY56" s="1221"/>
      <c r="AZ56" s="1221"/>
      <c r="BA56" s="1221"/>
      <c r="BB56" s="1220"/>
      <c r="BC56" s="1220"/>
      <c r="BD56" s="1220"/>
      <c r="BE56" s="1220"/>
      <c r="BF56" s="1220"/>
      <c r="BG56" s="1220"/>
      <c r="BH56" s="1220"/>
      <c r="BI56" s="1220"/>
      <c r="BJ56" s="1220"/>
      <c r="BK56" s="1220"/>
      <c r="BL56" s="1220"/>
      <c r="BM56" s="1220"/>
      <c r="BN56" s="1220"/>
      <c r="BO56" s="1220"/>
      <c r="BP56" s="1217"/>
      <c r="BQ56" s="1217"/>
      <c r="BR56" s="1217"/>
      <c r="BS56" s="1217"/>
      <c r="BT56" s="1217"/>
      <c r="BU56" s="1217"/>
      <c r="BV56" s="1217"/>
      <c r="BW56" s="1217"/>
      <c r="BX56" s="1217"/>
      <c r="BY56" s="1217"/>
      <c r="BZ56" s="1217"/>
      <c r="CA56" s="1217"/>
      <c r="CB56" s="1217"/>
      <c r="CC56" s="1217"/>
      <c r="CD56" s="1217"/>
      <c r="CE56" s="1217"/>
      <c r="CF56" s="1217"/>
      <c r="CG56" s="1217"/>
      <c r="CH56" s="1217"/>
      <c r="CI56" s="1217"/>
      <c r="CJ56" s="1217"/>
      <c r="CK56" s="1217"/>
      <c r="CL56" s="1217"/>
      <c r="CM56" s="1217"/>
      <c r="CN56" s="1217"/>
      <c r="CO56" s="1217"/>
      <c r="CP56" s="1217"/>
      <c r="CQ56" s="1217"/>
      <c r="CR56" s="1217"/>
      <c r="CS56" s="1217"/>
      <c r="CT56" s="1217"/>
      <c r="CU56" s="1217"/>
      <c r="CV56" s="1217"/>
      <c r="CW56" s="1217"/>
      <c r="CX56" s="1217"/>
      <c r="CY56" s="1217"/>
      <c r="CZ56" s="1217"/>
      <c r="DA56" s="1217"/>
      <c r="DB56" s="1217"/>
      <c r="DC56" s="1217"/>
    </row>
    <row r="57" spans="1:109" s="359" customFormat="1" x14ac:dyDescent="0.15">
      <c r="B57" s="363"/>
      <c r="G57" s="1215"/>
      <c r="H57" s="1215"/>
      <c r="I57" s="1218"/>
      <c r="J57" s="1218"/>
      <c r="K57" s="1222"/>
      <c r="L57" s="1222"/>
      <c r="M57" s="1222"/>
      <c r="N57" s="1222"/>
      <c r="AM57" s="264"/>
      <c r="AN57" s="1221"/>
      <c r="AO57" s="1221"/>
      <c r="AP57" s="1221"/>
      <c r="AQ57" s="1221"/>
      <c r="AR57" s="1221"/>
      <c r="AS57" s="1221"/>
      <c r="AT57" s="1221"/>
      <c r="AU57" s="1221"/>
      <c r="AV57" s="1221"/>
      <c r="AW57" s="1221"/>
      <c r="AX57" s="1221"/>
      <c r="AY57" s="1221"/>
      <c r="AZ57" s="1221"/>
      <c r="BA57" s="1221"/>
      <c r="BB57" s="1220" t="s">
        <v>599</v>
      </c>
      <c r="BC57" s="1220"/>
      <c r="BD57" s="1220"/>
      <c r="BE57" s="1220"/>
      <c r="BF57" s="1220"/>
      <c r="BG57" s="1220"/>
      <c r="BH57" s="1220"/>
      <c r="BI57" s="1220"/>
      <c r="BJ57" s="1220"/>
      <c r="BK57" s="1220"/>
      <c r="BL57" s="1220"/>
      <c r="BM57" s="1220"/>
      <c r="BN57" s="1220"/>
      <c r="BO57" s="1220"/>
      <c r="BP57" s="1217">
        <v>54.2</v>
      </c>
      <c r="BQ57" s="1217"/>
      <c r="BR57" s="1217"/>
      <c r="BS57" s="1217"/>
      <c r="BT57" s="1217"/>
      <c r="BU57" s="1217"/>
      <c r="BV57" s="1217"/>
      <c r="BW57" s="1217"/>
      <c r="BX57" s="1217">
        <v>57.5</v>
      </c>
      <c r="BY57" s="1217"/>
      <c r="BZ57" s="1217"/>
      <c r="CA57" s="1217"/>
      <c r="CB57" s="1217"/>
      <c r="CC57" s="1217"/>
      <c r="CD57" s="1217"/>
      <c r="CE57" s="1217"/>
      <c r="CF57" s="1217">
        <v>58.4</v>
      </c>
      <c r="CG57" s="1217"/>
      <c r="CH57" s="1217"/>
      <c r="CI57" s="1217"/>
      <c r="CJ57" s="1217"/>
      <c r="CK57" s="1217"/>
      <c r="CL57" s="1217"/>
      <c r="CM57" s="1217"/>
      <c r="CN57" s="1217">
        <v>61.8</v>
      </c>
      <c r="CO57" s="1217"/>
      <c r="CP57" s="1217"/>
      <c r="CQ57" s="1217"/>
      <c r="CR57" s="1217"/>
      <c r="CS57" s="1217"/>
      <c r="CT57" s="1217"/>
      <c r="CU57" s="1217"/>
      <c r="CV57" s="1217">
        <v>62.3</v>
      </c>
      <c r="CW57" s="1217"/>
      <c r="CX57" s="1217"/>
      <c r="CY57" s="1217"/>
      <c r="CZ57" s="1217"/>
      <c r="DA57" s="1217"/>
      <c r="DB57" s="1217"/>
      <c r="DC57" s="1217"/>
      <c r="DD57" s="364"/>
      <c r="DE57" s="363"/>
    </row>
    <row r="58" spans="1:109" s="359" customFormat="1" x14ac:dyDescent="0.15">
      <c r="A58" s="264"/>
      <c r="B58" s="363"/>
      <c r="G58" s="1215"/>
      <c r="H58" s="1215"/>
      <c r="I58" s="1218"/>
      <c r="J58" s="1218"/>
      <c r="K58" s="1222"/>
      <c r="L58" s="1222"/>
      <c r="M58" s="1222"/>
      <c r="N58" s="1222"/>
      <c r="AM58" s="264"/>
      <c r="AN58" s="1221"/>
      <c r="AO58" s="1221"/>
      <c r="AP58" s="1221"/>
      <c r="AQ58" s="1221"/>
      <c r="AR58" s="1221"/>
      <c r="AS58" s="1221"/>
      <c r="AT58" s="1221"/>
      <c r="AU58" s="1221"/>
      <c r="AV58" s="1221"/>
      <c r="AW58" s="1221"/>
      <c r="AX58" s="1221"/>
      <c r="AY58" s="1221"/>
      <c r="AZ58" s="1221"/>
      <c r="BA58" s="1221"/>
      <c r="BB58" s="1220"/>
      <c r="BC58" s="1220"/>
      <c r="BD58" s="1220"/>
      <c r="BE58" s="1220"/>
      <c r="BF58" s="1220"/>
      <c r="BG58" s="1220"/>
      <c r="BH58" s="1220"/>
      <c r="BI58" s="1220"/>
      <c r="BJ58" s="1220"/>
      <c r="BK58" s="1220"/>
      <c r="BL58" s="1220"/>
      <c r="BM58" s="1220"/>
      <c r="BN58" s="1220"/>
      <c r="BO58" s="1220"/>
      <c r="BP58" s="1217"/>
      <c r="BQ58" s="1217"/>
      <c r="BR58" s="1217"/>
      <c r="BS58" s="1217"/>
      <c r="BT58" s="1217"/>
      <c r="BU58" s="1217"/>
      <c r="BV58" s="1217"/>
      <c r="BW58" s="1217"/>
      <c r="BX58" s="1217"/>
      <c r="BY58" s="1217"/>
      <c r="BZ58" s="1217"/>
      <c r="CA58" s="1217"/>
      <c r="CB58" s="1217"/>
      <c r="CC58" s="1217"/>
      <c r="CD58" s="1217"/>
      <c r="CE58" s="1217"/>
      <c r="CF58" s="1217"/>
      <c r="CG58" s="1217"/>
      <c r="CH58" s="1217"/>
      <c r="CI58" s="1217"/>
      <c r="CJ58" s="1217"/>
      <c r="CK58" s="1217"/>
      <c r="CL58" s="1217"/>
      <c r="CM58" s="1217"/>
      <c r="CN58" s="1217"/>
      <c r="CO58" s="1217"/>
      <c r="CP58" s="1217"/>
      <c r="CQ58" s="1217"/>
      <c r="CR58" s="1217"/>
      <c r="CS58" s="1217"/>
      <c r="CT58" s="1217"/>
      <c r="CU58" s="1217"/>
      <c r="CV58" s="1217"/>
      <c r="CW58" s="1217"/>
      <c r="CX58" s="1217"/>
      <c r="CY58" s="1217"/>
      <c r="CZ58" s="1217"/>
      <c r="DA58" s="1217"/>
      <c r="DB58" s="1217"/>
      <c r="DC58" s="1217"/>
      <c r="DD58" s="364"/>
      <c r="DE58" s="363"/>
    </row>
    <row r="59" spans="1:109" s="359" customFormat="1" x14ac:dyDescent="0.15">
      <c r="A59" s="264"/>
      <c r="B59" s="363"/>
      <c r="K59" s="365"/>
      <c r="L59" s="365"/>
      <c r="M59" s="365"/>
      <c r="N59" s="365"/>
      <c r="AQ59" s="365"/>
      <c r="AR59" s="365"/>
      <c r="AS59" s="365"/>
      <c r="AT59" s="365"/>
      <c r="BC59" s="365"/>
      <c r="BD59" s="365"/>
      <c r="BE59" s="365"/>
      <c r="BF59" s="365"/>
      <c r="BO59" s="365"/>
      <c r="BP59" s="365"/>
      <c r="BQ59" s="365"/>
      <c r="BR59" s="365"/>
      <c r="CA59" s="365"/>
      <c r="CB59" s="365"/>
      <c r="CC59" s="365"/>
      <c r="CD59" s="365"/>
      <c r="CM59" s="365"/>
      <c r="CN59" s="365"/>
      <c r="CO59" s="365"/>
      <c r="CP59" s="365"/>
      <c r="CY59" s="365"/>
      <c r="CZ59" s="365"/>
      <c r="DA59" s="365"/>
      <c r="DB59" s="365"/>
      <c r="DC59" s="365"/>
      <c r="DD59" s="364"/>
      <c r="DE59" s="363"/>
    </row>
    <row r="60" spans="1:109" s="359" customFormat="1" x14ac:dyDescent="0.15">
      <c r="A60" s="264"/>
      <c r="B60" s="363"/>
      <c r="K60" s="365"/>
      <c r="L60" s="365"/>
      <c r="M60" s="365"/>
      <c r="N60" s="365"/>
      <c r="AQ60" s="365"/>
      <c r="AR60" s="365"/>
      <c r="AS60" s="365"/>
      <c r="AT60" s="365"/>
      <c r="BC60" s="365"/>
      <c r="BD60" s="365"/>
      <c r="BE60" s="365"/>
      <c r="BF60" s="365"/>
      <c r="BO60" s="365"/>
      <c r="BP60" s="365"/>
      <c r="BQ60" s="365"/>
      <c r="BR60" s="365"/>
      <c r="CA60" s="365"/>
      <c r="CB60" s="365"/>
      <c r="CC60" s="365"/>
      <c r="CD60" s="365"/>
      <c r="CM60" s="365"/>
      <c r="CN60" s="365"/>
      <c r="CO60" s="365"/>
      <c r="CP60" s="365"/>
      <c r="CY60" s="365"/>
      <c r="CZ60" s="365"/>
      <c r="DA60" s="365"/>
      <c r="DB60" s="365"/>
      <c r="DC60" s="365"/>
      <c r="DD60" s="364"/>
      <c r="DE60" s="363"/>
    </row>
    <row r="61" spans="1:109" s="359" customFormat="1" x14ac:dyDescent="0.15">
      <c r="A61" s="264"/>
      <c r="B61" s="366"/>
      <c r="C61" s="367"/>
      <c r="D61" s="367"/>
      <c r="E61" s="367"/>
      <c r="F61" s="367"/>
      <c r="G61" s="367"/>
      <c r="H61" s="367"/>
      <c r="I61" s="367"/>
      <c r="J61" s="367"/>
      <c r="K61" s="367"/>
      <c r="L61" s="367"/>
      <c r="M61" s="368"/>
      <c r="N61" s="368"/>
      <c r="O61" s="367"/>
      <c r="P61" s="367"/>
      <c r="Q61" s="367"/>
      <c r="R61" s="367"/>
      <c r="S61" s="367"/>
      <c r="T61" s="367"/>
      <c r="U61" s="367"/>
      <c r="V61" s="367"/>
      <c r="W61" s="367"/>
      <c r="X61" s="367"/>
      <c r="Y61" s="367"/>
      <c r="Z61" s="367"/>
      <c r="AA61" s="367"/>
      <c r="AB61" s="367"/>
      <c r="AC61" s="367"/>
      <c r="AD61" s="367"/>
      <c r="AE61" s="367"/>
      <c r="AF61" s="367"/>
      <c r="AG61" s="367"/>
      <c r="AH61" s="367"/>
      <c r="AI61" s="367"/>
      <c r="AJ61" s="367"/>
      <c r="AK61" s="367"/>
      <c r="AL61" s="367"/>
      <c r="AM61" s="367"/>
      <c r="AN61" s="367"/>
      <c r="AO61" s="367"/>
      <c r="AP61" s="367"/>
      <c r="AQ61" s="367"/>
      <c r="AR61" s="367"/>
      <c r="AS61" s="368"/>
      <c r="AT61" s="368"/>
      <c r="AU61" s="367"/>
      <c r="AV61" s="367"/>
      <c r="AW61" s="367"/>
      <c r="AX61" s="367"/>
      <c r="AY61" s="367"/>
      <c r="AZ61" s="367"/>
      <c r="BA61" s="367"/>
      <c r="BB61" s="367"/>
      <c r="BC61" s="367"/>
      <c r="BD61" s="367"/>
      <c r="BE61" s="368"/>
      <c r="BF61" s="368"/>
      <c r="BG61" s="367"/>
      <c r="BH61" s="367"/>
      <c r="BI61" s="367"/>
      <c r="BJ61" s="367"/>
      <c r="BK61" s="367"/>
      <c r="BL61" s="367"/>
      <c r="BM61" s="367"/>
      <c r="BN61" s="367"/>
      <c r="BO61" s="367"/>
      <c r="BP61" s="367"/>
      <c r="BQ61" s="368"/>
      <c r="BR61" s="368"/>
      <c r="BS61" s="367"/>
      <c r="BT61" s="367"/>
      <c r="BU61" s="367"/>
      <c r="BV61" s="367"/>
      <c r="BW61" s="367"/>
      <c r="BX61" s="367"/>
      <c r="BY61" s="367"/>
      <c r="BZ61" s="367"/>
      <c r="CA61" s="367"/>
      <c r="CB61" s="367"/>
      <c r="CC61" s="368"/>
      <c r="CD61" s="368"/>
      <c r="CE61" s="367"/>
      <c r="CF61" s="367"/>
      <c r="CG61" s="367"/>
      <c r="CH61" s="367"/>
      <c r="CI61" s="367"/>
      <c r="CJ61" s="367"/>
      <c r="CK61" s="367"/>
      <c r="CL61" s="367"/>
      <c r="CM61" s="367"/>
      <c r="CN61" s="367"/>
      <c r="CO61" s="368"/>
      <c r="CP61" s="368"/>
      <c r="CQ61" s="367"/>
      <c r="CR61" s="367"/>
      <c r="CS61" s="367"/>
      <c r="CT61" s="367"/>
      <c r="CU61" s="367"/>
      <c r="CV61" s="367"/>
      <c r="CW61" s="367"/>
      <c r="CX61" s="367"/>
      <c r="CY61" s="367"/>
      <c r="CZ61" s="367"/>
      <c r="DA61" s="368"/>
      <c r="DB61" s="368"/>
      <c r="DC61" s="368"/>
      <c r="DD61" s="369"/>
      <c r="DE61" s="363"/>
    </row>
    <row r="62" spans="1:109" x14ac:dyDescent="0.15">
      <c r="B62" s="357"/>
      <c r="C62" s="357"/>
      <c r="D62" s="357"/>
      <c r="E62" s="357"/>
      <c r="F62" s="357"/>
      <c r="G62" s="357"/>
      <c r="H62" s="357"/>
      <c r="I62" s="357"/>
      <c r="J62" s="357"/>
      <c r="K62" s="357"/>
      <c r="L62" s="357"/>
      <c r="M62" s="357"/>
      <c r="N62" s="357"/>
      <c r="O62" s="357"/>
      <c r="P62" s="357"/>
      <c r="Q62" s="357"/>
      <c r="R62" s="357"/>
      <c r="S62" s="357"/>
      <c r="T62" s="357"/>
      <c r="U62" s="357"/>
      <c r="V62" s="357"/>
      <c r="W62" s="357"/>
      <c r="X62" s="357"/>
      <c r="Y62" s="357"/>
      <c r="Z62" s="357"/>
      <c r="AA62" s="357"/>
      <c r="AB62" s="357"/>
      <c r="AC62" s="357"/>
      <c r="AD62" s="357"/>
      <c r="AE62" s="357"/>
      <c r="AF62" s="357"/>
      <c r="AG62" s="357"/>
      <c r="AH62" s="357"/>
      <c r="AI62" s="357"/>
      <c r="AJ62" s="357"/>
      <c r="AK62" s="357"/>
      <c r="AL62" s="357"/>
      <c r="AM62" s="357"/>
      <c r="AN62" s="357"/>
      <c r="AO62" s="357"/>
      <c r="AP62" s="357"/>
      <c r="AQ62" s="357"/>
      <c r="AR62" s="357"/>
      <c r="AS62" s="357"/>
      <c r="AT62" s="357"/>
      <c r="AU62" s="357"/>
      <c r="AV62" s="357"/>
      <c r="AW62" s="357"/>
      <c r="AX62" s="357"/>
      <c r="AY62" s="357"/>
      <c r="AZ62" s="357"/>
      <c r="BA62" s="357"/>
      <c r="BB62" s="357"/>
      <c r="BC62" s="357"/>
      <c r="BD62" s="357"/>
      <c r="BE62" s="357"/>
      <c r="BF62" s="357"/>
      <c r="BG62" s="357"/>
      <c r="BH62" s="357"/>
      <c r="BI62" s="357"/>
      <c r="BJ62" s="357"/>
      <c r="BK62" s="357"/>
      <c r="BL62" s="357"/>
      <c r="BM62" s="357"/>
      <c r="BN62" s="357"/>
      <c r="BO62" s="357"/>
      <c r="BP62" s="357"/>
      <c r="BQ62" s="357"/>
      <c r="BR62" s="357"/>
      <c r="BS62" s="357"/>
      <c r="BT62" s="357"/>
      <c r="BU62" s="357"/>
      <c r="BV62" s="357"/>
      <c r="BW62" s="357"/>
      <c r="BX62" s="357"/>
      <c r="BY62" s="357"/>
      <c r="BZ62" s="357"/>
      <c r="CA62" s="357"/>
      <c r="CB62" s="357"/>
      <c r="CC62" s="357"/>
      <c r="CD62" s="357"/>
      <c r="CE62" s="357"/>
      <c r="CF62" s="357"/>
      <c r="CG62" s="357"/>
      <c r="CH62" s="357"/>
      <c r="CI62" s="357"/>
      <c r="CJ62" s="357"/>
      <c r="CK62" s="357"/>
      <c r="CL62" s="357"/>
      <c r="CM62" s="357"/>
      <c r="CN62" s="357"/>
      <c r="CO62" s="357"/>
      <c r="CP62" s="357"/>
      <c r="CQ62" s="357"/>
      <c r="CR62" s="357"/>
      <c r="CS62" s="357"/>
      <c r="CT62" s="357"/>
      <c r="CU62" s="357"/>
      <c r="CV62" s="357"/>
      <c r="CW62" s="357"/>
      <c r="CX62" s="357"/>
      <c r="CY62" s="357"/>
      <c r="CZ62" s="357"/>
      <c r="DA62" s="357"/>
      <c r="DB62" s="357"/>
      <c r="DC62" s="357"/>
      <c r="DD62" s="357"/>
      <c r="DE62" s="264"/>
    </row>
    <row r="63" spans="1:109" ht="17.25" x14ac:dyDescent="0.15">
      <c r="B63" s="321" t="s">
        <v>601</v>
      </c>
    </row>
    <row r="64" spans="1:109" x14ac:dyDescent="0.15">
      <c r="B64" s="268"/>
      <c r="G64" s="358"/>
      <c r="I64" s="370"/>
      <c r="J64" s="370"/>
      <c r="K64" s="370"/>
      <c r="L64" s="370"/>
      <c r="M64" s="370"/>
      <c r="N64" s="371"/>
      <c r="AM64" s="358"/>
      <c r="AN64" s="358" t="s">
        <v>594</v>
      </c>
      <c r="AP64" s="359"/>
      <c r="AQ64" s="359"/>
      <c r="AR64" s="359"/>
      <c r="AY64" s="358"/>
      <c r="BA64" s="359"/>
      <c r="BB64" s="359"/>
      <c r="BC64" s="359"/>
      <c r="BK64" s="358"/>
      <c r="BM64" s="359"/>
      <c r="BN64" s="359"/>
      <c r="BO64" s="359"/>
      <c r="BW64" s="358"/>
      <c r="BY64" s="359"/>
      <c r="BZ64" s="359"/>
      <c r="CA64" s="359"/>
      <c r="CI64" s="358"/>
      <c r="CK64" s="359"/>
      <c r="CL64" s="359"/>
      <c r="CM64" s="359"/>
      <c r="CU64" s="358"/>
      <c r="CW64" s="359"/>
      <c r="CX64" s="359"/>
      <c r="CY64" s="359"/>
    </row>
    <row r="65" spans="2:107" ht="13.5" customHeight="1" x14ac:dyDescent="0.15">
      <c r="B65" s="268"/>
      <c r="AN65" s="1223" t="s">
        <v>602</v>
      </c>
      <c r="AO65" s="1224"/>
      <c r="AP65" s="1224"/>
      <c r="AQ65" s="1224"/>
      <c r="AR65" s="1224"/>
      <c r="AS65" s="1224"/>
      <c r="AT65" s="1224"/>
      <c r="AU65" s="1224"/>
      <c r="AV65" s="1224"/>
      <c r="AW65" s="1224"/>
      <c r="AX65" s="1224"/>
      <c r="AY65" s="1224"/>
      <c r="AZ65" s="1224"/>
      <c r="BA65" s="1224"/>
      <c r="BB65" s="1224"/>
      <c r="BC65" s="1224"/>
      <c r="BD65" s="1224"/>
      <c r="BE65" s="1224"/>
      <c r="BF65" s="1224"/>
      <c r="BG65" s="1224"/>
      <c r="BH65" s="1224"/>
      <c r="BI65" s="1224"/>
      <c r="BJ65" s="1224"/>
      <c r="BK65" s="1224"/>
      <c r="BL65" s="1224"/>
      <c r="BM65" s="1224"/>
      <c r="BN65" s="1224"/>
      <c r="BO65" s="1224"/>
      <c r="BP65" s="1224"/>
      <c r="BQ65" s="1224"/>
      <c r="BR65" s="1224"/>
      <c r="BS65" s="1224"/>
      <c r="BT65" s="1224"/>
      <c r="BU65" s="1224"/>
      <c r="BV65" s="1224"/>
      <c r="BW65" s="1224"/>
      <c r="BX65" s="1224"/>
      <c r="BY65" s="1224"/>
      <c r="BZ65" s="1224"/>
      <c r="CA65" s="1224"/>
      <c r="CB65" s="1224"/>
      <c r="CC65" s="1224"/>
      <c r="CD65" s="1224"/>
      <c r="CE65" s="1224"/>
      <c r="CF65" s="1224"/>
      <c r="CG65" s="1224"/>
      <c r="CH65" s="1224"/>
      <c r="CI65" s="1224"/>
      <c r="CJ65" s="1224"/>
      <c r="CK65" s="1224"/>
      <c r="CL65" s="1224"/>
      <c r="CM65" s="1224"/>
      <c r="CN65" s="1224"/>
      <c r="CO65" s="1224"/>
      <c r="CP65" s="1224"/>
      <c r="CQ65" s="1224"/>
      <c r="CR65" s="1224"/>
      <c r="CS65" s="1224"/>
      <c r="CT65" s="1224"/>
      <c r="CU65" s="1224"/>
      <c r="CV65" s="1224"/>
      <c r="CW65" s="1224"/>
      <c r="CX65" s="1224"/>
      <c r="CY65" s="1224"/>
      <c r="CZ65" s="1224"/>
      <c r="DA65" s="1224"/>
      <c r="DB65" s="1224"/>
      <c r="DC65" s="1225"/>
    </row>
    <row r="66" spans="2:107" x14ac:dyDescent="0.15">
      <c r="B66" s="268"/>
      <c r="AN66" s="1226"/>
      <c r="AO66" s="1227"/>
      <c r="AP66" s="1227"/>
      <c r="AQ66" s="1227"/>
      <c r="AR66" s="1227"/>
      <c r="AS66" s="1227"/>
      <c r="AT66" s="1227"/>
      <c r="AU66" s="1227"/>
      <c r="AV66" s="1227"/>
      <c r="AW66" s="1227"/>
      <c r="AX66" s="1227"/>
      <c r="AY66" s="1227"/>
      <c r="AZ66" s="1227"/>
      <c r="BA66" s="1227"/>
      <c r="BB66" s="1227"/>
      <c r="BC66" s="1227"/>
      <c r="BD66" s="1227"/>
      <c r="BE66" s="1227"/>
      <c r="BF66" s="1227"/>
      <c r="BG66" s="1227"/>
      <c r="BH66" s="1227"/>
      <c r="BI66" s="1227"/>
      <c r="BJ66" s="1227"/>
      <c r="BK66" s="1227"/>
      <c r="BL66" s="1227"/>
      <c r="BM66" s="1227"/>
      <c r="BN66" s="1227"/>
      <c r="BO66" s="1227"/>
      <c r="BP66" s="1227"/>
      <c r="BQ66" s="1227"/>
      <c r="BR66" s="1227"/>
      <c r="BS66" s="1227"/>
      <c r="BT66" s="1227"/>
      <c r="BU66" s="1227"/>
      <c r="BV66" s="1227"/>
      <c r="BW66" s="1227"/>
      <c r="BX66" s="1227"/>
      <c r="BY66" s="1227"/>
      <c r="BZ66" s="1227"/>
      <c r="CA66" s="1227"/>
      <c r="CB66" s="1227"/>
      <c r="CC66" s="1227"/>
      <c r="CD66" s="1227"/>
      <c r="CE66" s="1227"/>
      <c r="CF66" s="1227"/>
      <c r="CG66" s="1227"/>
      <c r="CH66" s="1227"/>
      <c r="CI66" s="1227"/>
      <c r="CJ66" s="1227"/>
      <c r="CK66" s="1227"/>
      <c r="CL66" s="1227"/>
      <c r="CM66" s="1227"/>
      <c r="CN66" s="1227"/>
      <c r="CO66" s="1227"/>
      <c r="CP66" s="1227"/>
      <c r="CQ66" s="1227"/>
      <c r="CR66" s="1227"/>
      <c r="CS66" s="1227"/>
      <c r="CT66" s="1227"/>
      <c r="CU66" s="1227"/>
      <c r="CV66" s="1227"/>
      <c r="CW66" s="1227"/>
      <c r="CX66" s="1227"/>
      <c r="CY66" s="1227"/>
      <c r="CZ66" s="1227"/>
      <c r="DA66" s="1227"/>
      <c r="DB66" s="1227"/>
      <c r="DC66" s="1228"/>
    </row>
    <row r="67" spans="2:107" x14ac:dyDescent="0.15">
      <c r="B67" s="268"/>
      <c r="AN67" s="1226"/>
      <c r="AO67" s="1227"/>
      <c r="AP67" s="1227"/>
      <c r="AQ67" s="1227"/>
      <c r="AR67" s="1227"/>
      <c r="AS67" s="1227"/>
      <c r="AT67" s="1227"/>
      <c r="AU67" s="1227"/>
      <c r="AV67" s="1227"/>
      <c r="AW67" s="1227"/>
      <c r="AX67" s="1227"/>
      <c r="AY67" s="1227"/>
      <c r="AZ67" s="1227"/>
      <c r="BA67" s="1227"/>
      <c r="BB67" s="1227"/>
      <c r="BC67" s="1227"/>
      <c r="BD67" s="1227"/>
      <c r="BE67" s="1227"/>
      <c r="BF67" s="1227"/>
      <c r="BG67" s="1227"/>
      <c r="BH67" s="1227"/>
      <c r="BI67" s="1227"/>
      <c r="BJ67" s="1227"/>
      <c r="BK67" s="1227"/>
      <c r="BL67" s="1227"/>
      <c r="BM67" s="1227"/>
      <c r="BN67" s="1227"/>
      <c r="BO67" s="1227"/>
      <c r="BP67" s="1227"/>
      <c r="BQ67" s="1227"/>
      <c r="BR67" s="1227"/>
      <c r="BS67" s="1227"/>
      <c r="BT67" s="1227"/>
      <c r="BU67" s="1227"/>
      <c r="BV67" s="1227"/>
      <c r="BW67" s="1227"/>
      <c r="BX67" s="1227"/>
      <c r="BY67" s="1227"/>
      <c r="BZ67" s="1227"/>
      <c r="CA67" s="1227"/>
      <c r="CB67" s="1227"/>
      <c r="CC67" s="1227"/>
      <c r="CD67" s="1227"/>
      <c r="CE67" s="1227"/>
      <c r="CF67" s="1227"/>
      <c r="CG67" s="1227"/>
      <c r="CH67" s="1227"/>
      <c r="CI67" s="1227"/>
      <c r="CJ67" s="1227"/>
      <c r="CK67" s="1227"/>
      <c r="CL67" s="1227"/>
      <c r="CM67" s="1227"/>
      <c r="CN67" s="1227"/>
      <c r="CO67" s="1227"/>
      <c r="CP67" s="1227"/>
      <c r="CQ67" s="1227"/>
      <c r="CR67" s="1227"/>
      <c r="CS67" s="1227"/>
      <c r="CT67" s="1227"/>
      <c r="CU67" s="1227"/>
      <c r="CV67" s="1227"/>
      <c r="CW67" s="1227"/>
      <c r="CX67" s="1227"/>
      <c r="CY67" s="1227"/>
      <c r="CZ67" s="1227"/>
      <c r="DA67" s="1227"/>
      <c r="DB67" s="1227"/>
      <c r="DC67" s="1228"/>
    </row>
    <row r="68" spans="2:107" x14ac:dyDescent="0.15">
      <c r="B68" s="268"/>
      <c r="AN68" s="1226"/>
      <c r="AO68" s="1227"/>
      <c r="AP68" s="1227"/>
      <c r="AQ68" s="1227"/>
      <c r="AR68" s="1227"/>
      <c r="AS68" s="1227"/>
      <c r="AT68" s="1227"/>
      <c r="AU68" s="1227"/>
      <c r="AV68" s="1227"/>
      <c r="AW68" s="1227"/>
      <c r="AX68" s="1227"/>
      <c r="AY68" s="1227"/>
      <c r="AZ68" s="1227"/>
      <c r="BA68" s="1227"/>
      <c r="BB68" s="1227"/>
      <c r="BC68" s="1227"/>
      <c r="BD68" s="1227"/>
      <c r="BE68" s="1227"/>
      <c r="BF68" s="1227"/>
      <c r="BG68" s="1227"/>
      <c r="BH68" s="1227"/>
      <c r="BI68" s="1227"/>
      <c r="BJ68" s="1227"/>
      <c r="BK68" s="1227"/>
      <c r="BL68" s="1227"/>
      <c r="BM68" s="1227"/>
      <c r="BN68" s="1227"/>
      <c r="BO68" s="1227"/>
      <c r="BP68" s="1227"/>
      <c r="BQ68" s="1227"/>
      <c r="BR68" s="1227"/>
      <c r="BS68" s="1227"/>
      <c r="BT68" s="1227"/>
      <c r="BU68" s="1227"/>
      <c r="BV68" s="1227"/>
      <c r="BW68" s="1227"/>
      <c r="BX68" s="1227"/>
      <c r="BY68" s="1227"/>
      <c r="BZ68" s="1227"/>
      <c r="CA68" s="1227"/>
      <c r="CB68" s="1227"/>
      <c r="CC68" s="1227"/>
      <c r="CD68" s="1227"/>
      <c r="CE68" s="1227"/>
      <c r="CF68" s="1227"/>
      <c r="CG68" s="1227"/>
      <c r="CH68" s="1227"/>
      <c r="CI68" s="1227"/>
      <c r="CJ68" s="1227"/>
      <c r="CK68" s="1227"/>
      <c r="CL68" s="1227"/>
      <c r="CM68" s="1227"/>
      <c r="CN68" s="1227"/>
      <c r="CO68" s="1227"/>
      <c r="CP68" s="1227"/>
      <c r="CQ68" s="1227"/>
      <c r="CR68" s="1227"/>
      <c r="CS68" s="1227"/>
      <c r="CT68" s="1227"/>
      <c r="CU68" s="1227"/>
      <c r="CV68" s="1227"/>
      <c r="CW68" s="1227"/>
      <c r="CX68" s="1227"/>
      <c r="CY68" s="1227"/>
      <c r="CZ68" s="1227"/>
      <c r="DA68" s="1227"/>
      <c r="DB68" s="1227"/>
      <c r="DC68" s="1228"/>
    </row>
    <row r="69" spans="2:107" x14ac:dyDescent="0.15">
      <c r="B69" s="268"/>
      <c r="AN69" s="1229"/>
      <c r="AO69" s="1230"/>
      <c r="AP69" s="1230"/>
      <c r="AQ69" s="1230"/>
      <c r="AR69" s="1230"/>
      <c r="AS69" s="1230"/>
      <c r="AT69" s="1230"/>
      <c r="AU69" s="1230"/>
      <c r="AV69" s="1230"/>
      <c r="AW69" s="1230"/>
      <c r="AX69" s="1230"/>
      <c r="AY69" s="1230"/>
      <c r="AZ69" s="1230"/>
      <c r="BA69" s="1230"/>
      <c r="BB69" s="1230"/>
      <c r="BC69" s="1230"/>
      <c r="BD69" s="1230"/>
      <c r="BE69" s="1230"/>
      <c r="BF69" s="1230"/>
      <c r="BG69" s="1230"/>
      <c r="BH69" s="1230"/>
      <c r="BI69" s="1230"/>
      <c r="BJ69" s="1230"/>
      <c r="BK69" s="1230"/>
      <c r="BL69" s="1230"/>
      <c r="BM69" s="1230"/>
      <c r="BN69" s="1230"/>
      <c r="BO69" s="1230"/>
      <c r="BP69" s="1230"/>
      <c r="BQ69" s="1230"/>
      <c r="BR69" s="1230"/>
      <c r="BS69" s="1230"/>
      <c r="BT69" s="1230"/>
      <c r="BU69" s="1230"/>
      <c r="BV69" s="1230"/>
      <c r="BW69" s="1230"/>
      <c r="BX69" s="1230"/>
      <c r="BY69" s="1230"/>
      <c r="BZ69" s="1230"/>
      <c r="CA69" s="1230"/>
      <c r="CB69" s="1230"/>
      <c r="CC69" s="1230"/>
      <c r="CD69" s="1230"/>
      <c r="CE69" s="1230"/>
      <c r="CF69" s="1230"/>
      <c r="CG69" s="1230"/>
      <c r="CH69" s="1230"/>
      <c r="CI69" s="1230"/>
      <c r="CJ69" s="1230"/>
      <c r="CK69" s="1230"/>
      <c r="CL69" s="1230"/>
      <c r="CM69" s="1230"/>
      <c r="CN69" s="1230"/>
      <c r="CO69" s="1230"/>
      <c r="CP69" s="1230"/>
      <c r="CQ69" s="1230"/>
      <c r="CR69" s="1230"/>
      <c r="CS69" s="1230"/>
      <c r="CT69" s="1230"/>
      <c r="CU69" s="1230"/>
      <c r="CV69" s="1230"/>
      <c r="CW69" s="1230"/>
      <c r="CX69" s="1230"/>
      <c r="CY69" s="1230"/>
      <c r="CZ69" s="1230"/>
      <c r="DA69" s="1230"/>
      <c r="DB69" s="1230"/>
      <c r="DC69" s="1231"/>
    </row>
    <row r="70" spans="2:107" x14ac:dyDescent="0.15">
      <c r="B70" s="268"/>
      <c r="H70" s="372"/>
      <c r="I70" s="372"/>
      <c r="J70" s="373"/>
      <c r="K70" s="373"/>
      <c r="L70" s="374"/>
      <c r="M70" s="373"/>
      <c r="N70" s="374"/>
      <c r="AN70" s="360"/>
      <c r="AO70" s="360"/>
      <c r="AP70" s="360"/>
      <c r="AZ70" s="360"/>
      <c r="BA70" s="360"/>
      <c r="BB70" s="360"/>
      <c r="BL70" s="360"/>
      <c r="BM70" s="360"/>
      <c r="BN70" s="360"/>
      <c r="BX70" s="360"/>
      <c r="BY70" s="360"/>
      <c r="BZ70" s="360"/>
      <c r="CJ70" s="360"/>
      <c r="CK70" s="360"/>
      <c r="CL70" s="360"/>
      <c r="CV70" s="360"/>
      <c r="CW70" s="360"/>
      <c r="CX70" s="360"/>
    </row>
    <row r="71" spans="2:107" x14ac:dyDescent="0.15">
      <c r="B71" s="268"/>
      <c r="G71" s="375"/>
      <c r="I71" s="376"/>
      <c r="J71" s="373"/>
      <c r="K71" s="373"/>
      <c r="L71" s="374"/>
      <c r="M71" s="373"/>
      <c r="N71" s="374"/>
      <c r="AM71" s="375"/>
      <c r="AN71" s="264" t="s">
        <v>596</v>
      </c>
    </row>
    <row r="72" spans="2:107" x14ac:dyDescent="0.15">
      <c r="B72" s="268"/>
      <c r="G72" s="1215"/>
      <c r="H72" s="1215"/>
      <c r="I72" s="1215"/>
      <c r="J72" s="1215"/>
      <c r="K72" s="361"/>
      <c r="L72" s="361"/>
      <c r="M72" s="362"/>
      <c r="N72" s="362"/>
      <c r="AN72" s="1233"/>
      <c r="AO72" s="1234"/>
      <c r="AP72" s="1234"/>
      <c r="AQ72" s="1234"/>
      <c r="AR72" s="1234"/>
      <c r="AS72" s="1234"/>
      <c r="AT72" s="1234"/>
      <c r="AU72" s="1234"/>
      <c r="AV72" s="1234"/>
      <c r="AW72" s="1234"/>
      <c r="AX72" s="1234"/>
      <c r="AY72" s="1234"/>
      <c r="AZ72" s="1234"/>
      <c r="BA72" s="1234"/>
      <c r="BB72" s="1234"/>
      <c r="BC72" s="1234"/>
      <c r="BD72" s="1234"/>
      <c r="BE72" s="1234"/>
      <c r="BF72" s="1234"/>
      <c r="BG72" s="1234"/>
      <c r="BH72" s="1234"/>
      <c r="BI72" s="1234"/>
      <c r="BJ72" s="1234"/>
      <c r="BK72" s="1234"/>
      <c r="BL72" s="1234"/>
      <c r="BM72" s="1234"/>
      <c r="BN72" s="1234"/>
      <c r="BO72" s="1235"/>
      <c r="BP72" s="1221" t="s">
        <v>548</v>
      </c>
      <c r="BQ72" s="1221"/>
      <c r="BR72" s="1221"/>
      <c r="BS72" s="1221"/>
      <c r="BT72" s="1221"/>
      <c r="BU72" s="1221"/>
      <c r="BV72" s="1221"/>
      <c r="BW72" s="1221"/>
      <c r="BX72" s="1221" t="s">
        <v>549</v>
      </c>
      <c r="BY72" s="1221"/>
      <c r="BZ72" s="1221"/>
      <c r="CA72" s="1221"/>
      <c r="CB72" s="1221"/>
      <c r="CC72" s="1221"/>
      <c r="CD72" s="1221"/>
      <c r="CE72" s="1221"/>
      <c r="CF72" s="1221" t="s">
        <v>550</v>
      </c>
      <c r="CG72" s="1221"/>
      <c r="CH72" s="1221"/>
      <c r="CI72" s="1221"/>
      <c r="CJ72" s="1221"/>
      <c r="CK72" s="1221"/>
      <c r="CL72" s="1221"/>
      <c r="CM72" s="1221"/>
      <c r="CN72" s="1221" t="s">
        <v>551</v>
      </c>
      <c r="CO72" s="1221"/>
      <c r="CP72" s="1221"/>
      <c r="CQ72" s="1221"/>
      <c r="CR72" s="1221"/>
      <c r="CS72" s="1221"/>
      <c r="CT72" s="1221"/>
      <c r="CU72" s="1221"/>
      <c r="CV72" s="1221" t="s">
        <v>552</v>
      </c>
      <c r="CW72" s="1221"/>
      <c r="CX72" s="1221"/>
      <c r="CY72" s="1221"/>
      <c r="CZ72" s="1221"/>
      <c r="DA72" s="1221"/>
      <c r="DB72" s="1221"/>
      <c r="DC72" s="1221"/>
    </row>
    <row r="73" spans="2:107" x14ac:dyDescent="0.15">
      <c r="B73" s="268"/>
      <c r="G73" s="1232"/>
      <c r="H73" s="1232"/>
      <c r="I73" s="1232"/>
      <c r="J73" s="1232"/>
      <c r="K73" s="1216"/>
      <c r="L73" s="1216"/>
      <c r="M73" s="1216"/>
      <c r="N73" s="1216"/>
      <c r="AM73" s="360"/>
      <c r="AN73" s="1220" t="s">
        <v>597</v>
      </c>
      <c r="AO73" s="1220"/>
      <c r="AP73" s="1220"/>
      <c r="AQ73" s="1220"/>
      <c r="AR73" s="1220"/>
      <c r="AS73" s="1220"/>
      <c r="AT73" s="1220"/>
      <c r="AU73" s="1220"/>
      <c r="AV73" s="1220"/>
      <c r="AW73" s="1220"/>
      <c r="AX73" s="1220"/>
      <c r="AY73" s="1220"/>
      <c r="AZ73" s="1220"/>
      <c r="BA73" s="1220"/>
      <c r="BB73" s="1220" t="s">
        <v>598</v>
      </c>
      <c r="BC73" s="1220"/>
      <c r="BD73" s="1220"/>
      <c r="BE73" s="1220"/>
      <c r="BF73" s="1220"/>
      <c r="BG73" s="1220"/>
      <c r="BH73" s="1220"/>
      <c r="BI73" s="1220"/>
      <c r="BJ73" s="1220"/>
      <c r="BK73" s="1220"/>
      <c r="BL73" s="1220"/>
      <c r="BM73" s="1220"/>
      <c r="BN73" s="1220"/>
      <c r="BO73" s="1220"/>
      <c r="BP73" s="1217"/>
      <c r="BQ73" s="1217"/>
      <c r="BR73" s="1217"/>
      <c r="BS73" s="1217"/>
      <c r="BT73" s="1217"/>
      <c r="BU73" s="1217"/>
      <c r="BV73" s="1217"/>
      <c r="BW73" s="1217"/>
      <c r="BX73" s="1217"/>
      <c r="BY73" s="1217"/>
      <c r="BZ73" s="1217"/>
      <c r="CA73" s="1217"/>
      <c r="CB73" s="1217"/>
      <c r="CC73" s="1217"/>
      <c r="CD73" s="1217"/>
      <c r="CE73" s="1217"/>
      <c r="CF73" s="1217"/>
      <c r="CG73" s="1217"/>
      <c r="CH73" s="1217"/>
      <c r="CI73" s="1217"/>
      <c r="CJ73" s="1217"/>
      <c r="CK73" s="1217"/>
      <c r="CL73" s="1217"/>
      <c r="CM73" s="1217"/>
      <c r="CN73" s="1217"/>
      <c r="CO73" s="1217"/>
      <c r="CP73" s="1217"/>
      <c r="CQ73" s="1217"/>
      <c r="CR73" s="1217"/>
      <c r="CS73" s="1217"/>
      <c r="CT73" s="1217"/>
      <c r="CU73" s="1217"/>
      <c r="CV73" s="1217"/>
      <c r="CW73" s="1217"/>
      <c r="CX73" s="1217"/>
      <c r="CY73" s="1217"/>
      <c r="CZ73" s="1217"/>
      <c r="DA73" s="1217"/>
      <c r="DB73" s="1217"/>
      <c r="DC73" s="1217"/>
    </row>
    <row r="74" spans="2:107" x14ac:dyDescent="0.15">
      <c r="B74" s="268"/>
      <c r="G74" s="1232"/>
      <c r="H74" s="1232"/>
      <c r="I74" s="1232"/>
      <c r="J74" s="1232"/>
      <c r="K74" s="1216"/>
      <c r="L74" s="1216"/>
      <c r="M74" s="1216"/>
      <c r="N74" s="1216"/>
      <c r="AM74" s="360"/>
      <c r="AN74" s="1220"/>
      <c r="AO74" s="1220"/>
      <c r="AP74" s="1220"/>
      <c r="AQ74" s="1220"/>
      <c r="AR74" s="1220"/>
      <c r="AS74" s="1220"/>
      <c r="AT74" s="1220"/>
      <c r="AU74" s="1220"/>
      <c r="AV74" s="1220"/>
      <c r="AW74" s="1220"/>
      <c r="AX74" s="1220"/>
      <c r="AY74" s="1220"/>
      <c r="AZ74" s="1220"/>
      <c r="BA74" s="1220"/>
      <c r="BB74" s="1220"/>
      <c r="BC74" s="1220"/>
      <c r="BD74" s="1220"/>
      <c r="BE74" s="1220"/>
      <c r="BF74" s="1220"/>
      <c r="BG74" s="1220"/>
      <c r="BH74" s="1220"/>
      <c r="BI74" s="1220"/>
      <c r="BJ74" s="1220"/>
      <c r="BK74" s="1220"/>
      <c r="BL74" s="1220"/>
      <c r="BM74" s="1220"/>
      <c r="BN74" s="1220"/>
      <c r="BO74" s="1220"/>
      <c r="BP74" s="1217"/>
      <c r="BQ74" s="1217"/>
      <c r="BR74" s="1217"/>
      <c r="BS74" s="1217"/>
      <c r="BT74" s="1217"/>
      <c r="BU74" s="1217"/>
      <c r="BV74" s="1217"/>
      <c r="BW74" s="1217"/>
      <c r="BX74" s="1217"/>
      <c r="BY74" s="1217"/>
      <c r="BZ74" s="1217"/>
      <c r="CA74" s="1217"/>
      <c r="CB74" s="1217"/>
      <c r="CC74" s="1217"/>
      <c r="CD74" s="1217"/>
      <c r="CE74" s="1217"/>
      <c r="CF74" s="1217"/>
      <c r="CG74" s="1217"/>
      <c r="CH74" s="1217"/>
      <c r="CI74" s="1217"/>
      <c r="CJ74" s="1217"/>
      <c r="CK74" s="1217"/>
      <c r="CL74" s="1217"/>
      <c r="CM74" s="1217"/>
      <c r="CN74" s="1217"/>
      <c r="CO74" s="1217"/>
      <c r="CP74" s="1217"/>
      <c r="CQ74" s="1217"/>
      <c r="CR74" s="1217"/>
      <c r="CS74" s="1217"/>
      <c r="CT74" s="1217"/>
      <c r="CU74" s="1217"/>
      <c r="CV74" s="1217"/>
      <c r="CW74" s="1217"/>
      <c r="CX74" s="1217"/>
      <c r="CY74" s="1217"/>
      <c r="CZ74" s="1217"/>
      <c r="DA74" s="1217"/>
      <c r="DB74" s="1217"/>
      <c r="DC74" s="1217"/>
    </row>
    <row r="75" spans="2:107" x14ac:dyDescent="0.15">
      <c r="B75" s="268"/>
      <c r="G75" s="1232"/>
      <c r="H75" s="1232"/>
      <c r="I75" s="1215"/>
      <c r="J75" s="1215"/>
      <c r="K75" s="1222"/>
      <c r="L75" s="1222"/>
      <c r="M75" s="1222"/>
      <c r="N75" s="1222"/>
      <c r="AM75" s="360"/>
      <c r="AN75" s="1220"/>
      <c r="AO75" s="1220"/>
      <c r="AP75" s="1220"/>
      <c r="AQ75" s="1220"/>
      <c r="AR75" s="1220"/>
      <c r="AS75" s="1220"/>
      <c r="AT75" s="1220"/>
      <c r="AU75" s="1220"/>
      <c r="AV75" s="1220"/>
      <c r="AW75" s="1220"/>
      <c r="AX75" s="1220"/>
      <c r="AY75" s="1220"/>
      <c r="AZ75" s="1220"/>
      <c r="BA75" s="1220"/>
      <c r="BB75" s="1220" t="s">
        <v>603</v>
      </c>
      <c r="BC75" s="1220"/>
      <c r="BD75" s="1220"/>
      <c r="BE75" s="1220"/>
      <c r="BF75" s="1220"/>
      <c r="BG75" s="1220"/>
      <c r="BH75" s="1220"/>
      <c r="BI75" s="1220"/>
      <c r="BJ75" s="1220"/>
      <c r="BK75" s="1220"/>
      <c r="BL75" s="1220"/>
      <c r="BM75" s="1220"/>
      <c r="BN75" s="1220"/>
      <c r="BO75" s="1220"/>
      <c r="BP75" s="1217">
        <v>12</v>
      </c>
      <c r="BQ75" s="1217"/>
      <c r="BR75" s="1217"/>
      <c r="BS75" s="1217"/>
      <c r="BT75" s="1217"/>
      <c r="BU75" s="1217"/>
      <c r="BV75" s="1217"/>
      <c r="BW75" s="1217"/>
      <c r="BX75" s="1217">
        <v>10.3</v>
      </c>
      <c r="BY75" s="1217"/>
      <c r="BZ75" s="1217"/>
      <c r="CA75" s="1217"/>
      <c r="CB75" s="1217"/>
      <c r="CC75" s="1217"/>
      <c r="CD75" s="1217"/>
      <c r="CE75" s="1217"/>
      <c r="CF75" s="1217">
        <v>9.5</v>
      </c>
      <c r="CG75" s="1217"/>
      <c r="CH75" s="1217"/>
      <c r="CI75" s="1217"/>
      <c r="CJ75" s="1217"/>
      <c r="CK75" s="1217"/>
      <c r="CL75" s="1217"/>
      <c r="CM75" s="1217"/>
      <c r="CN75" s="1217">
        <v>9.5</v>
      </c>
      <c r="CO75" s="1217"/>
      <c r="CP75" s="1217"/>
      <c r="CQ75" s="1217"/>
      <c r="CR75" s="1217"/>
      <c r="CS75" s="1217"/>
      <c r="CT75" s="1217"/>
      <c r="CU75" s="1217"/>
      <c r="CV75" s="1217">
        <v>7.9</v>
      </c>
      <c r="CW75" s="1217"/>
      <c r="CX75" s="1217"/>
      <c r="CY75" s="1217"/>
      <c r="CZ75" s="1217"/>
      <c r="DA75" s="1217"/>
      <c r="DB75" s="1217"/>
      <c r="DC75" s="1217"/>
    </row>
    <row r="76" spans="2:107" x14ac:dyDescent="0.15">
      <c r="B76" s="268"/>
      <c r="G76" s="1232"/>
      <c r="H76" s="1232"/>
      <c r="I76" s="1215"/>
      <c r="J76" s="1215"/>
      <c r="K76" s="1222"/>
      <c r="L76" s="1222"/>
      <c r="M76" s="1222"/>
      <c r="N76" s="1222"/>
      <c r="AM76" s="360"/>
      <c r="AN76" s="1220"/>
      <c r="AO76" s="1220"/>
      <c r="AP76" s="1220"/>
      <c r="AQ76" s="1220"/>
      <c r="AR76" s="1220"/>
      <c r="AS76" s="1220"/>
      <c r="AT76" s="1220"/>
      <c r="AU76" s="1220"/>
      <c r="AV76" s="1220"/>
      <c r="AW76" s="1220"/>
      <c r="AX76" s="1220"/>
      <c r="AY76" s="1220"/>
      <c r="AZ76" s="1220"/>
      <c r="BA76" s="1220"/>
      <c r="BB76" s="1220"/>
      <c r="BC76" s="1220"/>
      <c r="BD76" s="1220"/>
      <c r="BE76" s="1220"/>
      <c r="BF76" s="1220"/>
      <c r="BG76" s="1220"/>
      <c r="BH76" s="1220"/>
      <c r="BI76" s="1220"/>
      <c r="BJ76" s="1220"/>
      <c r="BK76" s="1220"/>
      <c r="BL76" s="1220"/>
      <c r="BM76" s="1220"/>
      <c r="BN76" s="1220"/>
      <c r="BO76" s="1220"/>
      <c r="BP76" s="1217"/>
      <c r="BQ76" s="1217"/>
      <c r="BR76" s="1217"/>
      <c r="BS76" s="1217"/>
      <c r="BT76" s="1217"/>
      <c r="BU76" s="1217"/>
      <c r="BV76" s="1217"/>
      <c r="BW76" s="1217"/>
      <c r="BX76" s="1217"/>
      <c r="BY76" s="1217"/>
      <c r="BZ76" s="1217"/>
      <c r="CA76" s="1217"/>
      <c r="CB76" s="1217"/>
      <c r="CC76" s="1217"/>
      <c r="CD76" s="1217"/>
      <c r="CE76" s="1217"/>
      <c r="CF76" s="1217"/>
      <c r="CG76" s="1217"/>
      <c r="CH76" s="1217"/>
      <c r="CI76" s="1217"/>
      <c r="CJ76" s="1217"/>
      <c r="CK76" s="1217"/>
      <c r="CL76" s="1217"/>
      <c r="CM76" s="1217"/>
      <c r="CN76" s="1217"/>
      <c r="CO76" s="1217"/>
      <c r="CP76" s="1217"/>
      <c r="CQ76" s="1217"/>
      <c r="CR76" s="1217"/>
      <c r="CS76" s="1217"/>
      <c r="CT76" s="1217"/>
      <c r="CU76" s="1217"/>
      <c r="CV76" s="1217"/>
      <c r="CW76" s="1217"/>
      <c r="CX76" s="1217"/>
      <c r="CY76" s="1217"/>
      <c r="CZ76" s="1217"/>
      <c r="DA76" s="1217"/>
      <c r="DB76" s="1217"/>
      <c r="DC76" s="1217"/>
    </row>
    <row r="77" spans="2:107" x14ac:dyDescent="0.15">
      <c r="B77" s="268"/>
      <c r="G77" s="1215"/>
      <c r="H77" s="1215"/>
      <c r="I77" s="1215"/>
      <c r="J77" s="1215"/>
      <c r="K77" s="1216"/>
      <c r="L77" s="1216"/>
      <c r="M77" s="1216"/>
      <c r="N77" s="1216"/>
      <c r="AN77" s="1221" t="s">
        <v>600</v>
      </c>
      <c r="AO77" s="1221"/>
      <c r="AP77" s="1221"/>
      <c r="AQ77" s="1221"/>
      <c r="AR77" s="1221"/>
      <c r="AS77" s="1221"/>
      <c r="AT77" s="1221"/>
      <c r="AU77" s="1221"/>
      <c r="AV77" s="1221"/>
      <c r="AW77" s="1221"/>
      <c r="AX77" s="1221"/>
      <c r="AY77" s="1221"/>
      <c r="AZ77" s="1221"/>
      <c r="BA77" s="1221"/>
      <c r="BB77" s="1220" t="s">
        <v>598</v>
      </c>
      <c r="BC77" s="1220"/>
      <c r="BD77" s="1220"/>
      <c r="BE77" s="1220"/>
      <c r="BF77" s="1220"/>
      <c r="BG77" s="1220"/>
      <c r="BH77" s="1220"/>
      <c r="BI77" s="1220"/>
      <c r="BJ77" s="1220"/>
      <c r="BK77" s="1220"/>
      <c r="BL77" s="1220"/>
      <c r="BM77" s="1220"/>
      <c r="BN77" s="1220"/>
      <c r="BO77" s="1220"/>
      <c r="BP77" s="1217">
        <v>0</v>
      </c>
      <c r="BQ77" s="1217"/>
      <c r="BR77" s="1217"/>
      <c r="BS77" s="1217"/>
      <c r="BT77" s="1217"/>
      <c r="BU77" s="1217"/>
      <c r="BV77" s="1217"/>
      <c r="BW77" s="1217"/>
      <c r="BX77" s="1217">
        <v>0</v>
      </c>
      <c r="BY77" s="1217"/>
      <c r="BZ77" s="1217"/>
      <c r="CA77" s="1217"/>
      <c r="CB77" s="1217"/>
      <c r="CC77" s="1217"/>
      <c r="CD77" s="1217"/>
      <c r="CE77" s="1217"/>
      <c r="CF77" s="1217">
        <v>0</v>
      </c>
      <c r="CG77" s="1217"/>
      <c r="CH77" s="1217"/>
      <c r="CI77" s="1217"/>
      <c r="CJ77" s="1217"/>
      <c r="CK77" s="1217"/>
      <c r="CL77" s="1217"/>
      <c r="CM77" s="1217"/>
      <c r="CN77" s="1217">
        <v>0</v>
      </c>
      <c r="CO77" s="1217"/>
      <c r="CP77" s="1217"/>
      <c r="CQ77" s="1217"/>
      <c r="CR77" s="1217"/>
      <c r="CS77" s="1217"/>
      <c r="CT77" s="1217"/>
      <c r="CU77" s="1217"/>
      <c r="CV77" s="1217">
        <v>0</v>
      </c>
      <c r="CW77" s="1217"/>
      <c r="CX77" s="1217"/>
      <c r="CY77" s="1217"/>
      <c r="CZ77" s="1217"/>
      <c r="DA77" s="1217"/>
      <c r="DB77" s="1217"/>
      <c r="DC77" s="1217"/>
    </row>
    <row r="78" spans="2:107" x14ac:dyDescent="0.15">
      <c r="B78" s="268"/>
      <c r="G78" s="1215"/>
      <c r="H78" s="1215"/>
      <c r="I78" s="1215"/>
      <c r="J78" s="1215"/>
      <c r="K78" s="1216"/>
      <c r="L78" s="1216"/>
      <c r="M78" s="1216"/>
      <c r="N78" s="1216"/>
      <c r="AN78" s="1221"/>
      <c r="AO78" s="1221"/>
      <c r="AP78" s="1221"/>
      <c r="AQ78" s="1221"/>
      <c r="AR78" s="1221"/>
      <c r="AS78" s="1221"/>
      <c r="AT78" s="1221"/>
      <c r="AU78" s="1221"/>
      <c r="AV78" s="1221"/>
      <c r="AW78" s="1221"/>
      <c r="AX78" s="1221"/>
      <c r="AY78" s="1221"/>
      <c r="AZ78" s="1221"/>
      <c r="BA78" s="1221"/>
      <c r="BB78" s="1220"/>
      <c r="BC78" s="1220"/>
      <c r="BD78" s="1220"/>
      <c r="BE78" s="1220"/>
      <c r="BF78" s="1220"/>
      <c r="BG78" s="1220"/>
      <c r="BH78" s="1220"/>
      <c r="BI78" s="1220"/>
      <c r="BJ78" s="1220"/>
      <c r="BK78" s="1220"/>
      <c r="BL78" s="1220"/>
      <c r="BM78" s="1220"/>
      <c r="BN78" s="1220"/>
      <c r="BO78" s="1220"/>
      <c r="BP78" s="1217"/>
      <c r="BQ78" s="1217"/>
      <c r="BR78" s="1217"/>
      <c r="BS78" s="1217"/>
      <c r="BT78" s="1217"/>
      <c r="BU78" s="1217"/>
      <c r="BV78" s="1217"/>
      <c r="BW78" s="1217"/>
      <c r="BX78" s="1217"/>
      <c r="BY78" s="1217"/>
      <c r="BZ78" s="1217"/>
      <c r="CA78" s="1217"/>
      <c r="CB78" s="1217"/>
      <c r="CC78" s="1217"/>
      <c r="CD78" s="1217"/>
      <c r="CE78" s="1217"/>
      <c r="CF78" s="1217"/>
      <c r="CG78" s="1217"/>
      <c r="CH78" s="1217"/>
      <c r="CI78" s="1217"/>
      <c r="CJ78" s="1217"/>
      <c r="CK78" s="1217"/>
      <c r="CL78" s="1217"/>
      <c r="CM78" s="1217"/>
      <c r="CN78" s="1217"/>
      <c r="CO78" s="1217"/>
      <c r="CP78" s="1217"/>
      <c r="CQ78" s="1217"/>
      <c r="CR78" s="1217"/>
      <c r="CS78" s="1217"/>
      <c r="CT78" s="1217"/>
      <c r="CU78" s="1217"/>
      <c r="CV78" s="1217"/>
      <c r="CW78" s="1217"/>
      <c r="CX78" s="1217"/>
      <c r="CY78" s="1217"/>
      <c r="CZ78" s="1217"/>
      <c r="DA78" s="1217"/>
      <c r="DB78" s="1217"/>
      <c r="DC78" s="1217"/>
    </row>
    <row r="79" spans="2:107" x14ac:dyDescent="0.15">
      <c r="B79" s="268"/>
      <c r="G79" s="1215"/>
      <c r="H79" s="1215"/>
      <c r="I79" s="1218"/>
      <c r="J79" s="1218"/>
      <c r="K79" s="1219"/>
      <c r="L79" s="1219"/>
      <c r="M79" s="1219"/>
      <c r="N79" s="1219"/>
      <c r="AN79" s="1221"/>
      <c r="AO79" s="1221"/>
      <c r="AP79" s="1221"/>
      <c r="AQ79" s="1221"/>
      <c r="AR79" s="1221"/>
      <c r="AS79" s="1221"/>
      <c r="AT79" s="1221"/>
      <c r="AU79" s="1221"/>
      <c r="AV79" s="1221"/>
      <c r="AW79" s="1221"/>
      <c r="AX79" s="1221"/>
      <c r="AY79" s="1221"/>
      <c r="AZ79" s="1221"/>
      <c r="BA79" s="1221"/>
      <c r="BB79" s="1220" t="s">
        <v>603</v>
      </c>
      <c r="BC79" s="1220"/>
      <c r="BD79" s="1220"/>
      <c r="BE79" s="1220"/>
      <c r="BF79" s="1220"/>
      <c r="BG79" s="1220"/>
      <c r="BH79" s="1220"/>
      <c r="BI79" s="1220"/>
      <c r="BJ79" s="1220"/>
      <c r="BK79" s="1220"/>
      <c r="BL79" s="1220"/>
      <c r="BM79" s="1220"/>
      <c r="BN79" s="1220"/>
      <c r="BO79" s="1220"/>
      <c r="BP79" s="1217">
        <v>7.8</v>
      </c>
      <c r="BQ79" s="1217"/>
      <c r="BR79" s="1217"/>
      <c r="BS79" s="1217"/>
      <c r="BT79" s="1217"/>
      <c r="BU79" s="1217"/>
      <c r="BV79" s="1217"/>
      <c r="BW79" s="1217"/>
      <c r="BX79" s="1217">
        <v>6</v>
      </c>
      <c r="BY79" s="1217"/>
      <c r="BZ79" s="1217"/>
      <c r="CA79" s="1217"/>
      <c r="CB79" s="1217"/>
      <c r="CC79" s="1217"/>
      <c r="CD79" s="1217"/>
      <c r="CE79" s="1217"/>
      <c r="CF79" s="1217">
        <v>5.6</v>
      </c>
      <c r="CG79" s="1217"/>
      <c r="CH79" s="1217"/>
      <c r="CI79" s="1217"/>
      <c r="CJ79" s="1217"/>
      <c r="CK79" s="1217"/>
      <c r="CL79" s="1217"/>
      <c r="CM79" s="1217"/>
      <c r="CN79" s="1217">
        <v>5.3</v>
      </c>
      <c r="CO79" s="1217"/>
      <c r="CP79" s="1217"/>
      <c r="CQ79" s="1217"/>
      <c r="CR79" s="1217"/>
      <c r="CS79" s="1217"/>
      <c r="CT79" s="1217"/>
      <c r="CU79" s="1217"/>
      <c r="CV79" s="1217">
        <v>5.8</v>
      </c>
      <c r="CW79" s="1217"/>
      <c r="CX79" s="1217"/>
      <c r="CY79" s="1217"/>
      <c r="CZ79" s="1217"/>
      <c r="DA79" s="1217"/>
      <c r="DB79" s="1217"/>
      <c r="DC79" s="1217"/>
    </row>
    <row r="80" spans="2:107" x14ac:dyDescent="0.15">
      <c r="B80" s="268"/>
      <c r="G80" s="1215"/>
      <c r="H80" s="1215"/>
      <c r="I80" s="1218"/>
      <c r="J80" s="1218"/>
      <c r="K80" s="1219"/>
      <c r="L80" s="1219"/>
      <c r="M80" s="1219"/>
      <c r="N80" s="1219"/>
      <c r="AN80" s="1221"/>
      <c r="AO80" s="1221"/>
      <c r="AP80" s="1221"/>
      <c r="AQ80" s="1221"/>
      <c r="AR80" s="1221"/>
      <c r="AS80" s="1221"/>
      <c r="AT80" s="1221"/>
      <c r="AU80" s="1221"/>
      <c r="AV80" s="1221"/>
      <c r="AW80" s="1221"/>
      <c r="AX80" s="1221"/>
      <c r="AY80" s="1221"/>
      <c r="AZ80" s="1221"/>
      <c r="BA80" s="1221"/>
      <c r="BB80" s="1220"/>
      <c r="BC80" s="1220"/>
      <c r="BD80" s="1220"/>
      <c r="BE80" s="1220"/>
      <c r="BF80" s="1220"/>
      <c r="BG80" s="1220"/>
      <c r="BH80" s="1220"/>
      <c r="BI80" s="1220"/>
      <c r="BJ80" s="1220"/>
      <c r="BK80" s="1220"/>
      <c r="BL80" s="1220"/>
      <c r="BM80" s="1220"/>
      <c r="BN80" s="1220"/>
      <c r="BO80" s="1220"/>
      <c r="BP80" s="1217"/>
      <c r="BQ80" s="1217"/>
      <c r="BR80" s="1217"/>
      <c r="BS80" s="1217"/>
      <c r="BT80" s="1217"/>
      <c r="BU80" s="1217"/>
      <c r="BV80" s="1217"/>
      <c r="BW80" s="1217"/>
      <c r="BX80" s="1217"/>
      <c r="BY80" s="1217"/>
      <c r="BZ80" s="1217"/>
      <c r="CA80" s="1217"/>
      <c r="CB80" s="1217"/>
      <c r="CC80" s="1217"/>
      <c r="CD80" s="1217"/>
      <c r="CE80" s="1217"/>
      <c r="CF80" s="1217"/>
      <c r="CG80" s="1217"/>
      <c r="CH80" s="1217"/>
      <c r="CI80" s="1217"/>
      <c r="CJ80" s="1217"/>
      <c r="CK80" s="1217"/>
      <c r="CL80" s="1217"/>
      <c r="CM80" s="1217"/>
      <c r="CN80" s="1217"/>
      <c r="CO80" s="1217"/>
      <c r="CP80" s="1217"/>
      <c r="CQ80" s="1217"/>
      <c r="CR80" s="1217"/>
      <c r="CS80" s="1217"/>
      <c r="CT80" s="1217"/>
      <c r="CU80" s="1217"/>
      <c r="CV80" s="1217"/>
      <c r="CW80" s="1217"/>
      <c r="CX80" s="1217"/>
      <c r="CY80" s="1217"/>
      <c r="CZ80" s="1217"/>
      <c r="DA80" s="1217"/>
      <c r="DB80" s="1217"/>
      <c r="DC80" s="1217"/>
    </row>
    <row r="81" spans="2:109" x14ac:dyDescent="0.15">
      <c r="B81" s="268"/>
    </row>
    <row r="82" spans="2:109" ht="17.25" x14ac:dyDescent="0.15">
      <c r="B82" s="268"/>
      <c r="K82" s="377"/>
      <c r="L82" s="377"/>
      <c r="M82" s="377"/>
      <c r="N82" s="377"/>
      <c r="AQ82" s="377"/>
      <c r="AR82" s="377"/>
      <c r="AS82" s="377"/>
      <c r="AT82" s="377"/>
      <c r="BC82" s="377"/>
      <c r="BD82" s="377"/>
      <c r="BE82" s="377"/>
      <c r="BF82" s="377"/>
      <c r="BO82" s="377"/>
      <c r="BP82" s="377"/>
      <c r="BQ82" s="377"/>
      <c r="BR82" s="377"/>
      <c r="CA82" s="377"/>
      <c r="CB82" s="377"/>
      <c r="CC82" s="377"/>
      <c r="CD82" s="377"/>
      <c r="CM82" s="377"/>
      <c r="CN82" s="377"/>
      <c r="CO82" s="377"/>
      <c r="CP82" s="377"/>
      <c r="CY82" s="377"/>
      <c r="CZ82" s="377"/>
      <c r="DA82" s="377"/>
      <c r="DB82" s="377"/>
      <c r="DC82" s="377"/>
    </row>
    <row r="83" spans="2:109" x14ac:dyDescent="0.15">
      <c r="B83" s="349"/>
      <c r="C83" s="320"/>
      <c r="D83" s="320"/>
      <c r="E83" s="320"/>
      <c r="F83" s="320"/>
      <c r="G83" s="320"/>
      <c r="H83" s="320"/>
      <c r="I83" s="320"/>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0"/>
      <c r="BL83" s="320"/>
      <c r="BM83" s="320"/>
      <c r="BN83" s="320"/>
      <c r="BO83" s="320"/>
      <c r="BP83" s="320"/>
      <c r="BQ83" s="320"/>
      <c r="BR83" s="320"/>
      <c r="BS83" s="320"/>
      <c r="BT83" s="320"/>
      <c r="BU83" s="320"/>
      <c r="BV83" s="320"/>
      <c r="BW83" s="320"/>
      <c r="BX83" s="320"/>
      <c r="BY83" s="320"/>
      <c r="BZ83" s="320"/>
      <c r="CA83" s="320"/>
      <c r="CB83" s="320"/>
      <c r="CC83" s="320"/>
      <c r="CD83" s="320"/>
      <c r="CE83" s="320"/>
      <c r="CF83" s="320"/>
      <c r="CG83" s="320"/>
      <c r="CH83" s="320"/>
      <c r="CI83" s="320"/>
      <c r="CJ83" s="320"/>
      <c r="CK83" s="320"/>
      <c r="CL83" s="320"/>
      <c r="CM83" s="320"/>
      <c r="CN83" s="320"/>
      <c r="CO83" s="320"/>
      <c r="CP83" s="320"/>
      <c r="CQ83" s="320"/>
      <c r="CR83" s="320"/>
      <c r="CS83" s="320"/>
      <c r="CT83" s="320"/>
      <c r="CU83" s="320"/>
      <c r="CV83" s="320"/>
      <c r="CW83" s="320"/>
      <c r="CX83" s="320"/>
      <c r="CY83" s="320"/>
      <c r="CZ83" s="320"/>
      <c r="DA83" s="320"/>
      <c r="DB83" s="320"/>
      <c r="DC83" s="320"/>
      <c r="DD83" s="350"/>
    </row>
    <row r="84" spans="2:109" x14ac:dyDescent="0.15">
      <c r="DD84" s="264"/>
      <c r="DE84" s="264"/>
    </row>
    <row r="85" spans="2:109" x14ac:dyDescent="0.15">
      <c r="DD85" s="264"/>
      <c r="DE85" s="264"/>
    </row>
    <row r="86" spans="2:109" hidden="1" x14ac:dyDescent="0.15">
      <c r="DD86" s="264"/>
      <c r="DE86" s="264"/>
    </row>
    <row r="87" spans="2:109" hidden="1" x14ac:dyDescent="0.15">
      <c r="K87" s="378"/>
      <c r="AQ87" s="378"/>
      <c r="BC87" s="378"/>
      <c r="BO87" s="378"/>
      <c r="CA87" s="378"/>
      <c r="CM87" s="378"/>
      <c r="CY87" s="378"/>
      <c r="DD87" s="264"/>
      <c r="DE87" s="264"/>
    </row>
    <row r="88" spans="2:109" hidden="1" x14ac:dyDescent="0.15">
      <c r="DD88" s="264"/>
      <c r="DE88" s="264"/>
    </row>
    <row r="89" spans="2:109" hidden="1" x14ac:dyDescent="0.15">
      <c r="DD89" s="264"/>
      <c r="DE89" s="264"/>
    </row>
    <row r="90" spans="2:109" hidden="1" x14ac:dyDescent="0.15">
      <c r="DD90" s="264"/>
      <c r="DE90" s="264"/>
    </row>
    <row r="91" spans="2:109" hidden="1" x14ac:dyDescent="0.15">
      <c r="DD91" s="264"/>
      <c r="DE91" s="264"/>
    </row>
    <row r="92" spans="2:109" ht="13.5" hidden="1" customHeight="1" x14ac:dyDescent="0.15">
      <c r="DD92" s="264"/>
      <c r="DE92" s="264"/>
    </row>
    <row r="93" spans="2:109" ht="13.5" hidden="1" customHeight="1" x14ac:dyDescent="0.15">
      <c r="DD93" s="264"/>
      <c r="DE93" s="264"/>
    </row>
    <row r="94" spans="2:109" ht="13.5" hidden="1" customHeight="1" x14ac:dyDescent="0.15">
      <c r="DD94" s="264"/>
      <c r="DE94" s="264"/>
    </row>
    <row r="95" spans="2:109" ht="13.5" hidden="1" customHeight="1" x14ac:dyDescent="0.15">
      <c r="DD95" s="264"/>
      <c r="DE95" s="264"/>
    </row>
    <row r="96" spans="2:109" ht="13.5" hidden="1" customHeight="1" x14ac:dyDescent="0.15">
      <c r="DD96" s="264"/>
      <c r="DE96" s="264"/>
    </row>
    <row r="97" s="264" customFormat="1" ht="13.5" hidden="1" customHeight="1" x14ac:dyDescent="0.15"/>
    <row r="98" s="264" customFormat="1" ht="13.5" hidden="1" customHeight="1" x14ac:dyDescent="0.15"/>
    <row r="99" s="264" customFormat="1" ht="13.5" hidden="1" customHeight="1" x14ac:dyDescent="0.15"/>
    <row r="100" s="264" customFormat="1" ht="13.5" hidden="1" customHeight="1" x14ac:dyDescent="0.15"/>
    <row r="101" s="264" customFormat="1" ht="13.5" hidden="1" customHeight="1" x14ac:dyDescent="0.15"/>
    <row r="102" s="264" customFormat="1" ht="13.5" hidden="1" customHeight="1" x14ac:dyDescent="0.15"/>
    <row r="103" s="264" customFormat="1" ht="13.5" hidden="1" customHeight="1" x14ac:dyDescent="0.15"/>
    <row r="104" s="264" customFormat="1" ht="13.5" hidden="1" customHeight="1" x14ac:dyDescent="0.15"/>
    <row r="105" s="264" customFormat="1" ht="13.5" hidden="1" customHeight="1" x14ac:dyDescent="0.15"/>
    <row r="106" s="264" customFormat="1" ht="13.5" hidden="1" customHeight="1" x14ac:dyDescent="0.15"/>
    <row r="107" s="264" customFormat="1" ht="13.5" hidden="1" customHeight="1" x14ac:dyDescent="0.15"/>
    <row r="108" s="264" customFormat="1" ht="13.5" hidden="1" customHeight="1" x14ac:dyDescent="0.15"/>
    <row r="109" s="264" customFormat="1" ht="13.5" hidden="1" customHeight="1" x14ac:dyDescent="0.15"/>
    <row r="110" s="264" customFormat="1" ht="13.5" hidden="1" customHeight="1" x14ac:dyDescent="0.15"/>
    <row r="111" s="264" customFormat="1" ht="13.5" hidden="1" customHeight="1" x14ac:dyDescent="0.15"/>
    <row r="112" s="264" customFormat="1" ht="13.5" hidden="1" customHeight="1" x14ac:dyDescent="0.15"/>
    <row r="113" s="264" customFormat="1" ht="13.5" hidden="1" customHeight="1" x14ac:dyDescent="0.15"/>
    <row r="114" s="264" customFormat="1" ht="13.5" hidden="1" customHeight="1" x14ac:dyDescent="0.15"/>
    <row r="115" s="264" customFormat="1" ht="13.5" hidden="1" customHeight="1" x14ac:dyDescent="0.15"/>
    <row r="116" s="264" customFormat="1" ht="13.5" hidden="1" customHeight="1" x14ac:dyDescent="0.15"/>
    <row r="117" s="264" customFormat="1" ht="13.5" hidden="1" customHeight="1" x14ac:dyDescent="0.15"/>
    <row r="118" s="264" customFormat="1" ht="13.5" hidden="1" customHeight="1" x14ac:dyDescent="0.15"/>
    <row r="119" s="264" customFormat="1" ht="13.5" hidden="1" customHeight="1" x14ac:dyDescent="0.15"/>
    <row r="120" s="264" customFormat="1" ht="13.5" hidden="1" customHeight="1" x14ac:dyDescent="0.15"/>
    <row r="121" s="264" customFormat="1" ht="13.5" hidden="1" customHeight="1" x14ac:dyDescent="0.15"/>
    <row r="122" s="264" customFormat="1" ht="13.5" hidden="1" customHeight="1" x14ac:dyDescent="0.15"/>
    <row r="123" s="264" customFormat="1" ht="13.5" hidden="1" customHeight="1" x14ac:dyDescent="0.15"/>
    <row r="124" s="264" customFormat="1" ht="13.5" hidden="1" customHeight="1" x14ac:dyDescent="0.15"/>
    <row r="125" s="264" customFormat="1" ht="13.5" hidden="1" customHeight="1" x14ac:dyDescent="0.15"/>
    <row r="126" s="264" customFormat="1" ht="13.5" hidden="1" customHeight="1" x14ac:dyDescent="0.15"/>
    <row r="127" s="264" customFormat="1" ht="13.5" hidden="1" customHeight="1" x14ac:dyDescent="0.15"/>
    <row r="128" s="264" customFormat="1" ht="13.5" hidden="1" customHeight="1" x14ac:dyDescent="0.15"/>
    <row r="129" s="264" customFormat="1" ht="13.5" hidden="1" customHeight="1" x14ac:dyDescent="0.15"/>
    <row r="130" s="264" customFormat="1" ht="13.5" hidden="1" customHeight="1" x14ac:dyDescent="0.15"/>
    <row r="131" s="264" customFormat="1" ht="13.5" hidden="1" customHeight="1" x14ac:dyDescent="0.15"/>
    <row r="132" s="264" customFormat="1" ht="13.5" hidden="1" customHeight="1" x14ac:dyDescent="0.15"/>
    <row r="133" s="264" customFormat="1" ht="13.5" hidden="1" customHeight="1" x14ac:dyDescent="0.15"/>
    <row r="134" s="264" customFormat="1" ht="13.5" hidden="1" customHeight="1" x14ac:dyDescent="0.15"/>
    <row r="135" s="264" customFormat="1" ht="13.5" hidden="1" customHeight="1" x14ac:dyDescent="0.15"/>
    <row r="136" s="264" customFormat="1" ht="13.5" hidden="1" customHeight="1" x14ac:dyDescent="0.15"/>
    <row r="137" s="264" customFormat="1" ht="13.5" hidden="1" customHeight="1" x14ac:dyDescent="0.15"/>
    <row r="138" s="264" customFormat="1" ht="13.5" hidden="1" customHeight="1" x14ac:dyDescent="0.15"/>
    <row r="139" s="264" customFormat="1" ht="13.5" hidden="1" customHeight="1" x14ac:dyDescent="0.15"/>
    <row r="140" s="264" customFormat="1" ht="13.5" hidden="1" customHeight="1" x14ac:dyDescent="0.15"/>
    <row r="141" s="264" customFormat="1" ht="13.5" hidden="1" customHeight="1" x14ac:dyDescent="0.15"/>
    <row r="142" s="264" customFormat="1" ht="13.5" hidden="1" customHeight="1" x14ac:dyDescent="0.15"/>
    <row r="143" s="264" customFormat="1" ht="13.5" hidden="1" customHeight="1" x14ac:dyDescent="0.15"/>
    <row r="144" s="264" customFormat="1" ht="13.5" hidden="1" customHeight="1" x14ac:dyDescent="0.15"/>
    <row r="145" s="264" customFormat="1" ht="13.5" hidden="1" customHeight="1" x14ac:dyDescent="0.15"/>
    <row r="146" s="264" customFormat="1" ht="13.5" hidden="1" customHeight="1" x14ac:dyDescent="0.15"/>
    <row r="147" s="264" customFormat="1" ht="13.5" hidden="1" customHeight="1" x14ac:dyDescent="0.15"/>
    <row r="148" s="264" customFormat="1" ht="13.5" hidden="1" customHeight="1" x14ac:dyDescent="0.15"/>
    <row r="149" s="264" customFormat="1" ht="13.5" hidden="1" customHeight="1" x14ac:dyDescent="0.15"/>
    <row r="150" s="264" customFormat="1" ht="13.5" hidden="1" customHeight="1" x14ac:dyDescent="0.15"/>
    <row r="151" s="264" customFormat="1" ht="13.5" hidden="1" customHeight="1" x14ac:dyDescent="0.15"/>
    <row r="152" s="264" customFormat="1" ht="13.5" hidden="1" customHeight="1" x14ac:dyDescent="0.15"/>
    <row r="153" s="264" customFormat="1" ht="13.5" hidden="1" customHeight="1" x14ac:dyDescent="0.15"/>
    <row r="154" s="264" customFormat="1" ht="13.5" hidden="1" customHeight="1" x14ac:dyDescent="0.15"/>
    <row r="155" s="264" customFormat="1" ht="13.5" hidden="1" customHeight="1" x14ac:dyDescent="0.15"/>
    <row r="156" s="264" customFormat="1" ht="13.5" hidden="1" customHeight="1" x14ac:dyDescent="0.15"/>
    <row r="157" s="264" customFormat="1" ht="13.5" hidden="1" customHeight="1" x14ac:dyDescent="0.15"/>
    <row r="158" s="264" customFormat="1" ht="13.5" hidden="1" customHeight="1" x14ac:dyDescent="0.15"/>
    <row r="159" s="264" customFormat="1" ht="13.5" hidden="1" customHeight="1" x14ac:dyDescent="0.15"/>
    <row r="160" s="264" customFormat="1" ht="13.5" hidden="1" customHeight="1" x14ac:dyDescent="0.15"/>
  </sheetData>
  <sheetProtection algorithmName="SHA-512" hashValue="jBJKgW0fohNqw/jmFr6DfPaCzs76sBbSSlWl64Dx4XasrN31gbnT6TEiY9rZ4nNv9Ouy+/nNjqY+AwanOPWFOQ==" saltValue="5NLJ7eXjj1zZIePuflOUE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AW3" sqref="AW3"/>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494</v>
      </c>
    </row>
  </sheetData>
  <sheetProtection algorithmName="SHA-512" hashValue="SgSU31GIqip2Sea8PPIoDPI1uPdviUUscLvv386CXOojPT2fHwISxKi+lVztUNRevNqpky9d9oF1yDoUjT1Sew==" saltValue="xgVrxuhVfM9TAJSZE9gKM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I3" sqref="BI3"/>
    </sheetView>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494</v>
      </c>
    </row>
  </sheetData>
  <sheetProtection algorithmName="SHA-512" hashValue="aU/0/svP+huzTs54thUAATf01LhA0C+tAgA2rHw1tJVqdUx4uQ3MHEbr7r38ZMkpzC6FddOiRXspNthY6UEj6Q==" saltValue="SDeOyU/TZBr9FEcP/FzZB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8" customWidth="1"/>
    <col min="2" max="8" width="13.375" style="148" customWidth="1"/>
    <col min="9" max="16384" width="11.125" style="148"/>
  </cols>
  <sheetData>
    <row r="1" spans="1:8" x14ac:dyDescent="0.15">
      <c r="A1" s="142"/>
      <c r="B1" s="143"/>
      <c r="C1" s="144"/>
      <c r="D1" s="145"/>
      <c r="E1" s="146"/>
      <c r="F1" s="146"/>
      <c r="G1" s="146"/>
      <c r="H1" s="147"/>
    </row>
    <row r="2" spans="1:8" x14ac:dyDescent="0.15">
      <c r="A2" s="149"/>
      <c r="B2" s="150"/>
      <c r="C2" s="151"/>
      <c r="D2" s="152" t="s">
        <v>52</v>
      </c>
      <c r="E2" s="153"/>
      <c r="F2" s="154" t="s">
        <v>545</v>
      </c>
      <c r="G2" s="155"/>
      <c r="H2" s="156"/>
    </row>
    <row r="3" spans="1:8" x14ac:dyDescent="0.15">
      <c r="A3" s="152" t="s">
        <v>538</v>
      </c>
      <c r="B3" s="157"/>
      <c r="C3" s="158"/>
      <c r="D3" s="159">
        <v>724604</v>
      </c>
      <c r="E3" s="160"/>
      <c r="F3" s="161">
        <v>280458</v>
      </c>
      <c r="G3" s="162"/>
      <c r="H3" s="163"/>
    </row>
    <row r="4" spans="1:8" x14ac:dyDescent="0.15">
      <c r="A4" s="164"/>
      <c r="B4" s="165"/>
      <c r="C4" s="166"/>
      <c r="D4" s="167">
        <v>29301</v>
      </c>
      <c r="E4" s="168"/>
      <c r="F4" s="169">
        <v>127286</v>
      </c>
      <c r="G4" s="170"/>
      <c r="H4" s="171"/>
    </row>
    <row r="5" spans="1:8" x14ac:dyDescent="0.15">
      <c r="A5" s="152" t="s">
        <v>540</v>
      </c>
      <c r="B5" s="157"/>
      <c r="C5" s="158"/>
      <c r="D5" s="159">
        <v>875966</v>
      </c>
      <c r="E5" s="160"/>
      <c r="F5" s="161">
        <v>237994</v>
      </c>
      <c r="G5" s="162"/>
      <c r="H5" s="163"/>
    </row>
    <row r="6" spans="1:8" x14ac:dyDescent="0.15">
      <c r="A6" s="164"/>
      <c r="B6" s="165"/>
      <c r="C6" s="166"/>
      <c r="D6" s="167">
        <v>29595</v>
      </c>
      <c r="E6" s="168"/>
      <c r="F6" s="169">
        <v>110361</v>
      </c>
      <c r="G6" s="170"/>
      <c r="H6" s="171"/>
    </row>
    <row r="7" spans="1:8" x14ac:dyDescent="0.15">
      <c r="A7" s="152" t="s">
        <v>541</v>
      </c>
      <c r="B7" s="157"/>
      <c r="C7" s="158"/>
      <c r="D7" s="159">
        <v>1463825</v>
      </c>
      <c r="E7" s="160"/>
      <c r="F7" s="161">
        <v>267911</v>
      </c>
      <c r="G7" s="162"/>
      <c r="H7" s="163"/>
    </row>
    <row r="8" spans="1:8" x14ac:dyDescent="0.15">
      <c r="A8" s="164"/>
      <c r="B8" s="165"/>
      <c r="C8" s="166"/>
      <c r="D8" s="167">
        <v>1854</v>
      </c>
      <c r="E8" s="168"/>
      <c r="F8" s="169">
        <v>106425</v>
      </c>
      <c r="G8" s="170"/>
      <c r="H8" s="171"/>
    </row>
    <row r="9" spans="1:8" x14ac:dyDescent="0.15">
      <c r="A9" s="152" t="s">
        <v>542</v>
      </c>
      <c r="B9" s="157"/>
      <c r="C9" s="158"/>
      <c r="D9" s="159">
        <v>599640</v>
      </c>
      <c r="E9" s="160"/>
      <c r="F9" s="161">
        <v>228215</v>
      </c>
      <c r="G9" s="162"/>
      <c r="H9" s="163"/>
    </row>
    <row r="10" spans="1:8" x14ac:dyDescent="0.15">
      <c r="A10" s="164"/>
      <c r="B10" s="165"/>
      <c r="C10" s="166"/>
      <c r="D10" s="167">
        <v>8601</v>
      </c>
      <c r="E10" s="168"/>
      <c r="F10" s="169">
        <v>117571</v>
      </c>
      <c r="G10" s="170"/>
      <c r="H10" s="171"/>
    </row>
    <row r="11" spans="1:8" x14ac:dyDescent="0.15">
      <c r="A11" s="152" t="s">
        <v>543</v>
      </c>
      <c r="B11" s="157"/>
      <c r="C11" s="158"/>
      <c r="D11" s="159">
        <v>1427688</v>
      </c>
      <c r="E11" s="160"/>
      <c r="F11" s="161">
        <v>264232</v>
      </c>
      <c r="G11" s="162"/>
      <c r="H11" s="163"/>
    </row>
    <row r="12" spans="1:8" x14ac:dyDescent="0.15">
      <c r="A12" s="164"/>
      <c r="B12" s="165"/>
      <c r="C12" s="172"/>
      <c r="D12" s="167">
        <v>18267</v>
      </c>
      <c r="E12" s="168"/>
      <c r="F12" s="169">
        <v>133959</v>
      </c>
      <c r="G12" s="170"/>
      <c r="H12" s="171"/>
    </row>
    <row r="13" spans="1:8" x14ac:dyDescent="0.15">
      <c r="A13" s="152"/>
      <c r="B13" s="157"/>
      <c r="C13" s="158"/>
      <c r="D13" s="159">
        <v>1018345</v>
      </c>
      <c r="E13" s="160"/>
      <c r="F13" s="161">
        <v>255762</v>
      </c>
      <c r="G13" s="173"/>
      <c r="H13" s="163"/>
    </row>
    <row r="14" spans="1:8" x14ac:dyDescent="0.15">
      <c r="A14" s="164"/>
      <c r="B14" s="165"/>
      <c r="C14" s="166"/>
      <c r="D14" s="167">
        <v>17524</v>
      </c>
      <c r="E14" s="168"/>
      <c r="F14" s="169">
        <v>119120</v>
      </c>
      <c r="G14" s="170"/>
      <c r="H14" s="171"/>
    </row>
    <row r="17" spans="1:11" x14ac:dyDescent="0.15">
      <c r="A17" s="148" t="s">
        <v>53</v>
      </c>
    </row>
    <row r="18" spans="1:11" x14ac:dyDescent="0.15">
      <c r="A18" s="174"/>
      <c r="B18" s="174" t="str">
        <f>実質収支比率等に係る経年分析!F$46</f>
        <v>H27</v>
      </c>
      <c r="C18" s="174" t="str">
        <f>実質収支比率等に係る経年分析!G$46</f>
        <v>H28</v>
      </c>
      <c r="D18" s="174" t="str">
        <f>実質収支比率等に係る経年分析!H$46</f>
        <v>H29</v>
      </c>
      <c r="E18" s="174" t="str">
        <f>実質収支比率等に係る経年分析!I$46</f>
        <v>H30</v>
      </c>
      <c r="F18" s="174" t="str">
        <f>実質収支比率等に係る経年分析!J$46</f>
        <v>R01</v>
      </c>
    </row>
    <row r="19" spans="1:11" x14ac:dyDescent="0.15">
      <c r="A19" s="174" t="s">
        <v>54</v>
      </c>
      <c r="B19" s="174">
        <f>ROUND(VALUE(SUBSTITUTE(実質収支比率等に係る経年分析!F$48,"▲","-")),2)</f>
        <v>9.17</v>
      </c>
      <c r="C19" s="174">
        <f>ROUND(VALUE(SUBSTITUTE(実質収支比率等に係る経年分析!G$48,"▲","-")),2)</f>
        <v>11.5</v>
      </c>
      <c r="D19" s="174">
        <f>ROUND(VALUE(SUBSTITUTE(実質収支比率等に係る経年分析!H$48,"▲","-")),2)</f>
        <v>18.96</v>
      </c>
      <c r="E19" s="174">
        <f>ROUND(VALUE(SUBSTITUTE(実質収支比率等に係る経年分析!I$48,"▲","-")),2)</f>
        <v>40.01</v>
      </c>
      <c r="F19" s="174">
        <f>ROUND(VALUE(SUBSTITUTE(実質収支比率等に係る経年分析!J$48,"▲","-")),2)</f>
        <v>13.04</v>
      </c>
    </row>
    <row r="20" spans="1:11" x14ac:dyDescent="0.15">
      <c r="A20" s="174" t="s">
        <v>55</v>
      </c>
      <c r="B20" s="174">
        <f>ROUND(VALUE(SUBSTITUTE(実質収支比率等に係る経年分析!F$47,"▲","-")),2)</f>
        <v>76.08</v>
      </c>
      <c r="C20" s="174">
        <f>ROUND(VALUE(SUBSTITUTE(実質収支比率等に係る経年分析!G$47,"▲","-")),2)</f>
        <v>85.22</v>
      </c>
      <c r="D20" s="174">
        <f>ROUND(VALUE(SUBSTITUTE(実質収支比率等に係る経年分析!H$47,"▲","-")),2)</f>
        <v>91.2</v>
      </c>
      <c r="E20" s="174">
        <f>ROUND(VALUE(SUBSTITUTE(実質収支比率等に係る経年分析!I$47,"▲","-")),2)</f>
        <v>99.53</v>
      </c>
      <c r="F20" s="174">
        <f>ROUND(VALUE(SUBSTITUTE(実質収支比率等に係る経年分析!J$47,"▲","-")),2)</f>
        <v>100.36</v>
      </c>
    </row>
    <row r="21" spans="1:11" x14ac:dyDescent="0.15">
      <c r="A21" s="174" t="s">
        <v>56</v>
      </c>
      <c r="B21" s="174">
        <f>IF(ISNUMBER(VALUE(SUBSTITUTE(実質収支比率等に係る経年分析!F$49,"▲","-"))),ROUND(VALUE(SUBSTITUTE(実質収支比率等に係る経年分析!F$49,"▲","-")),2),NA())</f>
        <v>6.39</v>
      </c>
      <c r="C21" s="174">
        <f>IF(ISNUMBER(VALUE(SUBSTITUTE(実質収支比率等に係る経年分析!G$49,"▲","-"))),ROUND(VALUE(SUBSTITUTE(実質収支比率等に係る経年分析!G$49,"▲","-")),2),NA())</f>
        <v>6.73</v>
      </c>
      <c r="D21" s="174">
        <f>IF(ISNUMBER(VALUE(SUBSTITUTE(実質収支比率等に係る経年分析!H$49,"▲","-"))),ROUND(VALUE(SUBSTITUTE(実質収支比率等に係る経年分析!H$49,"▲","-")),2),NA())</f>
        <v>9.77</v>
      </c>
      <c r="E21" s="174">
        <f>IF(ISNUMBER(VALUE(SUBSTITUTE(実質収支比率等に係る経年分析!I$49,"▲","-"))),ROUND(VALUE(SUBSTITUTE(実質収支比率等に係る経年分析!I$49,"▲","-")),2),NA())</f>
        <v>25.69</v>
      </c>
      <c r="F21" s="174">
        <f>IF(ISNUMBER(VALUE(SUBSTITUTE(実質収支比率等に係る経年分析!J$49,"▲","-"))),ROUND(VALUE(SUBSTITUTE(実質収支比率等に係る経年分析!J$49,"▲","-")),2),NA())</f>
        <v>-26.37</v>
      </c>
    </row>
    <row r="24" spans="1:11" x14ac:dyDescent="0.15">
      <c r="A24" s="148" t="s">
        <v>57</v>
      </c>
    </row>
    <row r="25" spans="1:11" x14ac:dyDescent="0.15">
      <c r="A25" s="175"/>
      <c r="B25" s="175" t="str">
        <f>連結実質赤字比率に係る赤字・黒字の構成分析!F$33</f>
        <v>H27</v>
      </c>
      <c r="C25" s="175"/>
      <c r="D25" s="175" t="str">
        <f>連結実質赤字比率に係る赤字・黒字の構成分析!G$33</f>
        <v>H28</v>
      </c>
      <c r="E25" s="175"/>
      <c r="F25" s="175" t="str">
        <f>連結実質赤字比率に係る赤字・黒字の構成分析!H$33</f>
        <v>H29</v>
      </c>
      <c r="G25" s="175"/>
      <c r="H25" s="175" t="str">
        <f>連結実質赤字比率に係る赤字・黒字の構成分析!I$33</f>
        <v>H30</v>
      </c>
      <c r="I25" s="175"/>
      <c r="J25" s="175" t="str">
        <f>連結実質赤字比率に係る赤字・黒字の構成分析!J$33</f>
        <v>R01</v>
      </c>
      <c r="K25" s="175"/>
    </row>
    <row r="26" spans="1:11" x14ac:dyDescent="0.15">
      <c r="A26" s="175"/>
      <c r="B26" s="175" t="s">
        <v>58</v>
      </c>
      <c r="C26" s="175" t="s">
        <v>59</v>
      </c>
      <c r="D26" s="175" t="s">
        <v>58</v>
      </c>
      <c r="E26" s="175" t="s">
        <v>59</v>
      </c>
      <c r="F26" s="175" t="s">
        <v>58</v>
      </c>
      <c r="G26" s="175" t="s">
        <v>59</v>
      </c>
      <c r="H26" s="175" t="s">
        <v>58</v>
      </c>
      <c r="I26" s="175" t="s">
        <v>59</v>
      </c>
      <c r="J26" s="175" t="s">
        <v>58</v>
      </c>
      <c r="K26" s="175" t="s">
        <v>59</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農業集落排水事業特別会計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0.25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0.27</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0.27</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0.09</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0.13</v>
      </c>
    </row>
    <row r="33" spans="1:16" x14ac:dyDescent="0.15">
      <c r="A33" s="175" t="str">
        <f>IF(連結実質赤字比率に係る赤字・黒字の構成分析!C$37="",NA(),連結実質赤字比率に係る赤字・黒字の構成分析!C$37)</f>
        <v>後期高齢者医療事業特別会計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0.18</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0.21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0.22</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0.21</v>
      </c>
    </row>
    <row r="34" spans="1:16" x14ac:dyDescent="0.15">
      <c r="A34" s="175" t="str">
        <f>IF(連結実質赤字比率に係る赤字・黒字の構成分析!C$36="",NA(),連結実質赤字比率に係る赤字・黒字の構成分析!C$36)</f>
        <v>国民健康保険事業特別会計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1.59</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4.71</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2.87</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3.21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4.87</v>
      </c>
    </row>
    <row r="35" spans="1:16" x14ac:dyDescent="0.15">
      <c r="A35" s="175" t="str">
        <f>IF(連結実質赤字比率に係る赤字・黒字の構成分析!C$35="",NA(),連結実質赤字比率に係る赤字・黒字の構成分析!C$35)</f>
        <v>簡易水道事業特別会計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1.35</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0.86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0.89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5.0999999999999996</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6.96</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9.17</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11.5</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18.3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40.01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13.03</v>
      </c>
    </row>
    <row r="39" spans="1:16" x14ac:dyDescent="0.15">
      <c r="A39" s="148" t="s">
        <v>60</v>
      </c>
    </row>
    <row r="40" spans="1:16" x14ac:dyDescent="0.15">
      <c r="A40" s="176"/>
      <c r="B40" s="176" t="str">
        <f>'実質公債費比率（分子）の構造'!K$44</f>
        <v>H27</v>
      </c>
      <c r="C40" s="176"/>
      <c r="D40" s="176"/>
      <c r="E40" s="176" t="str">
        <f>'実質公債費比率（分子）の構造'!L$44</f>
        <v>H28</v>
      </c>
      <c r="F40" s="176"/>
      <c r="G40" s="176"/>
      <c r="H40" s="176" t="str">
        <f>'実質公債費比率（分子）の構造'!M$44</f>
        <v>H29</v>
      </c>
      <c r="I40" s="176"/>
      <c r="J40" s="176"/>
      <c r="K40" s="176" t="str">
        <f>'実質公債費比率（分子）の構造'!N$44</f>
        <v>H30</v>
      </c>
      <c r="L40" s="176"/>
      <c r="M40" s="176"/>
      <c r="N40" s="176" t="str">
        <f>'実質公債費比率（分子）の構造'!O$44</f>
        <v>R01</v>
      </c>
      <c r="O40" s="176"/>
      <c r="P40" s="176"/>
    </row>
    <row r="41" spans="1:16" x14ac:dyDescent="0.15">
      <c r="A41" s="176"/>
      <c r="B41" s="176" t="s">
        <v>61</v>
      </c>
      <c r="C41" s="176"/>
      <c r="D41" s="176" t="s">
        <v>62</v>
      </c>
      <c r="E41" s="176" t="s">
        <v>61</v>
      </c>
      <c r="F41" s="176"/>
      <c r="G41" s="176" t="s">
        <v>62</v>
      </c>
      <c r="H41" s="176" t="s">
        <v>61</v>
      </c>
      <c r="I41" s="176"/>
      <c r="J41" s="176" t="s">
        <v>62</v>
      </c>
      <c r="K41" s="176" t="s">
        <v>61</v>
      </c>
      <c r="L41" s="176"/>
      <c r="M41" s="176" t="s">
        <v>62</v>
      </c>
      <c r="N41" s="176" t="s">
        <v>61</v>
      </c>
      <c r="O41" s="176"/>
      <c r="P41" s="176" t="s">
        <v>62</v>
      </c>
    </row>
    <row r="42" spans="1:16" x14ac:dyDescent="0.15">
      <c r="A42" s="176" t="s">
        <v>63</v>
      </c>
      <c r="B42" s="176"/>
      <c r="C42" s="176"/>
      <c r="D42" s="176">
        <f>'実質公債費比率（分子）の構造'!K$52</f>
        <v>77</v>
      </c>
      <c r="E42" s="176"/>
      <c r="F42" s="176"/>
      <c r="G42" s="176">
        <f>'実質公債費比率（分子）の構造'!L$52</f>
        <v>73</v>
      </c>
      <c r="H42" s="176"/>
      <c r="I42" s="176"/>
      <c r="J42" s="176">
        <f>'実質公債費比率（分子）の構造'!M$52</f>
        <v>63</v>
      </c>
      <c r="K42" s="176"/>
      <c r="L42" s="176"/>
      <c r="M42" s="176">
        <f>'実質公債費比率（分子）の構造'!N$52</f>
        <v>62</v>
      </c>
      <c r="N42" s="176"/>
      <c r="O42" s="176"/>
      <c r="P42" s="176">
        <f>'実質公債費比率（分子）の構造'!O$52</f>
        <v>62</v>
      </c>
    </row>
    <row r="43" spans="1:16" x14ac:dyDescent="0.15">
      <c r="A43" s="176" t="s">
        <v>64</v>
      </c>
      <c r="B43" s="176">
        <f>'実質公債費比率（分子）の構造'!K$51</f>
        <v>0</v>
      </c>
      <c r="C43" s="176"/>
      <c r="D43" s="176"/>
      <c r="E43" s="176">
        <f>'実質公債費比率（分子）の構造'!L$51</f>
        <v>0</v>
      </c>
      <c r="F43" s="176"/>
      <c r="G43" s="176"/>
      <c r="H43" s="176">
        <f>'実質公債費比率（分子）の構造'!M$51</f>
        <v>1</v>
      </c>
      <c r="I43" s="176"/>
      <c r="J43" s="176"/>
      <c r="K43" s="176">
        <f>'実質公債費比率（分子）の構造'!N$51</f>
        <v>0</v>
      </c>
      <c r="L43" s="176"/>
      <c r="M43" s="176"/>
      <c r="N43" s="176">
        <f>'実質公債費比率（分子）の構造'!O$51</f>
        <v>0</v>
      </c>
      <c r="O43" s="176"/>
      <c r="P43" s="176"/>
    </row>
    <row r="44" spans="1:16" x14ac:dyDescent="0.15">
      <c r="A44" s="176" t="s">
        <v>65</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66</v>
      </c>
      <c r="B45" s="176">
        <f>'実質公債費比率（分子）の構造'!K$49</f>
        <v>0</v>
      </c>
      <c r="C45" s="176"/>
      <c r="D45" s="176"/>
      <c r="E45" s="176">
        <f>'実質公債費比率（分子）の構造'!L$49</f>
        <v>0</v>
      </c>
      <c r="F45" s="176"/>
      <c r="G45" s="176"/>
      <c r="H45" s="176">
        <f>'実質公債費比率（分子）の構造'!M$49</f>
        <v>0</v>
      </c>
      <c r="I45" s="176"/>
      <c r="J45" s="176"/>
      <c r="K45" s="176">
        <f>'実質公債費比率（分子）の構造'!N$49</f>
        <v>0</v>
      </c>
      <c r="L45" s="176"/>
      <c r="M45" s="176"/>
      <c r="N45" s="176">
        <f>'実質公債費比率（分子）の構造'!O$49</f>
        <v>0</v>
      </c>
      <c r="O45" s="176"/>
      <c r="P45" s="176"/>
    </row>
    <row r="46" spans="1:16" x14ac:dyDescent="0.15">
      <c r="A46" s="176" t="s">
        <v>67</v>
      </c>
      <c r="B46" s="176">
        <f>'実質公債費比率（分子）の構造'!K$48</f>
        <v>29</v>
      </c>
      <c r="C46" s="176"/>
      <c r="D46" s="176"/>
      <c r="E46" s="176">
        <f>'実質公債費比率（分子）の構造'!L$48</f>
        <v>15</v>
      </c>
      <c r="F46" s="176"/>
      <c r="G46" s="176"/>
      <c r="H46" s="176">
        <f>'実質公債費比率（分子）の構造'!M$48</f>
        <v>10</v>
      </c>
      <c r="I46" s="176"/>
      <c r="J46" s="176"/>
      <c r="K46" s="176">
        <f>'実質公債費比率（分子）の構造'!N$48</f>
        <v>6</v>
      </c>
      <c r="L46" s="176"/>
      <c r="M46" s="176"/>
      <c r="N46" s="176">
        <f>'実質公債費比率（分子）の構造'!O$48</f>
        <v>8</v>
      </c>
      <c r="O46" s="176"/>
      <c r="P46" s="176"/>
    </row>
    <row r="47" spans="1:16" x14ac:dyDescent="0.15">
      <c r="A47" s="176" t="s">
        <v>68</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69</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70</v>
      </c>
      <c r="B49" s="176">
        <f>'実質公債費比率（分子）の構造'!K$45</f>
        <v>83</v>
      </c>
      <c r="C49" s="176"/>
      <c r="D49" s="176"/>
      <c r="E49" s="176">
        <f>'実質公債費比率（分子）の構造'!L$45</f>
        <v>86</v>
      </c>
      <c r="F49" s="176"/>
      <c r="G49" s="176"/>
      <c r="H49" s="176">
        <f>'実質公債費比率（分子）の構造'!M$45</f>
        <v>91</v>
      </c>
      <c r="I49" s="176"/>
      <c r="J49" s="176"/>
      <c r="K49" s="176">
        <f>'実質公債費比率（分子）の構造'!N$45</f>
        <v>86</v>
      </c>
      <c r="L49" s="176"/>
      <c r="M49" s="176"/>
      <c r="N49" s="176">
        <f>'実質公債費比率（分子）の構造'!O$45</f>
        <v>64</v>
      </c>
      <c r="O49" s="176"/>
      <c r="P49" s="176"/>
    </row>
    <row r="50" spans="1:16" x14ac:dyDescent="0.15">
      <c r="A50" s="176" t="s">
        <v>71</v>
      </c>
      <c r="B50" s="176" t="e">
        <f>NA()</f>
        <v>#N/A</v>
      </c>
      <c r="C50" s="176">
        <f>IF(ISNUMBER('実質公債費比率（分子）の構造'!K$53),'実質公債費比率（分子）の構造'!K$53,NA())</f>
        <v>35</v>
      </c>
      <c r="D50" s="176" t="e">
        <f>NA()</f>
        <v>#N/A</v>
      </c>
      <c r="E50" s="176" t="e">
        <f>NA()</f>
        <v>#N/A</v>
      </c>
      <c r="F50" s="176">
        <f>IF(ISNUMBER('実質公債費比率（分子）の構造'!L$53),'実質公債費比率（分子）の構造'!L$53,NA())</f>
        <v>28</v>
      </c>
      <c r="G50" s="176" t="e">
        <f>NA()</f>
        <v>#N/A</v>
      </c>
      <c r="H50" s="176" t="e">
        <f>NA()</f>
        <v>#N/A</v>
      </c>
      <c r="I50" s="176">
        <f>IF(ISNUMBER('実質公債費比率（分子）の構造'!M$53),'実質公債費比率（分子）の構造'!M$53,NA())</f>
        <v>39</v>
      </c>
      <c r="J50" s="176" t="e">
        <f>NA()</f>
        <v>#N/A</v>
      </c>
      <c r="K50" s="176" t="e">
        <f>NA()</f>
        <v>#N/A</v>
      </c>
      <c r="L50" s="176">
        <f>IF(ISNUMBER('実質公債費比率（分子）の構造'!N$53),'実質公債費比率（分子）の構造'!N$53,NA())</f>
        <v>30</v>
      </c>
      <c r="M50" s="176" t="e">
        <f>NA()</f>
        <v>#N/A</v>
      </c>
      <c r="N50" s="176" t="e">
        <f>NA()</f>
        <v>#N/A</v>
      </c>
      <c r="O50" s="176">
        <f>IF(ISNUMBER('実質公債費比率（分子）の構造'!O$53),'実質公債費比率（分子）の構造'!O$53,NA())</f>
        <v>10</v>
      </c>
      <c r="P50" s="176" t="e">
        <f>NA()</f>
        <v>#N/A</v>
      </c>
    </row>
    <row r="53" spans="1:16" x14ac:dyDescent="0.15">
      <c r="A53" s="148" t="s">
        <v>72</v>
      </c>
    </row>
    <row r="54" spans="1:16" x14ac:dyDescent="0.15">
      <c r="A54" s="175"/>
      <c r="B54" s="175" t="str">
        <f>'将来負担比率（分子）の構造'!I$40</f>
        <v>H27</v>
      </c>
      <c r="C54" s="175"/>
      <c r="D54" s="175"/>
      <c r="E54" s="175" t="str">
        <f>'将来負担比率（分子）の構造'!J$40</f>
        <v>H28</v>
      </c>
      <c r="F54" s="175"/>
      <c r="G54" s="175"/>
      <c r="H54" s="175" t="str">
        <f>'将来負担比率（分子）の構造'!K$40</f>
        <v>H29</v>
      </c>
      <c r="I54" s="175"/>
      <c r="J54" s="175"/>
      <c r="K54" s="175" t="str">
        <f>'将来負担比率（分子）の構造'!L$40</f>
        <v>H30</v>
      </c>
      <c r="L54" s="175"/>
      <c r="M54" s="175"/>
      <c r="N54" s="175" t="str">
        <f>'将来負担比率（分子）の構造'!M$40</f>
        <v>R01</v>
      </c>
      <c r="O54" s="175"/>
      <c r="P54" s="175"/>
    </row>
    <row r="55" spans="1:16" x14ac:dyDescent="0.15">
      <c r="A55" s="175"/>
      <c r="B55" s="175" t="s">
        <v>73</v>
      </c>
      <c r="C55" s="175"/>
      <c r="D55" s="175" t="s">
        <v>74</v>
      </c>
      <c r="E55" s="175" t="s">
        <v>73</v>
      </c>
      <c r="F55" s="175"/>
      <c r="G55" s="175" t="s">
        <v>74</v>
      </c>
      <c r="H55" s="175" t="s">
        <v>73</v>
      </c>
      <c r="I55" s="175"/>
      <c r="J55" s="175" t="s">
        <v>74</v>
      </c>
      <c r="K55" s="175" t="s">
        <v>73</v>
      </c>
      <c r="L55" s="175"/>
      <c r="M55" s="175" t="s">
        <v>74</v>
      </c>
      <c r="N55" s="175" t="s">
        <v>73</v>
      </c>
      <c r="O55" s="175"/>
      <c r="P55" s="175" t="s">
        <v>74</v>
      </c>
    </row>
    <row r="56" spans="1:16" x14ac:dyDescent="0.15">
      <c r="A56" s="175" t="s">
        <v>43</v>
      </c>
      <c r="B56" s="175"/>
      <c r="C56" s="175"/>
      <c r="D56" s="175">
        <f>'将来負担比率（分子）の構造'!I$52</f>
        <v>592</v>
      </c>
      <c r="E56" s="175"/>
      <c r="F56" s="175"/>
      <c r="G56" s="175">
        <f>'将来負担比率（分子）の構造'!J$52</f>
        <v>618</v>
      </c>
      <c r="H56" s="175"/>
      <c r="I56" s="175"/>
      <c r="J56" s="175">
        <f>'将来負担比率（分子）の構造'!K$52</f>
        <v>578</v>
      </c>
      <c r="K56" s="175"/>
      <c r="L56" s="175"/>
      <c r="M56" s="175">
        <f>'将来負担比率（分子）の構造'!L$52</f>
        <v>541</v>
      </c>
      <c r="N56" s="175"/>
      <c r="O56" s="175"/>
      <c r="P56" s="175">
        <f>'将来負担比率（分子）の構造'!M$52</f>
        <v>660</v>
      </c>
    </row>
    <row r="57" spans="1:16" x14ac:dyDescent="0.15">
      <c r="A57" s="175" t="s">
        <v>42</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x14ac:dyDescent="0.15">
      <c r="A58" s="175" t="s">
        <v>41</v>
      </c>
      <c r="B58" s="175"/>
      <c r="C58" s="175"/>
      <c r="D58" s="175">
        <f>'将来負担比率（分子）の構造'!I$50</f>
        <v>420</v>
      </c>
      <c r="E58" s="175"/>
      <c r="F58" s="175"/>
      <c r="G58" s="175">
        <f>'将来負担比率（分子）の構造'!J$50</f>
        <v>435</v>
      </c>
      <c r="H58" s="175"/>
      <c r="I58" s="175"/>
      <c r="J58" s="175">
        <f>'将来負担比率（分子）の構造'!K$50</f>
        <v>445</v>
      </c>
      <c r="K58" s="175"/>
      <c r="L58" s="175"/>
      <c r="M58" s="175">
        <f>'将来負担比率（分子）の構造'!L$50</f>
        <v>469</v>
      </c>
      <c r="N58" s="175"/>
      <c r="O58" s="175"/>
      <c r="P58" s="175">
        <f>'将来負担比率（分子）の構造'!M$50</f>
        <v>474</v>
      </c>
    </row>
    <row r="59" spans="1:16" x14ac:dyDescent="0.15">
      <c r="A59" s="175" t="s">
        <v>39</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38</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36</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35</v>
      </c>
      <c r="B62" s="175">
        <f>'将来負担比率（分子）の構造'!I$45</f>
        <v>138</v>
      </c>
      <c r="C62" s="175"/>
      <c r="D62" s="175"/>
      <c r="E62" s="175">
        <f>'将来負担比率（分子）の構造'!J$45</f>
        <v>139</v>
      </c>
      <c r="F62" s="175"/>
      <c r="G62" s="175"/>
      <c r="H62" s="175">
        <f>'将来負担比率（分子）の構造'!K$45</f>
        <v>61</v>
      </c>
      <c r="I62" s="175"/>
      <c r="J62" s="175"/>
      <c r="K62" s="175">
        <f>'将来負担比率（分子）の構造'!L$45</f>
        <v>57</v>
      </c>
      <c r="L62" s="175"/>
      <c r="M62" s="175"/>
      <c r="N62" s="175">
        <f>'将来負担比率（分子）の構造'!M$45</f>
        <v>51</v>
      </c>
      <c r="O62" s="175"/>
      <c r="P62" s="175"/>
    </row>
    <row r="63" spans="1:16" x14ac:dyDescent="0.15">
      <c r="A63" s="175" t="s">
        <v>34</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33</v>
      </c>
      <c r="B64" s="175">
        <f>'将来負担比率（分子）の構造'!I$43</f>
        <v>124</v>
      </c>
      <c r="C64" s="175"/>
      <c r="D64" s="175"/>
      <c r="E64" s="175">
        <f>'将来負担比率（分子）の構造'!J$43</f>
        <v>111</v>
      </c>
      <c r="F64" s="175"/>
      <c r="G64" s="175"/>
      <c r="H64" s="175">
        <f>'将来負担比率（分子）の構造'!K$43</f>
        <v>105</v>
      </c>
      <c r="I64" s="175"/>
      <c r="J64" s="175"/>
      <c r="K64" s="175">
        <f>'将来負担比率（分子）の構造'!L$43</f>
        <v>108</v>
      </c>
      <c r="L64" s="175"/>
      <c r="M64" s="175"/>
      <c r="N64" s="175">
        <f>'将来負担比率（分子）の構造'!M$43</f>
        <v>113</v>
      </c>
      <c r="O64" s="175"/>
      <c r="P64" s="175"/>
    </row>
    <row r="65" spans="1:16" x14ac:dyDescent="0.15">
      <c r="A65" s="175" t="s">
        <v>32</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31</v>
      </c>
      <c r="B66" s="175">
        <f>'将来負担比率（分子）の構造'!I$41</f>
        <v>675</v>
      </c>
      <c r="C66" s="175"/>
      <c r="D66" s="175"/>
      <c r="E66" s="175">
        <f>'将来負担比率（分子）の構造'!J$41</f>
        <v>669</v>
      </c>
      <c r="F66" s="175"/>
      <c r="G66" s="175"/>
      <c r="H66" s="175">
        <f>'将来負担比率（分子）の構造'!K$41</f>
        <v>698</v>
      </c>
      <c r="I66" s="175"/>
      <c r="J66" s="175"/>
      <c r="K66" s="175">
        <f>'将来負担比率（分子）の構造'!L$41</f>
        <v>836</v>
      </c>
      <c r="L66" s="175"/>
      <c r="M66" s="175"/>
      <c r="N66" s="175">
        <f>'将来負担比率（分子）の構造'!M$41</f>
        <v>879</v>
      </c>
      <c r="O66" s="175"/>
      <c r="P66" s="175"/>
    </row>
    <row r="67" spans="1:16" x14ac:dyDescent="0.15">
      <c r="A67" s="175" t="s">
        <v>75</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76</v>
      </c>
      <c r="B70" s="177"/>
      <c r="C70" s="177"/>
      <c r="D70" s="177"/>
      <c r="E70" s="177"/>
      <c r="F70" s="177"/>
    </row>
    <row r="71" spans="1:16" x14ac:dyDescent="0.15">
      <c r="A71" s="178"/>
      <c r="B71" s="178" t="str">
        <f>基金残高に係る経年分析!F54</f>
        <v>H29</v>
      </c>
      <c r="C71" s="178" t="str">
        <f>基金残高に係る経年分析!G54</f>
        <v>H30</v>
      </c>
      <c r="D71" s="178" t="str">
        <f>基金残高に係る経年分析!H54</f>
        <v>R01</v>
      </c>
    </row>
    <row r="72" spans="1:16" x14ac:dyDescent="0.15">
      <c r="A72" s="178" t="s">
        <v>77</v>
      </c>
      <c r="B72" s="179">
        <f>基金残高に係る経年分析!F55</f>
        <v>376</v>
      </c>
      <c r="C72" s="179">
        <f>基金残高に係る経年分析!G55</f>
        <v>397</v>
      </c>
      <c r="D72" s="179">
        <f>基金残高に係る経年分析!H55</f>
        <v>399</v>
      </c>
    </row>
    <row r="73" spans="1:16" x14ac:dyDescent="0.15">
      <c r="A73" s="178" t="s">
        <v>78</v>
      </c>
      <c r="B73" s="179">
        <f>基金残高に係る経年分析!F56</f>
        <v>2</v>
      </c>
      <c r="C73" s="179">
        <f>基金残高に係る経年分析!G56</f>
        <v>2</v>
      </c>
      <c r="D73" s="179">
        <f>基金残高に係る経年分析!H56</f>
        <v>2</v>
      </c>
    </row>
    <row r="74" spans="1:16" x14ac:dyDescent="0.15">
      <c r="A74" s="178" t="s">
        <v>79</v>
      </c>
      <c r="B74" s="179">
        <f>基金残高に係る経年分析!F57</f>
        <v>42</v>
      </c>
      <c r="C74" s="179">
        <f>基金残高に係る経年分析!G57</f>
        <v>116</v>
      </c>
      <c r="D74" s="179">
        <f>基金残高に係る経年分析!H57</f>
        <v>150</v>
      </c>
    </row>
  </sheetData>
  <sheetProtection algorithmName="SHA-512" hashValue="ptoz0BEFKsNjtNWwDdvtNvCparpWkwtL89wS1oDR0b4YonnC2qxGcyfTtqLCcrYzpih0aZA9GuIQsUYSrgOv6g==" saltValue="rg258zbqViZBS1WjvN+x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15" customWidth="1"/>
    <col min="96" max="133" width="1.625" style="228" customWidth="1"/>
    <col min="134" max="143" width="1.625" style="215" customWidth="1"/>
    <col min="144" max="16384" width="0" style="215" hidden="1"/>
  </cols>
  <sheetData>
    <row r="1" spans="2:143" ht="22.5" customHeight="1" thickBot="1" x14ac:dyDescent="0.2">
      <c r="B1" s="213"/>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727" t="s">
        <v>215</v>
      </c>
      <c r="DI1" s="728"/>
      <c r="DJ1" s="728"/>
      <c r="DK1" s="728"/>
      <c r="DL1" s="728"/>
      <c r="DM1" s="728"/>
      <c r="DN1" s="729"/>
      <c r="DO1" s="215"/>
      <c r="DP1" s="727" t="s">
        <v>216</v>
      </c>
      <c r="DQ1" s="728"/>
      <c r="DR1" s="728"/>
      <c r="DS1" s="728"/>
      <c r="DT1" s="728"/>
      <c r="DU1" s="728"/>
      <c r="DV1" s="728"/>
      <c r="DW1" s="728"/>
      <c r="DX1" s="728"/>
      <c r="DY1" s="728"/>
      <c r="DZ1" s="728"/>
      <c r="EA1" s="728"/>
      <c r="EB1" s="728"/>
      <c r="EC1" s="729"/>
      <c r="ED1" s="214"/>
      <c r="EE1" s="214"/>
      <c r="EF1" s="214"/>
      <c r="EG1" s="214"/>
      <c r="EH1" s="214"/>
      <c r="EI1" s="214"/>
      <c r="EJ1" s="214"/>
      <c r="EK1" s="214"/>
      <c r="EL1" s="214"/>
      <c r="EM1" s="214"/>
    </row>
    <row r="2" spans="2:143" ht="22.5" customHeight="1" x14ac:dyDescent="0.15">
      <c r="B2" s="216" t="s">
        <v>217</v>
      </c>
      <c r="R2" s="217"/>
      <c r="S2" s="217"/>
      <c r="T2" s="217"/>
      <c r="U2" s="217"/>
      <c r="V2" s="217"/>
      <c r="W2" s="217"/>
      <c r="X2" s="217"/>
      <c r="Y2" s="217"/>
      <c r="Z2" s="217"/>
      <c r="AA2" s="217"/>
      <c r="AB2" s="217"/>
      <c r="AC2" s="217"/>
      <c r="AE2" s="218"/>
      <c r="AF2" s="218"/>
      <c r="AG2" s="218"/>
      <c r="AH2" s="218"/>
      <c r="AI2" s="218"/>
      <c r="AJ2" s="217"/>
      <c r="AK2" s="217"/>
      <c r="AL2" s="217"/>
      <c r="AM2" s="217"/>
      <c r="AN2" s="217"/>
      <c r="AO2" s="217"/>
      <c r="AP2" s="217"/>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214"/>
      <c r="DK2" s="214"/>
      <c r="DL2" s="214"/>
      <c r="DM2" s="214"/>
      <c r="DN2" s="214"/>
      <c r="DO2" s="214"/>
      <c r="DP2" s="214"/>
      <c r="DQ2" s="214"/>
      <c r="DR2" s="214"/>
      <c r="DS2" s="214"/>
      <c r="DT2" s="214"/>
      <c r="DU2" s="214"/>
      <c r="DV2" s="214"/>
      <c r="DW2" s="214"/>
      <c r="DX2" s="214"/>
      <c r="DY2" s="214"/>
      <c r="DZ2" s="214"/>
      <c r="EA2" s="214"/>
      <c r="EB2" s="214"/>
      <c r="EC2" s="214"/>
    </row>
    <row r="3" spans="2:143" ht="11.25" customHeight="1" x14ac:dyDescent="0.15">
      <c r="B3" s="689" t="s">
        <v>218</v>
      </c>
      <c r="C3" s="690"/>
      <c r="D3" s="690"/>
      <c r="E3" s="690"/>
      <c r="F3" s="690"/>
      <c r="G3" s="690"/>
      <c r="H3" s="690"/>
      <c r="I3" s="690"/>
      <c r="J3" s="690"/>
      <c r="K3" s="690"/>
      <c r="L3" s="690"/>
      <c r="M3" s="690"/>
      <c r="N3" s="690"/>
      <c r="O3" s="690"/>
      <c r="P3" s="690"/>
      <c r="Q3" s="690"/>
      <c r="R3" s="690"/>
      <c r="S3" s="690"/>
      <c r="T3" s="690"/>
      <c r="U3" s="690"/>
      <c r="V3" s="690"/>
      <c r="W3" s="690"/>
      <c r="X3" s="690"/>
      <c r="Y3" s="690"/>
      <c r="Z3" s="690"/>
      <c r="AA3" s="690"/>
      <c r="AB3" s="690"/>
      <c r="AC3" s="690"/>
      <c r="AD3" s="690"/>
      <c r="AE3" s="690"/>
      <c r="AF3" s="690"/>
      <c r="AG3" s="690"/>
      <c r="AH3" s="690"/>
      <c r="AI3" s="690"/>
      <c r="AJ3" s="690"/>
      <c r="AK3" s="690"/>
      <c r="AL3" s="690"/>
      <c r="AM3" s="690"/>
      <c r="AN3" s="690"/>
      <c r="AO3" s="690"/>
      <c r="AP3" s="689" t="s">
        <v>219</v>
      </c>
      <c r="AQ3" s="690"/>
      <c r="AR3" s="690"/>
      <c r="AS3" s="690"/>
      <c r="AT3" s="690"/>
      <c r="AU3" s="690"/>
      <c r="AV3" s="690"/>
      <c r="AW3" s="690"/>
      <c r="AX3" s="690"/>
      <c r="AY3" s="690"/>
      <c r="AZ3" s="690"/>
      <c r="BA3" s="690"/>
      <c r="BB3" s="690"/>
      <c r="BC3" s="690"/>
      <c r="BD3" s="690"/>
      <c r="BE3" s="690"/>
      <c r="BF3" s="690"/>
      <c r="BG3" s="690"/>
      <c r="BH3" s="690"/>
      <c r="BI3" s="690"/>
      <c r="BJ3" s="690"/>
      <c r="BK3" s="690"/>
      <c r="BL3" s="690"/>
      <c r="BM3" s="690"/>
      <c r="BN3" s="690"/>
      <c r="BO3" s="690"/>
      <c r="BP3" s="690"/>
      <c r="BQ3" s="690"/>
      <c r="BR3" s="690"/>
      <c r="BS3" s="690"/>
      <c r="BT3" s="690"/>
      <c r="BU3" s="690"/>
      <c r="BV3" s="690"/>
      <c r="BW3" s="690"/>
      <c r="BX3" s="690"/>
      <c r="BY3" s="690"/>
      <c r="BZ3" s="690"/>
      <c r="CA3" s="690"/>
      <c r="CB3" s="691"/>
      <c r="CD3" s="689" t="s">
        <v>220</v>
      </c>
      <c r="CE3" s="690"/>
      <c r="CF3" s="690"/>
      <c r="CG3" s="690"/>
      <c r="CH3" s="690"/>
      <c r="CI3" s="690"/>
      <c r="CJ3" s="690"/>
      <c r="CK3" s="690"/>
      <c r="CL3" s="690"/>
      <c r="CM3" s="690"/>
      <c r="CN3" s="690"/>
      <c r="CO3" s="690"/>
      <c r="CP3" s="690"/>
      <c r="CQ3" s="690"/>
      <c r="CR3" s="690"/>
      <c r="CS3" s="690"/>
      <c r="CT3" s="690"/>
      <c r="CU3" s="690"/>
      <c r="CV3" s="690"/>
      <c r="CW3" s="690"/>
      <c r="CX3" s="690"/>
      <c r="CY3" s="690"/>
      <c r="CZ3" s="690"/>
      <c r="DA3" s="690"/>
      <c r="DB3" s="690"/>
      <c r="DC3" s="690"/>
      <c r="DD3" s="690"/>
      <c r="DE3" s="690"/>
      <c r="DF3" s="690"/>
      <c r="DG3" s="690"/>
      <c r="DH3" s="690"/>
      <c r="DI3" s="690"/>
      <c r="DJ3" s="690"/>
      <c r="DK3" s="690"/>
      <c r="DL3" s="690"/>
      <c r="DM3" s="690"/>
      <c r="DN3" s="690"/>
      <c r="DO3" s="690"/>
      <c r="DP3" s="690"/>
      <c r="DQ3" s="690"/>
      <c r="DR3" s="690"/>
      <c r="DS3" s="690"/>
      <c r="DT3" s="690"/>
      <c r="DU3" s="690"/>
      <c r="DV3" s="690"/>
      <c r="DW3" s="690"/>
      <c r="DX3" s="690"/>
      <c r="DY3" s="690"/>
      <c r="DZ3" s="690"/>
      <c r="EA3" s="690"/>
      <c r="EB3" s="690"/>
      <c r="EC3" s="691"/>
    </row>
    <row r="4" spans="2:143" ht="11.25" customHeight="1" x14ac:dyDescent="0.15">
      <c r="B4" s="689" t="s">
        <v>1</v>
      </c>
      <c r="C4" s="690"/>
      <c r="D4" s="690"/>
      <c r="E4" s="690"/>
      <c r="F4" s="690"/>
      <c r="G4" s="690"/>
      <c r="H4" s="690"/>
      <c r="I4" s="690"/>
      <c r="J4" s="690"/>
      <c r="K4" s="690"/>
      <c r="L4" s="690"/>
      <c r="M4" s="690"/>
      <c r="N4" s="690"/>
      <c r="O4" s="690"/>
      <c r="P4" s="690"/>
      <c r="Q4" s="691"/>
      <c r="R4" s="689" t="s">
        <v>221</v>
      </c>
      <c r="S4" s="690"/>
      <c r="T4" s="690"/>
      <c r="U4" s="690"/>
      <c r="V4" s="690"/>
      <c r="W4" s="690"/>
      <c r="X4" s="690"/>
      <c r="Y4" s="691"/>
      <c r="Z4" s="689" t="s">
        <v>222</v>
      </c>
      <c r="AA4" s="690"/>
      <c r="AB4" s="690"/>
      <c r="AC4" s="691"/>
      <c r="AD4" s="689" t="s">
        <v>223</v>
      </c>
      <c r="AE4" s="690"/>
      <c r="AF4" s="690"/>
      <c r="AG4" s="690"/>
      <c r="AH4" s="690"/>
      <c r="AI4" s="690"/>
      <c r="AJ4" s="690"/>
      <c r="AK4" s="691"/>
      <c r="AL4" s="689" t="s">
        <v>222</v>
      </c>
      <c r="AM4" s="690"/>
      <c r="AN4" s="690"/>
      <c r="AO4" s="691"/>
      <c r="AP4" s="730" t="s">
        <v>224</v>
      </c>
      <c r="AQ4" s="730"/>
      <c r="AR4" s="730"/>
      <c r="AS4" s="730"/>
      <c r="AT4" s="730"/>
      <c r="AU4" s="730"/>
      <c r="AV4" s="730"/>
      <c r="AW4" s="730"/>
      <c r="AX4" s="730"/>
      <c r="AY4" s="730"/>
      <c r="AZ4" s="730"/>
      <c r="BA4" s="730"/>
      <c r="BB4" s="730"/>
      <c r="BC4" s="730"/>
      <c r="BD4" s="730"/>
      <c r="BE4" s="730"/>
      <c r="BF4" s="730"/>
      <c r="BG4" s="730" t="s">
        <v>225</v>
      </c>
      <c r="BH4" s="730"/>
      <c r="BI4" s="730"/>
      <c r="BJ4" s="730"/>
      <c r="BK4" s="730"/>
      <c r="BL4" s="730"/>
      <c r="BM4" s="730"/>
      <c r="BN4" s="730"/>
      <c r="BO4" s="730" t="s">
        <v>222</v>
      </c>
      <c r="BP4" s="730"/>
      <c r="BQ4" s="730"/>
      <c r="BR4" s="730"/>
      <c r="BS4" s="730" t="s">
        <v>226</v>
      </c>
      <c r="BT4" s="730"/>
      <c r="BU4" s="730"/>
      <c r="BV4" s="730"/>
      <c r="BW4" s="730"/>
      <c r="BX4" s="730"/>
      <c r="BY4" s="730"/>
      <c r="BZ4" s="730"/>
      <c r="CA4" s="730"/>
      <c r="CB4" s="730"/>
      <c r="CD4" s="689" t="s">
        <v>227</v>
      </c>
      <c r="CE4" s="690"/>
      <c r="CF4" s="690"/>
      <c r="CG4" s="690"/>
      <c r="CH4" s="690"/>
      <c r="CI4" s="690"/>
      <c r="CJ4" s="690"/>
      <c r="CK4" s="690"/>
      <c r="CL4" s="690"/>
      <c r="CM4" s="690"/>
      <c r="CN4" s="690"/>
      <c r="CO4" s="690"/>
      <c r="CP4" s="690"/>
      <c r="CQ4" s="690"/>
      <c r="CR4" s="690"/>
      <c r="CS4" s="690"/>
      <c r="CT4" s="690"/>
      <c r="CU4" s="690"/>
      <c r="CV4" s="690"/>
      <c r="CW4" s="690"/>
      <c r="CX4" s="690"/>
      <c r="CY4" s="690"/>
      <c r="CZ4" s="690"/>
      <c r="DA4" s="690"/>
      <c r="DB4" s="690"/>
      <c r="DC4" s="690"/>
      <c r="DD4" s="690"/>
      <c r="DE4" s="690"/>
      <c r="DF4" s="690"/>
      <c r="DG4" s="690"/>
      <c r="DH4" s="690"/>
      <c r="DI4" s="690"/>
      <c r="DJ4" s="690"/>
      <c r="DK4" s="690"/>
      <c r="DL4" s="690"/>
      <c r="DM4" s="690"/>
      <c r="DN4" s="690"/>
      <c r="DO4" s="690"/>
      <c r="DP4" s="690"/>
      <c r="DQ4" s="690"/>
      <c r="DR4" s="690"/>
      <c r="DS4" s="690"/>
      <c r="DT4" s="690"/>
      <c r="DU4" s="690"/>
      <c r="DV4" s="690"/>
      <c r="DW4" s="690"/>
      <c r="DX4" s="690"/>
      <c r="DY4" s="690"/>
      <c r="DZ4" s="690"/>
      <c r="EA4" s="690"/>
      <c r="EB4" s="690"/>
      <c r="EC4" s="691"/>
    </row>
    <row r="5" spans="2:143" ht="11.25" customHeight="1" x14ac:dyDescent="0.15">
      <c r="B5" s="686" t="s">
        <v>228</v>
      </c>
      <c r="C5" s="687"/>
      <c r="D5" s="687"/>
      <c r="E5" s="687"/>
      <c r="F5" s="687"/>
      <c r="G5" s="687"/>
      <c r="H5" s="687"/>
      <c r="I5" s="687"/>
      <c r="J5" s="687"/>
      <c r="K5" s="687"/>
      <c r="L5" s="687"/>
      <c r="M5" s="687"/>
      <c r="N5" s="687"/>
      <c r="O5" s="687"/>
      <c r="P5" s="687"/>
      <c r="Q5" s="688"/>
      <c r="R5" s="683">
        <v>25514</v>
      </c>
      <c r="S5" s="684"/>
      <c r="T5" s="684"/>
      <c r="U5" s="684"/>
      <c r="V5" s="684"/>
      <c r="W5" s="684"/>
      <c r="X5" s="684"/>
      <c r="Y5" s="712"/>
      <c r="Z5" s="725">
        <v>1.8</v>
      </c>
      <c r="AA5" s="725"/>
      <c r="AB5" s="725"/>
      <c r="AC5" s="725"/>
      <c r="AD5" s="726">
        <v>25514</v>
      </c>
      <c r="AE5" s="726"/>
      <c r="AF5" s="726"/>
      <c r="AG5" s="726"/>
      <c r="AH5" s="726"/>
      <c r="AI5" s="726"/>
      <c r="AJ5" s="726"/>
      <c r="AK5" s="726"/>
      <c r="AL5" s="713">
        <v>6.2</v>
      </c>
      <c r="AM5" s="695"/>
      <c r="AN5" s="695"/>
      <c r="AO5" s="714"/>
      <c r="AP5" s="686" t="s">
        <v>229</v>
      </c>
      <c r="AQ5" s="687"/>
      <c r="AR5" s="687"/>
      <c r="AS5" s="687"/>
      <c r="AT5" s="687"/>
      <c r="AU5" s="687"/>
      <c r="AV5" s="687"/>
      <c r="AW5" s="687"/>
      <c r="AX5" s="687"/>
      <c r="AY5" s="687"/>
      <c r="AZ5" s="687"/>
      <c r="BA5" s="687"/>
      <c r="BB5" s="687"/>
      <c r="BC5" s="687"/>
      <c r="BD5" s="687"/>
      <c r="BE5" s="687"/>
      <c r="BF5" s="688"/>
      <c r="BG5" s="633">
        <v>25514</v>
      </c>
      <c r="BH5" s="634"/>
      <c r="BI5" s="634"/>
      <c r="BJ5" s="634"/>
      <c r="BK5" s="634"/>
      <c r="BL5" s="634"/>
      <c r="BM5" s="634"/>
      <c r="BN5" s="635"/>
      <c r="BO5" s="667">
        <v>100</v>
      </c>
      <c r="BP5" s="667"/>
      <c r="BQ5" s="667"/>
      <c r="BR5" s="667"/>
      <c r="BS5" s="668" t="s">
        <v>131</v>
      </c>
      <c r="BT5" s="668"/>
      <c r="BU5" s="668"/>
      <c r="BV5" s="668"/>
      <c r="BW5" s="668"/>
      <c r="BX5" s="668"/>
      <c r="BY5" s="668"/>
      <c r="BZ5" s="668"/>
      <c r="CA5" s="668"/>
      <c r="CB5" s="710"/>
      <c r="CD5" s="689" t="s">
        <v>224</v>
      </c>
      <c r="CE5" s="690"/>
      <c r="CF5" s="690"/>
      <c r="CG5" s="690"/>
      <c r="CH5" s="690"/>
      <c r="CI5" s="690"/>
      <c r="CJ5" s="690"/>
      <c r="CK5" s="690"/>
      <c r="CL5" s="690"/>
      <c r="CM5" s="690"/>
      <c r="CN5" s="690"/>
      <c r="CO5" s="690"/>
      <c r="CP5" s="690"/>
      <c r="CQ5" s="691"/>
      <c r="CR5" s="689" t="s">
        <v>230</v>
      </c>
      <c r="CS5" s="690"/>
      <c r="CT5" s="690"/>
      <c r="CU5" s="690"/>
      <c r="CV5" s="690"/>
      <c r="CW5" s="690"/>
      <c r="CX5" s="690"/>
      <c r="CY5" s="691"/>
      <c r="CZ5" s="689" t="s">
        <v>222</v>
      </c>
      <c r="DA5" s="690"/>
      <c r="DB5" s="690"/>
      <c r="DC5" s="691"/>
      <c r="DD5" s="689" t="s">
        <v>231</v>
      </c>
      <c r="DE5" s="690"/>
      <c r="DF5" s="690"/>
      <c r="DG5" s="690"/>
      <c r="DH5" s="690"/>
      <c r="DI5" s="690"/>
      <c r="DJ5" s="690"/>
      <c r="DK5" s="690"/>
      <c r="DL5" s="690"/>
      <c r="DM5" s="690"/>
      <c r="DN5" s="690"/>
      <c r="DO5" s="690"/>
      <c r="DP5" s="691"/>
      <c r="DQ5" s="689" t="s">
        <v>232</v>
      </c>
      <c r="DR5" s="690"/>
      <c r="DS5" s="690"/>
      <c r="DT5" s="690"/>
      <c r="DU5" s="690"/>
      <c r="DV5" s="690"/>
      <c r="DW5" s="690"/>
      <c r="DX5" s="690"/>
      <c r="DY5" s="690"/>
      <c r="DZ5" s="690"/>
      <c r="EA5" s="690"/>
      <c r="EB5" s="690"/>
      <c r="EC5" s="691"/>
    </row>
    <row r="6" spans="2:143" ht="11.25" customHeight="1" x14ac:dyDescent="0.15">
      <c r="B6" s="630" t="s">
        <v>233</v>
      </c>
      <c r="C6" s="631"/>
      <c r="D6" s="631"/>
      <c r="E6" s="631"/>
      <c r="F6" s="631"/>
      <c r="G6" s="631"/>
      <c r="H6" s="631"/>
      <c r="I6" s="631"/>
      <c r="J6" s="631"/>
      <c r="K6" s="631"/>
      <c r="L6" s="631"/>
      <c r="M6" s="631"/>
      <c r="N6" s="631"/>
      <c r="O6" s="631"/>
      <c r="P6" s="631"/>
      <c r="Q6" s="632"/>
      <c r="R6" s="633">
        <v>2303</v>
      </c>
      <c r="S6" s="634"/>
      <c r="T6" s="634"/>
      <c r="U6" s="634"/>
      <c r="V6" s="634"/>
      <c r="W6" s="634"/>
      <c r="X6" s="634"/>
      <c r="Y6" s="635"/>
      <c r="Z6" s="667">
        <v>0.2</v>
      </c>
      <c r="AA6" s="667"/>
      <c r="AB6" s="667"/>
      <c r="AC6" s="667"/>
      <c r="AD6" s="668">
        <v>2303</v>
      </c>
      <c r="AE6" s="668"/>
      <c r="AF6" s="668"/>
      <c r="AG6" s="668"/>
      <c r="AH6" s="668"/>
      <c r="AI6" s="668"/>
      <c r="AJ6" s="668"/>
      <c r="AK6" s="668"/>
      <c r="AL6" s="636">
        <v>0.6</v>
      </c>
      <c r="AM6" s="637"/>
      <c r="AN6" s="637"/>
      <c r="AO6" s="669"/>
      <c r="AP6" s="630" t="s">
        <v>234</v>
      </c>
      <c r="AQ6" s="631"/>
      <c r="AR6" s="631"/>
      <c r="AS6" s="631"/>
      <c r="AT6" s="631"/>
      <c r="AU6" s="631"/>
      <c r="AV6" s="631"/>
      <c r="AW6" s="631"/>
      <c r="AX6" s="631"/>
      <c r="AY6" s="631"/>
      <c r="AZ6" s="631"/>
      <c r="BA6" s="631"/>
      <c r="BB6" s="631"/>
      <c r="BC6" s="631"/>
      <c r="BD6" s="631"/>
      <c r="BE6" s="631"/>
      <c r="BF6" s="632"/>
      <c r="BG6" s="633">
        <v>25514</v>
      </c>
      <c r="BH6" s="634"/>
      <c r="BI6" s="634"/>
      <c r="BJ6" s="634"/>
      <c r="BK6" s="634"/>
      <c r="BL6" s="634"/>
      <c r="BM6" s="634"/>
      <c r="BN6" s="635"/>
      <c r="BO6" s="667">
        <v>100</v>
      </c>
      <c r="BP6" s="667"/>
      <c r="BQ6" s="667"/>
      <c r="BR6" s="667"/>
      <c r="BS6" s="668" t="s">
        <v>131</v>
      </c>
      <c r="BT6" s="668"/>
      <c r="BU6" s="668"/>
      <c r="BV6" s="668"/>
      <c r="BW6" s="668"/>
      <c r="BX6" s="668"/>
      <c r="BY6" s="668"/>
      <c r="BZ6" s="668"/>
      <c r="CA6" s="668"/>
      <c r="CB6" s="710"/>
      <c r="CD6" s="686" t="s">
        <v>235</v>
      </c>
      <c r="CE6" s="687"/>
      <c r="CF6" s="687"/>
      <c r="CG6" s="687"/>
      <c r="CH6" s="687"/>
      <c r="CI6" s="687"/>
      <c r="CJ6" s="687"/>
      <c r="CK6" s="687"/>
      <c r="CL6" s="687"/>
      <c r="CM6" s="687"/>
      <c r="CN6" s="687"/>
      <c r="CO6" s="687"/>
      <c r="CP6" s="687"/>
      <c r="CQ6" s="688"/>
      <c r="CR6" s="633">
        <v>30885</v>
      </c>
      <c r="CS6" s="634"/>
      <c r="CT6" s="634"/>
      <c r="CU6" s="634"/>
      <c r="CV6" s="634"/>
      <c r="CW6" s="634"/>
      <c r="CX6" s="634"/>
      <c r="CY6" s="635"/>
      <c r="CZ6" s="713">
        <v>2.4</v>
      </c>
      <c r="DA6" s="695"/>
      <c r="DB6" s="695"/>
      <c r="DC6" s="715"/>
      <c r="DD6" s="639" t="s">
        <v>131</v>
      </c>
      <c r="DE6" s="634"/>
      <c r="DF6" s="634"/>
      <c r="DG6" s="634"/>
      <c r="DH6" s="634"/>
      <c r="DI6" s="634"/>
      <c r="DJ6" s="634"/>
      <c r="DK6" s="634"/>
      <c r="DL6" s="634"/>
      <c r="DM6" s="634"/>
      <c r="DN6" s="634"/>
      <c r="DO6" s="634"/>
      <c r="DP6" s="635"/>
      <c r="DQ6" s="639">
        <v>30885</v>
      </c>
      <c r="DR6" s="634"/>
      <c r="DS6" s="634"/>
      <c r="DT6" s="634"/>
      <c r="DU6" s="634"/>
      <c r="DV6" s="634"/>
      <c r="DW6" s="634"/>
      <c r="DX6" s="634"/>
      <c r="DY6" s="634"/>
      <c r="DZ6" s="634"/>
      <c r="EA6" s="634"/>
      <c r="EB6" s="634"/>
      <c r="EC6" s="674"/>
    </row>
    <row r="7" spans="2:143" ht="11.25" customHeight="1" x14ac:dyDescent="0.15">
      <c r="B7" s="630" t="s">
        <v>236</v>
      </c>
      <c r="C7" s="631"/>
      <c r="D7" s="631"/>
      <c r="E7" s="631"/>
      <c r="F7" s="631"/>
      <c r="G7" s="631"/>
      <c r="H7" s="631"/>
      <c r="I7" s="631"/>
      <c r="J7" s="631"/>
      <c r="K7" s="631"/>
      <c r="L7" s="631"/>
      <c r="M7" s="631"/>
      <c r="N7" s="631"/>
      <c r="O7" s="631"/>
      <c r="P7" s="631"/>
      <c r="Q7" s="632"/>
      <c r="R7" s="633">
        <v>13</v>
      </c>
      <c r="S7" s="634"/>
      <c r="T7" s="634"/>
      <c r="U7" s="634"/>
      <c r="V7" s="634"/>
      <c r="W7" s="634"/>
      <c r="X7" s="634"/>
      <c r="Y7" s="635"/>
      <c r="Z7" s="667">
        <v>0</v>
      </c>
      <c r="AA7" s="667"/>
      <c r="AB7" s="667"/>
      <c r="AC7" s="667"/>
      <c r="AD7" s="668">
        <v>13</v>
      </c>
      <c r="AE7" s="668"/>
      <c r="AF7" s="668"/>
      <c r="AG7" s="668"/>
      <c r="AH7" s="668"/>
      <c r="AI7" s="668"/>
      <c r="AJ7" s="668"/>
      <c r="AK7" s="668"/>
      <c r="AL7" s="636">
        <v>0</v>
      </c>
      <c r="AM7" s="637"/>
      <c r="AN7" s="637"/>
      <c r="AO7" s="669"/>
      <c r="AP7" s="630" t="s">
        <v>237</v>
      </c>
      <c r="AQ7" s="631"/>
      <c r="AR7" s="631"/>
      <c r="AS7" s="631"/>
      <c r="AT7" s="631"/>
      <c r="AU7" s="631"/>
      <c r="AV7" s="631"/>
      <c r="AW7" s="631"/>
      <c r="AX7" s="631"/>
      <c r="AY7" s="631"/>
      <c r="AZ7" s="631"/>
      <c r="BA7" s="631"/>
      <c r="BB7" s="631"/>
      <c r="BC7" s="631"/>
      <c r="BD7" s="631"/>
      <c r="BE7" s="631"/>
      <c r="BF7" s="632"/>
      <c r="BG7" s="633">
        <v>13367</v>
      </c>
      <c r="BH7" s="634"/>
      <c r="BI7" s="634"/>
      <c r="BJ7" s="634"/>
      <c r="BK7" s="634"/>
      <c r="BL7" s="634"/>
      <c r="BM7" s="634"/>
      <c r="BN7" s="635"/>
      <c r="BO7" s="667">
        <v>52.4</v>
      </c>
      <c r="BP7" s="667"/>
      <c r="BQ7" s="667"/>
      <c r="BR7" s="667"/>
      <c r="BS7" s="668" t="s">
        <v>131</v>
      </c>
      <c r="BT7" s="668"/>
      <c r="BU7" s="668"/>
      <c r="BV7" s="668"/>
      <c r="BW7" s="668"/>
      <c r="BX7" s="668"/>
      <c r="BY7" s="668"/>
      <c r="BZ7" s="668"/>
      <c r="CA7" s="668"/>
      <c r="CB7" s="710"/>
      <c r="CD7" s="630" t="s">
        <v>238</v>
      </c>
      <c r="CE7" s="631"/>
      <c r="CF7" s="631"/>
      <c r="CG7" s="631"/>
      <c r="CH7" s="631"/>
      <c r="CI7" s="631"/>
      <c r="CJ7" s="631"/>
      <c r="CK7" s="631"/>
      <c r="CL7" s="631"/>
      <c r="CM7" s="631"/>
      <c r="CN7" s="631"/>
      <c r="CO7" s="631"/>
      <c r="CP7" s="631"/>
      <c r="CQ7" s="632"/>
      <c r="CR7" s="633">
        <v>293848</v>
      </c>
      <c r="CS7" s="634"/>
      <c r="CT7" s="634"/>
      <c r="CU7" s="634"/>
      <c r="CV7" s="634"/>
      <c r="CW7" s="634"/>
      <c r="CX7" s="634"/>
      <c r="CY7" s="635"/>
      <c r="CZ7" s="667">
        <v>22.5</v>
      </c>
      <c r="DA7" s="667"/>
      <c r="DB7" s="667"/>
      <c r="DC7" s="667"/>
      <c r="DD7" s="639">
        <v>32398</v>
      </c>
      <c r="DE7" s="634"/>
      <c r="DF7" s="634"/>
      <c r="DG7" s="634"/>
      <c r="DH7" s="634"/>
      <c r="DI7" s="634"/>
      <c r="DJ7" s="634"/>
      <c r="DK7" s="634"/>
      <c r="DL7" s="634"/>
      <c r="DM7" s="634"/>
      <c r="DN7" s="634"/>
      <c r="DO7" s="634"/>
      <c r="DP7" s="635"/>
      <c r="DQ7" s="639">
        <v>222560</v>
      </c>
      <c r="DR7" s="634"/>
      <c r="DS7" s="634"/>
      <c r="DT7" s="634"/>
      <c r="DU7" s="634"/>
      <c r="DV7" s="634"/>
      <c r="DW7" s="634"/>
      <c r="DX7" s="634"/>
      <c r="DY7" s="634"/>
      <c r="DZ7" s="634"/>
      <c r="EA7" s="634"/>
      <c r="EB7" s="634"/>
      <c r="EC7" s="674"/>
    </row>
    <row r="8" spans="2:143" ht="11.25" customHeight="1" x14ac:dyDescent="0.15">
      <c r="B8" s="630" t="s">
        <v>239</v>
      </c>
      <c r="C8" s="631"/>
      <c r="D8" s="631"/>
      <c r="E8" s="631"/>
      <c r="F8" s="631"/>
      <c r="G8" s="631"/>
      <c r="H8" s="631"/>
      <c r="I8" s="631"/>
      <c r="J8" s="631"/>
      <c r="K8" s="631"/>
      <c r="L8" s="631"/>
      <c r="M8" s="631"/>
      <c r="N8" s="631"/>
      <c r="O8" s="631"/>
      <c r="P8" s="631"/>
      <c r="Q8" s="632"/>
      <c r="R8" s="633">
        <v>51</v>
      </c>
      <c r="S8" s="634"/>
      <c r="T8" s="634"/>
      <c r="U8" s="634"/>
      <c r="V8" s="634"/>
      <c r="W8" s="634"/>
      <c r="X8" s="634"/>
      <c r="Y8" s="635"/>
      <c r="Z8" s="667">
        <v>0</v>
      </c>
      <c r="AA8" s="667"/>
      <c r="AB8" s="667"/>
      <c r="AC8" s="667"/>
      <c r="AD8" s="668">
        <v>51</v>
      </c>
      <c r="AE8" s="668"/>
      <c r="AF8" s="668"/>
      <c r="AG8" s="668"/>
      <c r="AH8" s="668"/>
      <c r="AI8" s="668"/>
      <c r="AJ8" s="668"/>
      <c r="AK8" s="668"/>
      <c r="AL8" s="636">
        <v>0</v>
      </c>
      <c r="AM8" s="637"/>
      <c r="AN8" s="637"/>
      <c r="AO8" s="669"/>
      <c r="AP8" s="630" t="s">
        <v>240</v>
      </c>
      <c r="AQ8" s="631"/>
      <c r="AR8" s="631"/>
      <c r="AS8" s="631"/>
      <c r="AT8" s="631"/>
      <c r="AU8" s="631"/>
      <c r="AV8" s="631"/>
      <c r="AW8" s="631"/>
      <c r="AX8" s="631"/>
      <c r="AY8" s="631"/>
      <c r="AZ8" s="631"/>
      <c r="BA8" s="631"/>
      <c r="BB8" s="631"/>
      <c r="BC8" s="631"/>
      <c r="BD8" s="631"/>
      <c r="BE8" s="631"/>
      <c r="BF8" s="632"/>
      <c r="BG8" s="633">
        <v>533</v>
      </c>
      <c r="BH8" s="634"/>
      <c r="BI8" s="634"/>
      <c r="BJ8" s="634"/>
      <c r="BK8" s="634"/>
      <c r="BL8" s="634"/>
      <c r="BM8" s="634"/>
      <c r="BN8" s="635"/>
      <c r="BO8" s="667">
        <v>2.1</v>
      </c>
      <c r="BP8" s="667"/>
      <c r="BQ8" s="667"/>
      <c r="BR8" s="667"/>
      <c r="BS8" s="639" t="s">
        <v>131</v>
      </c>
      <c r="BT8" s="634"/>
      <c r="BU8" s="634"/>
      <c r="BV8" s="634"/>
      <c r="BW8" s="634"/>
      <c r="BX8" s="634"/>
      <c r="BY8" s="634"/>
      <c r="BZ8" s="634"/>
      <c r="CA8" s="634"/>
      <c r="CB8" s="674"/>
      <c r="CD8" s="630" t="s">
        <v>241</v>
      </c>
      <c r="CE8" s="631"/>
      <c r="CF8" s="631"/>
      <c r="CG8" s="631"/>
      <c r="CH8" s="631"/>
      <c r="CI8" s="631"/>
      <c r="CJ8" s="631"/>
      <c r="CK8" s="631"/>
      <c r="CL8" s="631"/>
      <c r="CM8" s="631"/>
      <c r="CN8" s="631"/>
      <c r="CO8" s="631"/>
      <c r="CP8" s="631"/>
      <c r="CQ8" s="632"/>
      <c r="CR8" s="633">
        <v>102183</v>
      </c>
      <c r="CS8" s="634"/>
      <c r="CT8" s="634"/>
      <c r="CU8" s="634"/>
      <c r="CV8" s="634"/>
      <c r="CW8" s="634"/>
      <c r="CX8" s="634"/>
      <c r="CY8" s="635"/>
      <c r="CZ8" s="667">
        <v>7.8</v>
      </c>
      <c r="DA8" s="667"/>
      <c r="DB8" s="667"/>
      <c r="DC8" s="667"/>
      <c r="DD8" s="639" t="s">
        <v>131</v>
      </c>
      <c r="DE8" s="634"/>
      <c r="DF8" s="634"/>
      <c r="DG8" s="634"/>
      <c r="DH8" s="634"/>
      <c r="DI8" s="634"/>
      <c r="DJ8" s="634"/>
      <c r="DK8" s="634"/>
      <c r="DL8" s="634"/>
      <c r="DM8" s="634"/>
      <c r="DN8" s="634"/>
      <c r="DO8" s="634"/>
      <c r="DP8" s="635"/>
      <c r="DQ8" s="639">
        <v>81647</v>
      </c>
      <c r="DR8" s="634"/>
      <c r="DS8" s="634"/>
      <c r="DT8" s="634"/>
      <c r="DU8" s="634"/>
      <c r="DV8" s="634"/>
      <c r="DW8" s="634"/>
      <c r="DX8" s="634"/>
      <c r="DY8" s="634"/>
      <c r="DZ8" s="634"/>
      <c r="EA8" s="634"/>
      <c r="EB8" s="634"/>
      <c r="EC8" s="674"/>
    </row>
    <row r="9" spans="2:143" ht="11.25" customHeight="1" x14ac:dyDescent="0.15">
      <c r="B9" s="630" t="s">
        <v>242</v>
      </c>
      <c r="C9" s="631"/>
      <c r="D9" s="631"/>
      <c r="E9" s="631"/>
      <c r="F9" s="631"/>
      <c r="G9" s="631"/>
      <c r="H9" s="631"/>
      <c r="I9" s="631"/>
      <c r="J9" s="631"/>
      <c r="K9" s="631"/>
      <c r="L9" s="631"/>
      <c r="M9" s="631"/>
      <c r="N9" s="631"/>
      <c r="O9" s="631"/>
      <c r="P9" s="631"/>
      <c r="Q9" s="632"/>
      <c r="R9" s="633">
        <v>36</v>
      </c>
      <c r="S9" s="634"/>
      <c r="T9" s="634"/>
      <c r="U9" s="634"/>
      <c r="V9" s="634"/>
      <c r="W9" s="634"/>
      <c r="X9" s="634"/>
      <c r="Y9" s="635"/>
      <c r="Z9" s="667">
        <v>0</v>
      </c>
      <c r="AA9" s="667"/>
      <c r="AB9" s="667"/>
      <c r="AC9" s="667"/>
      <c r="AD9" s="668">
        <v>36</v>
      </c>
      <c r="AE9" s="668"/>
      <c r="AF9" s="668"/>
      <c r="AG9" s="668"/>
      <c r="AH9" s="668"/>
      <c r="AI9" s="668"/>
      <c r="AJ9" s="668"/>
      <c r="AK9" s="668"/>
      <c r="AL9" s="636">
        <v>0</v>
      </c>
      <c r="AM9" s="637"/>
      <c r="AN9" s="637"/>
      <c r="AO9" s="669"/>
      <c r="AP9" s="630" t="s">
        <v>243</v>
      </c>
      <c r="AQ9" s="631"/>
      <c r="AR9" s="631"/>
      <c r="AS9" s="631"/>
      <c r="AT9" s="631"/>
      <c r="AU9" s="631"/>
      <c r="AV9" s="631"/>
      <c r="AW9" s="631"/>
      <c r="AX9" s="631"/>
      <c r="AY9" s="631"/>
      <c r="AZ9" s="631"/>
      <c r="BA9" s="631"/>
      <c r="BB9" s="631"/>
      <c r="BC9" s="631"/>
      <c r="BD9" s="631"/>
      <c r="BE9" s="631"/>
      <c r="BF9" s="632"/>
      <c r="BG9" s="633">
        <v>11090</v>
      </c>
      <c r="BH9" s="634"/>
      <c r="BI9" s="634"/>
      <c r="BJ9" s="634"/>
      <c r="BK9" s="634"/>
      <c r="BL9" s="634"/>
      <c r="BM9" s="634"/>
      <c r="BN9" s="635"/>
      <c r="BO9" s="667">
        <v>43.5</v>
      </c>
      <c r="BP9" s="667"/>
      <c r="BQ9" s="667"/>
      <c r="BR9" s="667"/>
      <c r="BS9" s="639" t="s">
        <v>131</v>
      </c>
      <c r="BT9" s="634"/>
      <c r="BU9" s="634"/>
      <c r="BV9" s="634"/>
      <c r="BW9" s="634"/>
      <c r="BX9" s="634"/>
      <c r="BY9" s="634"/>
      <c r="BZ9" s="634"/>
      <c r="CA9" s="634"/>
      <c r="CB9" s="674"/>
      <c r="CD9" s="630" t="s">
        <v>244</v>
      </c>
      <c r="CE9" s="631"/>
      <c r="CF9" s="631"/>
      <c r="CG9" s="631"/>
      <c r="CH9" s="631"/>
      <c r="CI9" s="631"/>
      <c r="CJ9" s="631"/>
      <c r="CK9" s="631"/>
      <c r="CL9" s="631"/>
      <c r="CM9" s="631"/>
      <c r="CN9" s="631"/>
      <c r="CO9" s="631"/>
      <c r="CP9" s="631"/>
      <c r="CQ9" s="632"/>
      <c r="CR9" s="633">
        <v>386381</v>
      </c>
      <c r="CS9" s="634"/>
      <c r="CT9" s="634"/>
      <c r="CU9" s="634"/>
      <c r="CV9" s="634"/>
      <c r="CW9" s="634"/>
      <c r="CX9" s="634"/>
      <c r="CY9" s="635"/>
      <c r="CZ9" s="667">
        <v>29.6</v>
      </c>
      <c r="DA9" s="667"/>
      <c r="DB9" s="667"/>
      <c r="DC9" s="667"/>
      <c r="DD9" s="639">
        <v>283081</v>
      </c>
      <c r="DE9" s="634"/>
      <c r="DF9" s="634"/>
      <c r="DG9" s="634"/>
      <c r="DH9" s="634"/>
      <c r="DI9" s="634"/>
      <c r="DJ9" s="634"/>
      <c r="DK9" s="634"/>
      <c r="DL9" s="634"/>
      <c r="DM9" s="634"/>
      <c r="DN9" s="634"/>
      <c r="DO9" s="634"/>
      <c r="DP9" s="635"/>
      <c r="DQ9" s="639">
        <v>162281</v>
      </c>
      <c r="DR9" s="634"/>
      <c r="DS9" s="634"/>
      <c r="DT9" s="634"/>
      <c r="DU9" s="634"/>
      <c r="DV9" s="634"/>
      <c r="DW9" s="634"/>
      <c r="DX9" s="634"/>
      <c r="DY9" s="634"/>
      <c r="DZ9" s="634"/>
      <c r="EA9" s="634"/>
      <c r="EB9" s="634"/>
      <c r="EC9" s="674"/>
    </row>
    <row r="10" spans="2:143" ht="11.25" customHeight="1" x14ac:dyDescent="0.15">
      <c r="B10" s="630" t="s">
        <v>245</v>
      </c>
      <c r="C10" s="631"/>
      <c r="D10" s="631"/>
      <c r="E10" s="631"/>
      <c r="F10" s="631"/>
      <c r="G10" s="631"/>
      <c r="H10" s="631"/>
      <c r="I10" s="631"/>
      <c r="J10" s="631"/>
      <c r="K10" s="631"/>
      <c r="L10" s="631"/>
      <c r="M10" s="631"/>
      <c r="N10" s="631"/>
      <c r="O10" s="631"/>
      <c r="P10" s="631"/>
      <c r="Q10" s="632"/>
      <c r="R10" s="633" t="s">
        <v>131</v>
      </c>
      <c r="S10" s="634"/>
      <c r="T10" s="634"/>
      <c r="U10" s="634"/>
      <c r="V10" s="634"/>
      <c r="W10" s="634"/>
      <c r="X10" s="634"/>
      <c r="Y10" s="635"/>
      <c r="Z10" s="667" t="s">
        <v>131</v>
      </c>
      <c r="AA10" s="667"/>
      <c r="AB10" s="667"/>
      <c r="AC10" s="667"/>
      <c r="AD10" s="668" t="s">
        <v>131</v>
      </c>
      <c r="AE10" s="668"/>
      <c r="AF10" s="668"/>
      <c r="AG10" s="668"/>
      <c r="AH10" s="668"/>
      <c r="AI10" s="668"/>
      <c r="AJ10" s="668"/>
      <c r="AK10" s="668"/>
      <c r="AL10" s="636" t="s">
        <v>131</v>
      </c>
      <c r="AM10" s="637"/>
      <c r="AN10" s="637"/>
      <c r="AO10" s="669"/>
      <c r="AP10" s="630" t="s">
        <v>246</v>
      </c>
      <c r="AQ10" s="631"/>
      <c r="AR10" s="631"/>
      <c r="AS10" s="631"/>
      <c r="AT10" s="631"/>
      <c r="AU10" s="631"/>
      <c r="AV10" s="631"/>
      <c r="AW10" s="631"/>
      <c r="AX10" s="631"/>
      <c r="AY10" s="631"/>
      <c r="AZ10" s="631"/>
      <c r="BA10" s="631"/>
      <c r="BB10" s="631"/>
      <c r="BC10" s="631"/>
      <c r="BD10" s="631"/>
      <c r="BE10" s="631"/>
      <c r="BF10" s="632"/>
      <c r="BG10" s="633">
        <v>1700</v>
      </c>
      <c r="BH10" s="634"/>
      <c r="BI10" s="634"/>
      <c r="BJ10" s="634"/>
      <c r="BK10" s="634"/>
      <c r="BL10" s="634"/>
      <c r="BM10" s="634"/>
      <c r="BN10" s="635"/>
      <c r="BO10" s="667">
        <v>6.7</v>
      </c>
      <c r="BP10" s="667"/>
      <c r="BQ10" s="667"/>
      <c r="BR10" s="667"/>
      <c r="BS10" s="639" t="s">
        <v>131</v>
      </c>
      <c r="BT10" s="634"/>
      <c r="BU10" s="634"/>
      <c r="BV10" s="634"/>
      <c r="BW10" s="634"/>
      <c r="BX10" s="634"/>
      <c r="BY10" s="634"/>
      <c r="BZ10" s="634"/>
      <c r="CA10" s="634"/>
      <c r="CB10" s="674"/>
      <c r="CD10" s="630" t="s">
        <v>247</v>
      </c>
      <c r="CE10" s="631"/>
      <c r="CF10" s="631"/>
      <c r="CG10" s="631"/>
      <c r="CH10" s="631"/>
      <c r="CI10" s="631"/>
      <c r="CJ10" s="631"/>
      <c r="CK10" s="631"/>
      <c r="CL10" s="631"/>
      <c r="CM10" s="631"/>
      <c r="CN10" s="631"/>
      <c r="CO10" s="631"/>
      <c r="CP10" s="631"/>
      <c r="CQ10" s="632"/>
      <c r="CR10" s="633" t="s">
        <v>131</v>
      </c>
      <c r="CS10" s="634"/>
      <c r="CT10" s="634"/>
      <c r="CU10" s="634"/>
      <c r="CV10" s="634"/>
      <c r="CW10" s="634"/>
      <c r="CX10" s="634"/>
      <c r="CY10" s="635"/>
      <c r="CZ10" s="667" t="s">
        <v>131</v>
      </c>
      <c r="DA10" s="667"/>
      <c r="DB10" s="667"/>
      <c r="DC10" s="667"/>
      <c r="DD10" s="639" t="s">
        <v>131</v>
      </c>
      <c r="DE10" s="634"/>
      <c r="DF10" s="634"/>
      <c r="DG10" s="634"/>
      <c r="DH10" s="634"/>
      <c r="DI10" s="634"/>
      <c r="DJ10" s="634"/>
      <c r="DK10" s="634"/>
      <c r="DL10" s="634"/>
      <c r="DM10" s="634"/>
      <c r="DN10" s="634"/>
      <c r="DO10" s="634"/>
      <c r="DP10" s="635"/>
      <c r="DQ10" s="639" t="s">
        <v>131</v>
      </c>
      <c r="DR10" s="634"/>
      <c r="DS10" s="634"/>
      <c r="DT10" s="634"/>
      <c r="DU10" s="634"/>
      <c r="DV10" s="634"/>
      <c r="DW10" s="634"/>
      <c r="DX10" s="634"/>
      <c r="DY10" s="634"/>
      <c r="DZ10" s="634"/>
      <c r="EA10" s="634"/>
      <c r="EB10" s="634"/>
      <c r="EC10" s="674"/>
    </row>
    <row r="11" spans="2:143" ht="11.25" customHeight="1" x14ac:dyDescent="0.15">
      <c r="B11" s="630" t="s">
        <v>248</v>
      </c>
      <c r="C11" s="631"/>
      <c r="D11" s="631"/>
      <c r="E11" s="631"/>
      <c r="F11" s="631"/>
      <c r="G11" s="631"/>
      <c r="H11" s="631"/>
      <c r="I11" s="631"/>
      <c r="J11" s="631"/>
      <c r="K11" s="631"/>
      <c r="L11" s="631"/>
      <c r="M11" s="631"/>
      <c r="N11" s="631"/>
      <c r="O11" s="631"/>
      <c r="P11" s="631"/>
      <c r="Q11" s="632"/>
      <c r="R11" s="633">
        <v>6427</v>
      </c>
      <c r="S11" s="634"/>
      <c r="T11" s="634"/>
      <c r="U11" s="634"/>
      <c r="V11" s="634"/>
      <c r="W11" s="634"/>
      <c r="X11" s="634"/>
      <c r="Y11" s="635"/>
      <c r="Z11" s="636">
        <v>0.5</v>
      </c>
      <c r="AA11" s="637"/>
      <c r="AB11" s="637"/>
      <c r="AC11" s="638"/>
      <c r="AD11" s="639">
        <v>6427</v>
      </c>
      <c r="AE11" s="634"/>
      <c r="AF11" s="634"/>
      <c r="AG11" s="634"/>
      <c r="AH11" s="634"/>
      <c r="AI11" s="634"/>
      <c r="AJ11" s="634"/>
      <c r="AK11" s="635"/>
      <c r="AL11" s="636">
        <v>1.6</v>
      </c>
      <c r="AM11" s="637"/>
      <c r="AN11" s="637"/>
      <c r="AO11" s="669"/>
      <c r="AP11" s="630" t="s">
        <v>249</v>
      </c>
      <c r="AQ11" s="631"/>
      <c r="AR11" s="631"/>
      <c r="AS11" s="631"/>
      <c r="AT11" s="631"/>
      <c r="AU11" s="631"/>
      <c r="AV11" s="631"/>
      <c r="AW11" s="631"/>
      <c r="AX11" s="631"/>
      <c r="AY11" s="631"/>
      <c r="AZ11" s="631"/>
      <c r="BA11" s="631"/>
      <c r="BB11" s="631"/>
      <c r="BC11" s="631"/>
      <c r="BD11" s="631"/>
      <c r="BE11" s="631"/>
      <c r="BF11" s="632"/>
      <c r="BG11" s="633">
        <v>44</v>
      </c>
      <c r="BH11" s="634"/>
      <c r="BI11" s="634"/>
      <c r="BJ11" s="634"/>
      <c r="BK11" s="634"/>
      <c r="BL11" s="634"/>
      <c r="BM11" s="634"/>
      <c r="BN11" s="635"/>
      <c r="BO11" s="667">
        <v>0.2</v>
      </c>
      <c r="BP11" s="667"/>
      <c r="BQ11" s="667"/>
      <c r="BR11" s="667"/>
      <c r="BS11" s="639" t="s">
        <v>131</v>
      </c>
      <c r="BT11" s="634"/>
      <c r="BU11" s="634"/>
      <c r="BV11" s="634"/>
      <c r="BW11" s="634"/>
      <c r="BX11" s="634"/>
      <c r="BY11" s="634"/>
      <c r="BZ11" s="634"/>
      <c r="CA11" s="634"/>
      <c r="CB11" s="674"/>
      <c r="CD11" s="630" t="s">
        <v>250</v>
      </c>
      <c r="CE11" s="631"/>
      <c r="CF11" s="631"/>
      <c r="CG11" s="631"/>
      <c r="CH11" s="631"/>
      <c r="CI11" s="631"/>
      <c r="CJ11" s="631"/>
      <c r="CK11" s="631"/>
      <c r="CL11" s="631"/>
      <c r="CM11" s="631"/>
      <c r="CN11" s="631"/>
      <c r="CO11" s="631"/>
      <c r="CP11" s="631"/>
      <c r="CQ11" s="632"/>
      <c r="CR11" s="633">
        <v>78203</v>
      </c>
      <c r="CS11" s="634"/>
      <c r="CT11" s="634"/>
      <c r="CU11" s="634"/>
      <c r="CV11" s="634"/>
      <c r="CW11" s="634"/>
      <c r="CX11" s="634"/>
      <c r="CY11" s="635"/>
      <c r="CZ11" s="667">
        <v>6</v>
      </c>
      <c r="DA11" s="667"/>
      <c r="DB11" s="667"/>
      <c r="DC11" s="667"/>
      <c r="DD11" s="639">
        <v>2000</v>
      </c>
      <c r="DE11" s="634"/>
      <c r="DF11" s="634"/>
      <c r="DG11" s="634"/>
      <c r="DH11" s="634"/>
      <c r="DI11" s="634"/>
      <c r="DJ11" s="634"/>
      <c r="DK11" s="634"/>
      <c r="DL11" s="634"/>
      <c r="DM11" s="634"/>
      <c r="DN11" s="634"/>
      <c r="DO11" s="634"/>
      <c r="DP11" s="635"/>
      <c r="DQ11" s="639">
        <v>52732</v>
      </c>
      <c r="DR11" s="634"/>
      <c r="DS11" s="634"/>
      <c r="DT11" s="634"/>
      <c r="DU11" s="634"/>
      <c r="DV11" s="634"/>
      <c r="DW11" s="634"/>
      <c r="DX11" s="634"/>
      <c r="DY11" s="634"/>
      <c r="DZ11" s="634"/>
      <c r="EA11" s="634"/>
      <c r="EB11" s="634"/>
      <c r="EC11" s="674"/>
    </row>
    <row r="12" spans="2:143" ht="11.25" customHeight="1" x14ac:dyDescent="0.15">
      <c r="B12" s="630" t="s">
        <v>251</v>
      </c>
      <c r="C12" s="631"/>
      <c r="D12" s="631"/>
      <c r="E12" s="631"/>
      <c r="F12" s="631"/>
      <c r="G12" s="631"/>
      <c r="H12" s="631"/>
      <c r="I12" s="631"/>
      <c r="J12" s="631"/>
      <c r="K12" s="631"/>
      <c r="L12" s="631"/>
      <c r="M12" s="631"/>
      <c r="N12" s="631"/>
      <c r="O12" s="631"/>
      <c r="P12" s="631"/>
      <c r="Q12" s="632"/>
      <c r="R12" s="633" t="s">
        <v>131</v>
      </c>
      <c r="S12" s="634"/>
      <c r="T12" s="634"/>
      <c r="U12" s="634"/>
      <c r="V12" s="634"/>
      <c r="W12" s="634"/>
      <c r="X12" s="634"/>
      <c r="Y12" s="635"/>
      <c r="Z12" s="667" t="s">
        <v>131</v>
      </c>
      <c r="AA12" s="667"/>
      <c r="AB12" s="667"/>
      <c r="AC12" s="667"/>
      <c r="AD12" s="668" t="s">
        <v>131</v>
      </c>
      <c r="AE12" s="668"/>
      <c r="AF12" s="668"/>
      <c r="AG12" s="668"/>
      <c r="AH12" s="668"/>
      <c r="AI12" s="668"/>
      <c r="AJ12" s="668"/>
      <c r="AK12" s="668"/>
      <c r="AL12" s="636" t="s">
        <v>131</v>
      </c>
      <c r="AM12" s="637"/>
      <c r="AN12" s="637"/>
      <c r="AO12" s="669"/>
      <c r="AP12" s="630" t="s">
        <v>252</v>
      </c>
      <c r="AQ12" s="631"/>
      <c r="AR12" s="631"/>
      <c r="AS12" s="631"/>
      <c r="AT12" s="631"/>
      <c r="AU12" s="631"/>
      <c r="AV12" s="631"/>
      <c r="AW12" s="631"/>
      <c r="AX12" s="631"/>
      <c r="AY12" s="631"/>
      <c r="AZ12" s="631"/>
      <c r="BA12" s="631"/>
      <c r="BB12" s="631"/>
      <c r="BC12" s="631"/>
      <c r="BD12" s="631"/>
      <c r="BE12" s="631"/>
      <c r="BF12" s="632"/>
      <c r="BG12" s="633">
        <v>8970</v>
      </c>
      <c r="BH12" s="634"/>
      <c r="BI12" s="634"/>
      <c r="BJ12" s="634"/>
      <c r="BK12" s="634"/>
      <c r="BL12" s="634"/>
      <c r="BM12" s="634"/>
      <c r="BN12" s="635"/>
      <c r="BO12" s="667">
        <v>35.200000000000003</v>
      </c>
      <c r="BP12" s="667"/>
      <c r="BQ12" s="667"/>
      <c r="BR12" s="667"/>
      <c r="BS12" s="639" t="s">
        <v>131</v>
      </c>
      <c r="BT12" s="634"/>
      <c r="BU12" s="634"/>
      <c r="BV12" s="634"/>
      <c r="BW12" s="634"/>
      <c r="BX12" s="634"/>
      <c r="BY12" s="634"/>
      <c r="BZ12" s="634"/>
      <c r="CA12" s="634"/>
      <c r="CB12" s="674"/>
      <c r="CD12" s="630" t="s">
        <v>253</v>
      </c>
      <c r="CE12" s="631"/>
      <c r="CF12" s="631"/>
      <c r="CG12" s="631"/>
      <c r="CH12" s="631"/>
      <c r="CI12" s="631"/>
      <c r="CJ12" s="631"/>
      <c r="CK12" s="631"/>
      <c r="CL12" s="631"/>
      <c r="CM12" s="631"/>
      <c r="CN12" s="631"/>
      <c r="CO12" s="631"/>
      <c r="CP12" s="631"/>
      <c r="CQ12" s="632"/>
      <c r="CR12" s="633">
        <v>182658</v>
      </c>
      <c r="CS12" s="634"/>
      <c r="CT12" s="634"/>
      <c r="CU12" s="634"/>
      <c r="CV12" s="634"/>
      <c r="CW12" s="634"/>
      <c r="CX12" s="634"/>
      <c r="CY12" s="635"/>
      <c r="CZ12" s="667">
        <v>14</v>
      </c>
      <c r="DA12" s="667"/>
      <c r="DB12" s="667"/>
      <c r="DC12" s="667"/>
      <c r="DD12" s="639">
        <v>144981</v>
      </c>
      <c r="DE12" s="634"/>
      <c r="DF12" s="634"/>
      <c r="DG12" s="634"/>
      <c r="DH12" s="634"/>
      <c r="DI12" s="634"/>
      <c r="DJ12" s="634"/>
      <c r="DK12" s="634"/>
      <c r="DL12" s="634"/>
      <c r="DM12" s="634"/>
      <c r="DN12" s="634"/>
      <c r="DO12" s="634"/>
      <c r="DP12" s="635"/>
      <c r="DQ12" s="639">
        <v>96359</v>
      </c>
      <c r="DR12" s="634"/>
      <c r="DS12" s="634"/>
      <c r="DT12" s="634"/>
      <c r="DU12" s="634"/>
      <c r="DV12" s="634"/>
      <c r="DW12" s="634"/>
      <c r="DX12" s="634"/>
      <c r="DY12" s="634"/>
      <c r="DZ12" s="634"/>
      <c r="EA12" s="634"/>
      <c r="EB12" s="634"/>
      <c r="EC12" s="674"/>
    </row>
    <row r="13" spans="2:143" ht="11.25" customHeight="1" x14ac:dyDescent="0.15">
      <c r="B13" s="630" t="s">
        <v>254</v>
      </c>
      <c r="C13" s="631"/>
      <c r="D13" s="631"/>
      <c r="E13" s="631"/>
      <c r="F13" s="631"/>
      <c r="G13" s="631"/>
      <c r="H13" s="631"/>
      <c r="I13" s="631"/>
      <c r="J13" s="631"/>
      <c r="K13" s="631"/>
      <c r="L13" s="631"/>
      <c r="M13" s="631"/>
      <c r="N13" s="631"/>
      <c r="O13" s="631"/>
      <c r="P13" s="631"/>
      <c r="Q13" s="632"/>
      <c r="R13" s="633" t="s">
        <v>131</v>
      </c>
      <c r="S13" s="634"/>
      <c r="T13" s="634"/>
      <c r="U13" s="634"/>
      <c r="V13" s="634"/>
      <c r="W13" s="634"/>
      <c r="X13" s="634"/>
      <c r="Y13" s="635"/>
      <c r="Z13" s="667" t="s">
        <v>131</v>
      </c>
      <c r="AA13" s="667"/>
      <c r="AB13" s="667"/>
      <c r="AC13" s="667"/>
      <c r="AD13" s="668" t="s">
        <v>131</v>
      </c>
      <c r="AE13" s="668"/>
      <c r="AF13" s="668"/>
      <c r="AG13" s="668"/>
      <c r="AH13" s="668"/>
      <c r="AI13" s="668"/>
      <c r="AJ13" s="668"/>
      <c r="AK13" s="668"/>
      <c r="AL13" s="636" t="s">
        <v>131</v>
      </c>
      <c r="AM13" s="637"/>
      <c r="AN13" s="637"/>
      <c r="AO13" s="669"/>
      <c r="AP13" s="630" t="s">
        <v>255</v>
      </c>
      <c r="AQ13" s="631"/>
      <c r="AR13" s="631"/>
      <c r="AS13" s="631"/>
      <c r="AT13" s="631"/>
      <c r="AU13" s="631"/>
      <c r="AV13" s="631"/>
      <c r="AW13" s="631"/>
      <c r="AX13" s="631"/>
      <c r="AY13" s="631"/>
      <c r="AZ13" s="631"/>
      <c r="BA13" s="631"/>
      <c r="BB13" s="631"/>
      <c r="BC13" s="631"/>
      <c r="BD13" s="631"/>
      <c r="BE13" s="631"/>
      <c r="BF13" s="632"/>
      <c r="BG13" s="633">
        <v>8970</v>
      </c>
      <c r="BH13" s="634"/>
      <c r="BI13" s="634"/>
      <c r="BJ13" s="634"/>
      <c r="BK13" s="634"/>
      <c r="BL13" s="634"/>
      <c r="BM13" s="634"/>
      <c r="BN13" s="635"/>
      <c r="BO13" s="667">
        <v>35.200000000000003</v>
      </c>
      <c r="BP13" s="667"/>
      <c r="BQ13" s="667"/>
      <c r="BR13" s="667"/>
      <c r="BS13" s="639" t="s">
        <v>131</v>
      </c>
      <c r="BT13" s="634"/>
      <c r="BU13" s="634"/>
      <c r="BV13" s="634"/>
      <c r="BW13" s="634"/>
      <c r="BX13" s="634"/>
      <c r="BY13" s="634"/>
      <c r="BZ13" s="634"/>
      <c r="CA13" s="634"/>
      <c r="CB13" s="674"/>
      <c r="CD13" s="630" t="s">
        <v>256</v>
      </c>
      <c r="CE13" s="631"/>
      <c r="CF13" s="631"/>
      <c r="CG13" s="631"/>
      <c r="CH13" s="631"/>
      <c r="CI13" s="631"/>
      <c r="CJ13" s="631"/>
      <c r="CK13" s="631"/>
      <c r="CL13" s="631"/>
      <c r="CM13" s="631"/>
      <c r="CN13" s="631"/>
      <c r="CO13" s="631"/>
      <c r="CP13" s="631"/>
      <c r="CQ13" s="632"/>
      <c r="CR13" s="633">
        <v>31928</v>
      </c>
      <c r="CS13" s="634"/>
      <c r="CT13" s="634"/>
      <c r="CU13" s="634"/>
      <c r="CV13" s="634"/>
      <c r="CW13" s="634"/>
      <c r="CX13" s="634"/>
      <c r="CY13" s="635"/>
      <c r="CZ13" s="667">
        <v>2.4</v>
      </c>
      <c r="DA13" s="667"/>
      <c r="DB13" s="667"/>
      <c r="DC13" s="667"/>
      <c r="DD13" s="639">
        <v>26252</v>
      </c>
      <c r="DE13" s="634"/>
      <c r="DF13" s="634"/>
      <c r="DG13" s="634"/>
      <c r="DH13" s="634"/>
      <c r="DI13" s="634"/>
      <c r="DJ13" s="634"/>
      <c r="DK13" s="634"/>
      <c r="DL13" s="634"/>
      <c r="DM13" s="634"/>
      <c r="DN13" s="634"/>
      <c r="DO13" s="634"/>
      <c r="DP13" s="635"/>
      <c r="DQ13" s="639">
        <v>29916</v>
      </c>
      <c r="DR13" s="634"/>
      <c r="DS13" s="634"/>
      <c r="DT13" s="634"/>
      <c r="DU13" s="634"/>
      <c r="DV13" s="634"/>
      <c r="DW13" s="634"/>
      <c r="DX13" s="634"/>
      <c r="DY13" s="634"/>
      <c r="DZ13" s="634"/>
      <c r="EA13" s="634"/>
      <c r="EB13" s="634"/>
      <c r="EC13" s="674"/>
    </row>
    <row r="14" spans="2:143" ht="11.25" customHeight="1" x14ac:dyDescent="0.15">
      <c r="B14" s="630" t="s">
        <v>257</v>
      </c>
      <c r="C14" s="631"/>
      <c r="D14" s="631"/>
      <c r="E14" s="631"/>
      <c r="F14" s="631"/>
      <c r="G14" s="631"/>
      <c r="H14" s="631"/>
      <c r="I14" s="631"/>
      <c r="J14" s="631"/>
      <c r="K14" s="631"/>
      <c r="L14" s="631"/>
      <c r="M14" s="631"/>
      <c r="N14" s="631"/>
      <c r="O14" s="631"/>
      <c r="P14" s="631"/>
      <c r="Q14" s="632"/>
      <c r="R14" s="633">
        <v>388</v>
      </c>
      <c r="S14" s="634"/>
      <c r="T14" s="634"/>
      <c r="U14" s="634"/>
      <c r="V14" s="634"/>
      <c r="W14" s="634"/>
      <c r="X14" s="634"/>
      <c r="Y14" s="635"/>
      <c r="Z14" s="667">
        <v>0</v>
      </c>
      <c r="AA14" s="667"/>
      <c r="AB14" s="667"/>
      <c r="AC14" s="667"/>
      <c r="AD14" s="668">
        <v>388</v>
      </c>
      <c r="AE14" s="668"/>
      <c r="AF14" s="668"/>
      <c r="AG14" s="668"/>
      <c r="AH14" s="668"/>
      <c r="AI14" s="668"/>
      <c r="AJ14" s="668"/>
      <c r="AK14" s="668"/>
      <c r="AL14" s="636">
        <v>0.1</v>
      </c>
      <c r="AM14" s="637"/>
      <c r="AN14" s="637"/>
      <c r="AO14" s="669"/>
      <c r="AP14" s="630" t="s">
        <v>258</v>
      </c>
      <c r="AQ14" s="631"/>
      <c r="AR14" s="631"/>
      <c r="AS14" s="631"/>
      <c r="AT14" s="631"/>
      <c r="AU14" s="631"/>
      <c r="AV14" s="631"/>
      <c r="AW14" s="631"/>
      <c r="AX14" s="631"/>
      <c r="AY14" s="631"/>
      <c r="AZ14" s="631"/>
      <c r="BA14" s="631"/>
      <c r="BB14" s="631"/>
      <c r="BC14" s="631"/>
      <c r="BD14" s="631"/>
      <c r="BE14" s="631"/>
      <c r="BF14" s="632"/>
      <c r="BG14" s="633">
        <v>979</v>
      </c>
      <c r="BH14" s="634"/>
      <c r="BI14" s="634"/>
      <c r="BJ14" s="634"/>
      <c r="BK14" s="634"/>
      <c r="BL14" s="634"/>
      <c r="BM14" s="634"/>
      <c r="BN14" s="635"/>
      <c r="BO14" s="667">
        <v>3.8</v>
      </c>
      <c r="BP14" s="667"/>
      <c r="BQ14" s="667"/>
      <c r="BR14" s="667"/>
      <c r="BS14" s="639" t="s">
        <v>131</v>
      </c>
      <c r="BT14" s="634"/>
      <c r="BU14" s="634"/>
      <c r="BV14" s="634"/>
      <c r="BW14" s="634"/>
      <c r="BX14" s="634"/>
      <c r="BY14" s="634"/>
      <c r="BZ14" s="634"/>
      <c r="CA14" s="634"/>
      <c r="CB14" s="674"/>
      <c r="CD14" s="630" t="s">
        <v>259</v>
      </c>
      <c r="CE14" s="631"/>
      <c r="CF14" s="631"/>
      <c r="CG14" s="631"/>
      <c r="CH14" s="631"/>
      <c r="CI14" s="631"/>
      <c r="CJ14" s="631"/>
      <c r="CK14" s="631"/>
      <c r="CL14" s="631"/>
      <c r="CM14" s="631"/>
      <c r="CN14" s="631"/>
      <c r="CO14" s="631"/>
      <c r="CP14" s="631"/>
      <c r="CQ14" s="632"/>
      <c r="CR14" s="633">
        <v>27846</v>
      </c>
      <c r="CS14" s="634"/>
      <c r="CT14" s="634"/>
      <c r="CU14" s="634"/>
      <c r="CV14" s="634"/>
      <c r="CW14" s="634"/>
      <c r="CX14" s="634"/>
      <c r="CY14" s="635"/>
      <c r="CZ14" s="667">
        <v>2.1</v>
      </c>
      <c r="DA14" s="667"/>
      <c r="DB14" s="667"/>
      <c r="DC14" s="667"/>
      <c r="DD14" s="639">
        <v>1210</v>
      </c>
      <c r="DE14" s="634"/>
      <c r="DF14" s="634"/>
      <c r="DG14" s="634"/>
      <c r="DH14" s="634"/>
      <c r="DI14" s="634"/>
      <c r="DJ14" s="634"/>
      <c r="DK14" s="634"/>
      <c r="DL14" s="634"/>
      <c r="DM14" s="634"/>
      <c r="DN14" s="634"/>
      <c r="DO14" s="634"/>
      <c r="DP14" s="635"/>
      <c r="DQ14" s="639">
        <v>9821</v>
      </c>
      <c r="DR14" s="634"/>
      <c r="DS14" s="634"/>
      <c r="DT14" s="634"/>
      <c r="DU14" s="634"/>
      <c r="DV14" s="634"/>
      <c r="DW14" s="634"/>
      <c r="DX14" s="634"/>
      <c r="DY14" s="634"/>
      <c r="DZ14" s="634"/>
      <c r="EA14" s="634"/>
      <c r="EB14" s="634"/>
      <c r="EC14" s="674"/>
    </row>
    <row r="15" spans="2:143" ht="11.25" customHeight="1" x14ac:dyDescent="0.15">
      <c r="B15" s="630" t="s">
        <v>260</v>
      </c>
      <c r="C15" s="631"/>
      <c r="D15" s="631"/>
      <c r="E15" s="631"/>
      <c r="F15" s="631"/>
      <c r="G15" s="631"/>
      <c r="H15" s="631"/>
      <c r="I15" s="631"/>
      <c r="J15" s="631"/>
      <c r="K15" s="631"/>
      <c r="L15" s="631"/>
      <c r="M15" s="631"/>
      <c r="N15" s="631"/>
      <c r="O15" s="631"/>
      <c r="P15" s="631"/>
      <c r="Q15" s="632"/>
      <c r="R15" s="633" t="s">
        <v>131</v>
      </c>
      <c r="S15" s="634"/>
      <c r="T15" s="634"/>
      <c r="U15" s="634"/>
      <c r="V15" s="634"/>
      <c r="W15" s="634"/>
      <c r="X15" s="634"/>
      <c r="Y15" s="635"/>
      <c r="Z15" s="667" t="s">
        <v>131</v>
      </c>
      <c r="AA15" s="667"/>
      <c r="AB15" s="667"/>
      <c r="AC15" s="667"/>
      <c r="AD15" s="668" t="s">
        <v>131</v>
      </c>
      <c r="AE15" s="668"/>
      <c r="AF15" s="668"/>
      <c r="AG15" s="668"/>
      <c r="AH15" s="668"/>
      <c r="AI15" s="668"/>
      <c r="AJ15" s="668"/>
      <c r="AK15" s="668"/>
      <c r="AL15" s="636" t="s">
        <v>131</v>
      </c>
      <c r="AM15" s="637"/>
      <c r="AN15" s="637"/>
      <c r="AO15" s="669"/>
      <c r="AP15" s="630" t="s">
        <v>261</v>
      </c>
      <c r="AQ15" s="631"/>
      <c r="AR15" s="631"/>
      <c r="AS15" s="631"/>
      <c r="AT15" s="631"/>
      <c r="AU15" s="631"/>
      <c r="AV15" s="631"/>
      <c r="AW15" s="631"/>
      <c r="AX15" s="631"/>
      <c r="AY15" s="631"/>
      <c r="AZ15" s="631"/>
      <c r="BA15" s="631"/>
      <c r="BB15" s="631"/>
      <c r="BC15" s="631"/>
      <c r="BD15" s="631"/>
      <c r="BE15" s="631"/>
      <c r="BF15" s="632"/>
      <c r="BG15" s="633">
        <v>2198</v>
      </c>
      <c r="BH15" s="634"/>
      <c r="BI15" s="634"/>
      <c r="BJ15" s="634"/>
      <c r="BK15" s="634"/>
      <c r="BL15" s="634"/>
      <c r="BM15" s="634"/>
      <c r="BN15" s="635"/>
      <c r="BO15" s="667">
        <v>8.6</v>
      </c>
      <c r="BP15" s="667"/>
      <c r="BQ15" s="667"/>
      <c r="BR15" s="667"/>
      <c r="BS15" s="639" t="s">
        <v>131</v>
      </c>
      <c r="BT15" s="634"/>
      <c r="BU15" s="634"/>
      <c r="BV15" s="634"/>
      <c r="BW15" s="634"/>
      <c r="BX15" s="634"/>
      <c r="BY15" s="634"/>
      <c r="BZ15" s="634"/>
      <c r="CA15" s="634"/>
      <c r="CB15" s="674"/>
      <c r="CD15" s="630" t="s">
        <v>262</v>
      </c>
      <c r="CE15" s="631"/>
      <c r="CF15" s="631"/>
      <c r="CG15" s="631"/>
      <c r="CH15" s="631"/>
      <c r="CI15" s="631"/>
      <c r="CJ15" s="631"/>
      <c r="CK15" s="631"/>
      <c r="CL15" s="631"/>
      <c r="CM15" s="631"/>
      <c r="CN15" s="631"/>
      <c r="CO15" s="631"/>
      <c r="CP15" s="631"/>
      <c r="CQ15" s="632"/>
      <c r="CR15" s="633">
        <v>106356</v>
      </c>
      <c r="CS15" s="634"/>
      <c r="CT15" s="634"/>
      <c r="CU15" s="634"/>
      <c r="CV15" s="634"/>
      <c r="CW15" s="634"/>
      <c r="CX15" s="634"/>
      <c r="CY15" s="635"/>
      <c r="CZ15" s="667">
        <v>8.1999999999999993</v>
      </c>
      <c r="DA15" s="667"/>
      <c r="DB15" s="667"/>
      <c r="DC15" s="667"/>
      <c r="DD15" s="639">
        <v>18335</v>
      </c>
      <c r="DE15" s="634"/>
      <c r="DF15" s="634"/>
      <c r="DG15" s="634"/>
      <c r="DH15" s="634"/>
      <c r="DI15" s="634"/>
      <c r="DJ15" s="634"/>
      <c r="DK15" s="634"/>
      <c r="DL15" s="634"/>
      <c r="DM15" s="634"/>
      <c r="DN15" s="634"/>
      <c r="DO15" s="634"/>
      <c r="DP15" s="635"/>
      <c r="DQ15" s="639">
        <v>82739</v>
      </c>
      <c r="DR15" s="634"/>
      <c r="DS15" s="634"/>
      <c r="DT15" s="634"/>
      <c r="DU15" s="634"/>
      <c r="DV15" s="634"/>
      <c r="DW15" s="634"/>
      <c r="DX15" s="634"/>
      <c r="DY15" s="634"/>
      <c r="DZ15" s="634"/>
      <c r="EA15" s="634"/>
      <c r="EB15" s="634"/>
      <c r="EC15" s="674"/>
    </row>
    <row r="16" spans="2:143" ht="11.25" customHeight="1" x14ac:dyDescent="0.15">
      <c r="B16" s="630" t="s">
        <v>263</v>
      </c>
      <c r="C16" s="631"/>
      <c r="D16" s="631"/>
      <c r="E16" s="631"/>
      <c r="F16" s="631"/>
      <c r="G16" s="631"/>
      <c r="H16" s="631"/>
      <c r="I16" s="631"/>
      <c r="J16" s="631"/>
      <c r="K16" s="631"/>
      <c r="L16" s="631"/>
      <c r="M16" s="631"/>
      <c r="N16" s="631"/>
      <c r="O16" s="631"/>
      <c r="P16" s="631"/>
      <c r="Q16" s="632"/>
      <c r="R16" s="633">
        <v>74</v>
      </c>
      <c r="S16" s="634"/>
      <c r="T16" s="634"/>
      <c r="U16" s="634"/>
      <c r="V16" s="634"/>
      <c r="W16" s="634"/>
      <c r="X16" s="634"/>
      <c r="Y16" s="635"/>
      <c r="Z16" s="667">
        <v>0</v>
      </c>
      <c r="AA16" s="667"/>
      <c r="AB16" s="667"/>
      <c r="AC16" s="667"/>
      <c r="AD16" s="668">
        <v>74</v>
      </c>
      <c r="AE16" s="668"/>
      <c r="AF16" s="668"/>
      <c r="AG16" s="668"/>
      <c r="AH16" s="668"/>
      <c r="AI16" s="668"/>
      <c r="AJ16" s="668"/>
      <c r="AK16" s="668"/>
      <c r="AL16" s="636">
        <v>0</v>
      </c>
      <c r="AM16" s="637"/>
      <c r="AN16" s="637"/>
      <c r="AO16" s="669"/>
      <c r="AP16" s="630" t="s">
        <v>264</v>
      </c>
      <c r="AQ16" s="631"/>
      <c r="AR16" s="631"/>
      <c r="AS16" s="631"/>
      <c r="AT16" s="631"/>
      <c r="AU16" s="631"/>
      <c r="AV16" s="631"/>
      <c r="AW16" s="631"/>
      <c r="AX16" s="631"/>
      <c r="AY16" s="631"/>
      <c r="AZ16" s="631"/>
      <c r="BA16" s="631"/>
      <c r="BB16" s="631"/>
      <c r="BC16" s="631"/>
      <c r="BD16" s="631"/>
      <c r="BE16" s="631"/>
      <c r="BF16" s="632"/>
      <c r="BG16" s="633" t="s">
        <v>131</v>
      </c>
      <c r="BH16" s="634"/>
      <c r="BI16" s="634"/>
      <c r="BJ16" s="634"/>
      <c r="BK16" s="634"/>
      <c r="BL16" s="634"/>
      <c r="BM16" s="634"/>
      <c r="BN16" s="635"/>
      <c r="BO16" s="667" t="s">
        <v>131</v>
      </c>
      <c r="BP16" s="667"/>
      <c r="BQ16" s="667"/>
      <c r="BR16" s="667"/>
      <c r="BS16" s="639" t="s">
        <v>131</v>
      </c>
      <c r="BT16" s="634"/>
      <c r="BU16" s="634"/>
      <c r="BV16" s="634"/>
      <c r="BW16" s="634"/>
      <c r="BX16" s="634"/>
      <c r="BY16" s="634"/>
      <c r="BZ16" s="634"/>
      <c r="CA16" s="634"/>
      <c r="CB16" s="674"/>
      <c r="CD16" s="630" t="s">
        <v>265</v>
      </c>
      <c r="CE16" s="631"/>
      <c r="CF16" s="631"/>
      <c r="CG16" s="631"/>
      <c r="CH16" s="631"/>
      <c r="CI16" s="631"/>
      <c r="CJ16" s="631"/>
      <c r="CK16" s="631"/>
      <c r="CL16" s="631"/>
      <c r="CM16" s="631"/>
      <c r="CN16" s="631"/>
      <c r="CO16" s="631"/>
      <c r="CP16" s="631"/>
      <c r="CQ16" s="632"/>
      <c r="CR16" s="633" t="s">
        <v>131</v>
      </c>
      <c r="CS16" s="634"/>
      <c r="CT16" s="634"/>
      <c r="CU16" s="634"/>
      <c r="CV16" s="634"/>
      <c r="CW16" s="634"/>
      <c r="CX16" s="634"/>
      <c r="CY16" s="635"/>
      <c r="CZ16" s="667" t="s">
        <v>131</v>
      </c>
      <c r="DA16" s="667"/>
      <c r="DB16" s="667"/>
      <c r="DC16" s="667"/>
      <c r="DD16" s="639" t="s">
        <v>131</v>
      </c>
      <c r="DE16" s="634"/>
      <c r="DF16" s="634"/>
      <c r="DG16" s="634"/>
      <c r="DH16" s="634"/>
      <c r="DI16" s="634"/>
      <c r="DJ16" s="634"/>
      <c r="DK16" s="634"/>
      <c r="DL16" s="634"/>
      <c r="DM16" s="634"/>
      <c r="DN16" s="634"/>
      <c r="DO16" s="634"/>
      <c r="DP16" s="635"/>
      <c r="DQ16" s="639" t="s">
        <v>131</v>
      </c>
      <c r="DR16" s="634"/>
      <c r="DS16" s="634"/>
      <c r="DT16" s="634"/>
      <c r="DU16" s="634"/>
      <c r="DV16" s="634"/>
      <c r="DW16" s="634"/>
      <c r="DX16" s="634"/>
      <c r="DY16" s="634"/>
      <c r="DZ16" s="634"/>
      <c r="EA16" s="634"/>
      <c r="EB16" s="634"/>
      <c r="EC16" s="674"/>
    </row>
    <row r="17" spans="2:133" ht="11.25" customHeight="1" x14ac:dyDescent="0.15">
      <c r="B17" s="630" t="s">
        <v>266</v>
      </c>
      <c r="C17" s="631"/>
      <c r="D17" s="631"/>
      <c r="E17" s="631"/>
      <c r="F17" s="631"/>
      <c r="G17" s="631"/>
      <c r="H17" s="631"/>
      <c r="I17" s="631"/>
      <c r="J17" s="631"/>
      <c r="K17" s="631"/>
      <c r="L17" s="631"/>
      <c r="M17" s="631"/>
      <c r="N17" s="631"/>
      <c r="O17" s="631"/>
      <c r="P17" s="631"/>
      <c r="Q17" s="632"/>
      <c r="R17" s="633">
        <v>287</v>
      </c>
      <c r="S17" s="634"/>
      <c r="T17" s="634"/>
      <c r="U17" s="634"/>
      <c r="V17" s="634"/>
      <c r="W17" s="634"/>
      <c r="X17" s="634"/>
      <c r="Y17" s="635"/>
      <c r="Z17" s="667">
        <v>0</v>
      </c>
      <c r="AA17" s="667"/>
      <c r="AB17" s="667"/>
      <c r="AC17" s="667"/>
      <c r="AD17" s="668">
        <v>287</v>
      </c>
      <c r="AE17" s="668"/>
      <c r="AF17" s="668"/>
      <c r="AG17" s="668"/>
      <c r="AH17" s="668"/>
      <c r="AI17" s="668"/>
      <c r="AJ17" s="668"/>
      <c r="AK17" s="668"/>
      <c r="AL17" s="636">
        <v>0.1</v>
      </c>
      <c r="AM17" s="637"/>
      <c r="AN17" s="637"/>
      <c r="AO17" s="669"/>
      <c r="AP17" s="630" t="s">
        <v>267</v>
      </c>
      <c r="AQ17" s="631"/>
      <c r="AR17" s="631"/>
      <c r="AS17" s="631"/>
      <c r="AT17" s="631"/>
      <c r="AU17" s="631"/>
      <c r="AV17" s="631"/>
      <c r="AW17" s="631"/>
      <c r="AX17" s="631"/>
      <c r="AY17" s="631"/>
      <c r="AZ17" s="631"/>
      <c r="BA17" s="631"/>
      <c r="BB17" s="631"/>
      <c r="BC17" s="631"/>
      <c r="BD17" s="631"/>
      <c r="BE17" s="631"/>
      <c r="BF17" s="632"/>
      <c r="BG17" s="633" t="s">
        <v>131</v>
      </c>
      <c r="BH17" s="634"/>
      <c r="BI17" s="634"/>
      <c r="BJ17" s="634"/>
      <c r="BK17" s="634"/>
      <c r="BL17" s="634"/>
      <c r="BM17" s="634"/>
      <c r="BN17" s="635"/>
      <c r="BO17" s="667" t="s">
        <v>131</v>
      </c>
      <c r="BP17" s="667"/>
      <c r="BQ17" s="667"/>
      <c r="BR17" s="667"/>
      <c r="BS17" s="639" t="s">
        <v>131</v>
      </c>
      <c r="BT17" s="634"/>
      <c r="BU17" s="634"/>
      <c r="BV17" s="634"/>
      <c r="BW17" s="634"/>
      <c r="BX17" s="634"/>
      <c r="BY17" s="634"/>
      <c r="BZ17" s="634"/>
      <c r="CA17" s="634"/>
      <c r="CB17" s="674"/>
      <c r="CD17" s="630" t="s">
        <v>268</v>
      </c>
      <c r="CE17" s="631"/>
      <c r="CF17" s="631"/>
      <c r="CG17" s="631"/>
      <c r="CH17" s="631"/>
      <c r="CI17" s="631"/>
      <c r="CJ17" s="631"/>
      <c r="CK17" s="631"/>
      <c r="CL17" s="631"/>
      <c r="CM17" s="631"/>
      <c r="CN17" s="631"/>
      <c r="CO17" s="631"/>
      <c r="CP17" s="631"/>
      <c r="CQ17" s="632"/>
      <c r="CR17" s="633">
        <v>64464</v>
      </c>
      <c r="CS17" s="634"/>
      <c r="CT17" s="634"/>
      <c r="CU17" s="634"/>
      <c r="CV17" s="634"/>
      <c r="CW17" s="634"/>
      <c r="CX17" s="634"/>
      <c r="CY17" s="635"/>
      <c r="CZ17" s="667">
        <v>4.9000000000000004</v>
      </c>
      <c r="DA17" s="667"/>
      <c r="DB17" s="667"/>
      <c r="DC17" s="667"/>
      <c r="DD17" s="639" t="s">
        <v>131</v>
      </c>
      <c r="DE17" s="634"/>
      <c r="DF17" s="634"/>
      <c r="DG17" s="634"/>
      <c r="DH17" s="634"/>
      <c r="DI17" s="634"/>
      <c r="DJ17" s="634"/>
      <c r="DK17" s="634"/>
      <c r="DL17" s="634"/>
      <c r="DM17" s="634"/>
      <c r="DN17" s="634"/>
      <c r="DO17" s="634"/>
      <c r="DP17" s="635"/>
      <c r="DQ17" s="639">
        <v>64464</v>
      </c>
      <c r="DR17" s="634"/>
      <c r="DS17" s="634"/>
      <c r="DT17" s="634"/>
      <c r="DU17" s="634"/>
      <c r="DV17" s="634"/>
      <c r="DW17" s="634"/>
      <c r="DX17" s="634"/>
      <c r="DY17" s="634"/>
      <c r="DZ17" s="634"/>
      <c r="EA17" s="634"/>
      <c r="EB17" s="634"/>
      <c r="EC17" s="674"/>
    </row>
    <row r="18" spans="2:133" ht="11.25" customHeight="1" x14ac:dyDescent="0.15">
      <c r="B18" s="630" t="s">
        <v>269</v>
      </c>
      <c r="C18" s="631"/>
      <c r="D18" s="631"/>
      <c r="E18" s="631"/>
      <c r="F18" s="631"/>
      <c r="G18" s="631"/>
      <c r="H18" s="631"/>
      <c r="I18" s="631"/>
      <c r="J18" s="631"/>
      <c r="K18" s="631"/>
      <c r="L18" s="631"/>
      <c r="M18" s="631"/>
      <c r="N18" s="631"/>
      <c r="O18" s="631"/>
      <c r="P18" s="631"/>
      <c r="Q18" s="632"/>
      <c r="R18" s="633">
        <v>46</v>
      </c>
      <c r="S18" s="634"/>
      <c r="T18" s="634"/>
      <c r="U18" s="634"/>
      <c r="V18" s="634"/>
      <c r="W18" s="634"/>
      <c r="X18" s="634"/>
      <c r="Y18" s="635"/>
      <c r="Z18" s="667">
        <v>0</v>
      </c>
      <c r="AA18" s="667"/>
      <c r="AB18" s="667"/>
      <c r="AC18" s="667"/>
      <c r="AD18" s="668">
        <v>46</v>
      </c>
      <c r="AE18" s="668"/>
      <c r="AF18" s="668"/>
      <c r="AG18" s="668"/>
      <c r="AH18" s="668"/>
      <c r="AI18" s="668"/>
      <c r="AJ18" s="668"/>
      <c r="AK18" s="668"/>
      <c r="AL18" s="636">
        <v>0</v>
      </c>
      <c r="AM18" s="637"/>
      <c r="AN18" s="637"/>
      <c r="AO18" s="669"/>
      <c r="AP18" s="630" t="s">
        <v>270</v>
      </c>
      <c r="AQ18" s="631"/>
      <c r="AR18" s="631"/>
      <c r="AS18" s="631"/>
      <c r="AT18" s="631"/>
      <c r="AU18" s="631"/>
      <c r="AV18" s="631"/>
      <c r="AW18" s="631"/>
      <c r="AX18" s="631"/>
      <c r="AY18" s="631"/>
      <c r="AZ18" s="631"/>
      <c r="BA18" s="631"/>
      <c r="BB18" s="631"/>
      <c r="BC18" s="631"/>
      <c r="BD18" s="631"/>
      <c r="BE18" s="631"/>
      <c r="BF18" s="632"/>
      <c r="BG18" s="633" t="s">
        <v>131</v>
      </c>
      <c r="BH18" s="634"/>
      <c r="BI18" s="634"/>
      <c r="BJ18" s="634"/>
      <c r="BK18" s="634"/>
      <c r="BL18" s="634"/>
      <c r="BM18" s="634"/>
      <c r="BN18" s="635"/>
      <c r="BO18" s="667" t="s">
        <v>131</v>
      </c>
      <c r="BP18" s="667"/>
      <c r="BQ18" s="667"/>
      <c r="BR18" s="667"/>
      <c r="BS18" s="639" t="s">
        <v>131</v>
      </c>
      <c r="BT18" s="634"/>
      <c r="BU18" s="634"/>
      <c r="BV18" s="634"/>
      <c r="BW18" s="634"/>
      <c r="BX18" s="634"/>
      <c r="BY18" s="634"/>
      <c r="BZ18" s="634"/>
      <c r="CA18" s="634"/>
      <c r="CB18" s="674"/>
      <c r="CD18" s="630" t="s">
        <v>271</v>
      </c>
      <c r="CE18" s="631"/>
      <c r="CF18" s="631"/>
      <c r="CG18" s="631"/>
      <c r="CH18" s="631"/>
      <c r="CI18" s="631"/>
      <c r="CJ18" s="631"/>
      <c r="CK18" s="631"/>
      <c r="CL18" s="631"/>
      <c r="CM18" s="631"/>
      <c r="CN18" s="631"/>
      <c r="CO18" s="631"/>
      <c r="CP18" s="631"/>
      <c r="CQ18" s="632"/>
      <c r="CR18" s="633" t="s">
        <v>131</v>
      </c>
      <c r="CS18" s="634"/>
      <c r="CT18" s="634"/>
      <c r="CU18" s="634"/>
      <c r="CV18" s="634"/>
      <c r="CW18" s="634"/>
      <c r="CX18" s="634"/>
      <c r="CY18" s="635"/>
      <c r="CZ18" s="667" t="s">
        <v>131</v>
      </c>
      <c r="DA18" s="667"/>
      <c r="DB18" s="667"/>
      <c r="DC18" s="667"/>
      <c r="DD18" s="639" t="s">
        <v>131</v>
      </c>
      <c r="DE18" s="634"/>
      <c r="DF18" s="634"/>
      <c r="DG18" s="634"/>
      <c r="DH18" s="634"/>
      <c r="DI18" s="634"/>
      <c r="DJ18" s="634"/>
      <c r="DK18" s="634"/>
      <c r="DL18" s="634"/>
      <c r="DM18" s="634"/>
      <c r="DN18" s="634"/>
      <c r="DO18" s="634"/>
      <c r="DP18" s="635"/>
      <c r="DQ18" s="639" t="s">
        <v>131</v>
      </c>
      <c r="DR18" s="634"/>
      <c r="DS18" s="634"/>
      <c r="DT18" s="634"/>
      <c r="DU18" s="634"/>
      <c r="DV18" s="634"/>
      <c r="DW18" s="634"/>
      <c r="DX18" s="634"/>
      <c r="DY18" s="634"/>
      <c r="DZ18" s="634"/>
      <c r="EA18" s="634"/>
      <c r="EB18" s="634"/>
      <c r="EC18" s="674"/>
    </row>
    <row r="19" spans="2:133" ht="11.25" customHeight="1" x14ac:dyDescent="0.15">
      <c r="B19" s="630" t="s">
        <v>272</v>
      </c>
      <c r="C19" s="631"/>
      <c r="D19" s="631"/>
      <c r="E19" s="631"/>
      <c r="F19" s="631"/>
      <c r="G19" s="631"/>
      <c r="H19" s="631"/>
      <c r="I19" s="631"/>
      <c r="J19" s="631"/>
      <c r="K19" s="631"/>
      <c r="L19" s="631"/>
      <c r="M19" s="631"/>
      <c r="N19" s="631"/>
      <c r="O19" s="631"/>
      <c r="P19" s="631"/>
      <c r="Q19" s="632"/>
      <c r="R19" s="633" t="s">
        <v>131</v>
      </c>
      <c r="S19" s="634"/>
      <c r="T19" s="634"/>
      <c r="U19" s="634"/>
      <c r="V19" s="634"/>
      <c r="W19" s="634"/>
      <c r="X19" s="634"/>
      <c r="Y19" s="635"/>
      <c r="Z19" s="667" t="s">
        <v>131</v>
      </c>
      <c r="AA19" s="667"/>
      <c r="AB19" s="667"/>
      <c r="AC19" s="667"/>
      <c r="AD19" s="668" t="s">
        <v>131</v>
      </c>
      <c r="AE19" s="668"/>
      <c r="AF19" s="668"/>
      <c r="AG19" s="668"/>
      <c r="AH19" s="668"/>
      <c r="AI19" s="668"/>
      <c r="AJ19" s="668"/>
      <c r="AK19" s="668"/>
      <c r="AL19" s="636" t="s">
        <v>131</v>
      </c>
      <c r="AM19" s="637"/>
      <c r="AN19" s="637"/>
      <c r="AO19" s="669"/>
      <c r="AP19" s="630" t="s">
        <v>273</v>
      </c>
      <c r="AQ19" s="631"/>
      <c r="AR19" s="631"/>
      <c r="AS19" s="631"/>
      <c r="AT19" s="631"/>
      <c r="AU19" s="631"/>
      <c r="AV19" s="631"/>
      <c r="AW19" s="631"/>
      <c r="AX19" s="631"/>
      <c r="AY19" s="631"/>
      <c r="AZ19" s="631"/>
      <c r="BA19" s="631"/>
      <c r="BB19" s="631"/>
      <c r="BC19" s="631"/>
      <c r="BD19" s="631"/>
      <c r="BE19" s="631"/>
      <c r="BF19" s="632"/>
      <c r="BG19" s="633" t="s">
        <v>131</v>
      </c>
      <c r="BH19" s="634"/>
      <c r="BI19" s="634"/>
      <c r="BJ19" s="634"/>
      <c r="BK19" s="634"/>
      <c r="BL19" s="634"/>
      <c r="BM19" s="634"/>
      <c r="BN19" s="635"/>
      <c r="BO19" s="667" t="s">
        <v>131</v>
      </c>
      <c r="BP19" s="667"/>
      <c r="BQ19" s="667"/>
      <c r="BR19" s="667"/>
      <c r="BS19" s="639" t="s">
        <v>131</v>
      </c>
      <c r="BT19" s="634"/>
      <c r="BU19" s="634"/>
      <c r="BV19" s="634"/>
      <c r="BW19" s="634"/>
      <c r="BX19" s="634"/>
      <c r="BY19" s="634"/>
      <c r="BZ19" s="634"/>
      <c r="CA19" s="634"/>
      <c r="CB19" s="674"/>
      <c r="CD19" s="630" t="s">
        <v>274</v>
      </c>
      <c r="CE19" s="631"/>
      <c r="CF19" s="631"/>
      <c r="CG19" s="631"/>
      <c r="CH19" s="631"/>
      <c r="CI19" s="631"/>
      <c r="CJ19" s="631"/>
      <c r="CK19" s="631"/>
      <c r="CL19" s="631"/>
      <c r="CM19" s="631"/>
      <c r="CN19" s="631"/>
      <c r="CO19" s="631"/>
      <c r="CP19" s="631"/>
      <c r="CQ19" s="632"/>
      <c r="CR19" s="633" t="s">
        <v>131</v>
      </c>
      <c r="CS19" s="634"/>
      <c r="CT19" s="634"/>
      <c r="CU19" s="634"/>
      <c r="CV19" s="634"/>
      <c r="CW19" s="634"/>
      <c r="CX19" s="634"/>
      <c r="CY19" s="635"/>
      <c r="CZ19" s="667" t="s">
        <v>131</v>
      </c>
      <c r="DA19" s="667"/>
      <c r="DB19" s="667"/>
      <c r="DC19" s="667"/>
      <c r="DD19" s="639" t="s">
        <v>131</v>
      </c>
      <c r="DE19" s="634"/>
      <c r="DF19" s="634"/>
      <c r="DG19" s="634"/>
      <c r="DH19" s="634"/>
      <c r="DI19" s="634"/>
      <c r="DJ19" s="634"/>
      <c r="DK19" s="634"/>
      <c r="DL19" s="634"/>
      <c r="DM19" s="634"/>
      <c r="DN19" s="634"/>
      <c r="DO19" s="634"/>
      <c r="DP19" s="635"/>
      <c r="DQ19" s="639" t="s">
        <v>131</v>
      </c>
      <c r="DR19" s="634"/>
      <c r="DS19" s="634"/>
      <c r="DT19" s="634"/>
      <c r="DU19" s="634"/>
      <c r="DV19" s="634"/>
      <c r="DW19" s="634"/>
      <c r="DX19" s="634"/>
      <c r="DY19" s="634"/>
      <c r="DZ19" s="634"/>
      <c r="EA19" s="634"/>
      <c r="EB19" s="634"/>
      <c r="EC19" s="674"/>
    </row>
    <row r="20" spans="2:133" ht="11.25" customHeight="1" x14ac:dyDescent="0.15">
      <c r="B20" s="630" t="s">
        <v>275</v>
      </c>
      <c r="C20" s="631"/>
      <c r="D20" s="631"/>
      <c r="E20" s="631"/>
      <c r="F20" s="631"/>
      <c r="G20" s="631"/>
      <c r="H20" s="631"/>
      <c r="I20" s="631"/>
      <c r="J20" s="631"/>
      <c r="K20" s="631"/>
      <c r="L20" s="631"/>
      <c r="M20" s="631"/>
      <c r="N20" s="631"/>
      <c r="O20" s="631"/>
      <c r="P20" s="631"/>
      <c r="Q20" s="632"/>
      <c r="R20" s="633" t="s">
        <v>131</v>
      </c>
      <c r="S20" s="634"/>
      <c r="T20" s="634"/>
      <c r="U20" s="634"/>
      <c r="V20" s="634"/>
      <c r="W20" s="634"/>
      <c r="X20" s="634"/>
      <c r="Y20" s="635"/>
      <c r="Z20" s="667" t="s">
        <v>131</v>
      </c>
      <c r="AA20" s="667"/>
      <c r="AB20" s="667"/>
      <c r="AC20" s="667"/>
      <c r="AD20" s="668" t="s">
        <v>131</v>
      </c>
      <c r="AE20" s="668"/>
      <c r="AF20" s="668"/>
      <c r="AG20" s="668"/>
      <c r="AH20" s="668"/>
      <c r="AI20" s="668"/>
      <c r="AJ20" s="668"/>
      <c r="AK20" s="668"/>
      <c r="AL20" s="636" t="s">
        <v>131</v>
      </c>
      <c r="AM20" s="637"/>
      <c r="AN20" s="637"/>
      <c r="AO20" s="669"/>
      <c r="AP20" s="630" t="s">
        <v>276</v>
      </c>
      <c r="AQ20" s="631"/>
      <c r="AR20" s="631"/>
      <c r="AS20" s="631"/>
      <c r="AT20" s="631"/>
      <c r="AU20" s="631"/>
      <c r="AV20" s="631"/>
      <c r="AW20" s="631"/>
      <c r="AX20" s="631"/>
      <c r="AY20" s="631"/>
      <c r="AZ20" s="631"/>
      <c r="BA20" s="631"/>
      <c r="BB20" s="631"/>
      <c r="BC20" s="631"/>
      <c r="BD20" s="631"/>
      <c r="BE20" s="631"/>
      <c r="BF20" s="632"/>
      <c r="BG20" s="633" t="s">
        <v>131</v>
      </c>
      <c r="BH20" s="634"/>
      <c r="BI20" s="634"/>
      <c r="BJ20" s="634"/>
      <c r="BK20" s="634"/>
      <c r="BL20" s="634"/>
      <c r="BM20" s="634"/>
      <c r="BN20" s="635"/>
      <c r="BO20" s="667" t="s">
        <v>131</v>
      </c>
      <c r="BP20" s="667"/>
      <c r="BQ20" s="667"/>
      <c r="BR20" s="667"/>
      <c r="BS20" s="639" t="s">
        <v>131</v>
      </c>
      <c r="BT20" s="634"/>
      <c r="BU20" s="634"/>
      <c r="BV20" s="634"/>
      <c r="BW20" s="634"/>
      <c r="BX20" s="634"/>
      <c r="BY20" s="634"/>
      <c r="BZ20" s="634"/>
      <c r="CA20" s="634"/>
      <c r="CB20" s="674"/>
      <c r="CD20" s="630" t="s">
        <v>277</v>
      </c>
      <c r="CE20" s="631"/>
      <c r="CF20" s="631"/>
      <c r="CG20" s="631"/>
      <c r="CH20" s="631"/>
      <c r="CI20" s="631"/>
      <c r="CJ20" s="631"/>
      <c r="CK20" s="631"/>
      <c r="CL20" s="631"/>
      <c r="CM20" s="631"/>
      <c r="CN20" s="631"/>
      <c r="CO20" s="631"/>
      <c r="CP20" s="631"/>
      <c r="CQ20" s="632"/>
      <c r="CR20" s="633">
        <v>1304752</v>
      </c>
      <c r="CS20" s="634"/>
      <c r="CT20" s="634"/>
      <c r="CU20" s="634"/>
      <c r="CV20" s="634"/>
      <c r="CW20" s="634"/>
      <c r="CX20" s="634"/>
      <c r="CY20" s="635"/>
      <c r="CZ20" s="667">
        <v>100</v>
      </c>
      <c r="DA20" s="667"/>
      <c r="DB20" s="667"/>
      <c r="DC20" s="667"/>
      <c r="DD20" s="639">
        <v>508257</v>
      </c>
      <c r="DE20" s="634"/>
      <c r="DF20" s="634"/>
      <c r="DG20" s="634"/>
      <c r="DH20" s="634"/>
      <c r="DI20" s="634"/>
      <c r="DJ20" s="634"/>
      <c r="DK20" s="634"/>
      <c r="DL20" s="634"/>
      <c r="DM20" s="634"/>
      <c r="DN20" s="634"/>
      <c r="DO20" s="634"/>
      <c r="DP20" s="635"/>
      <c r="DQ20" s="639">
        <v>833404</v>
      </c>
      <c r="DR20" s="634"/>
      <c r="DS20" s="634"/>
      <c r="DT20" s="634"/>
      <c r="DU20" s="634"/>
      <c r="DV20" s="634"/>
      <c r="DW20" s="634"/>
      <c r="DX20" s="634"/>
      <c r="DY20" s="634"/>
      <c r="DZ20" s="634"/>
      <c r="EA20" s="634"/>
      <c r="EB20" s="634"/>
      <c r="EC20" s="674"/>
    </row>
    <row r="21" spans="2:133" ht="11.25" customHeight="1" x14ac:dyDescent="0.15">
      <c r="B21" s="630" t="s">
        <v>278</v>
      </c>
      <c r="C21" s="631"/>
      <c r="D21" s="631"/>
      <c r="E21" s="631"/>
      <c r="F21" s="631"/>
      <c r="G21" s="631"/>
      <c r="H21" s="631"/>
      <c r="I21" s="631"/>
      <c r="J21" s="631"/>
      <c r="K21" s="631"/>
      <c r="L21" s="631"/>
      <c r="M21" s="631"/>
      <c r="N21" s="631"/>
      <c r="O21" s="631"/>
      <c r="P21" s="631"/>
      <c r="Q21" s="632"/>
      <c r="R21" s="633">
        <v>241</v>
      </c>
      <c r="S21" s="634"/>
      <c r="T21" s="634"/>
      <c r="U21" s="634"/>
      <c r="V21" s="634"/>
      <c r="W21" s="634"/>
      <c r="X21" s="634"/>
      <c r="Y21" s="635"/>
      <c r="Z21" s="667">
        <v>0</v>
      </c>
      <c r="AA21" s="667"/>
      <c r="AB21" s="667"/>
      <c r="AC21" s="667"/>
      <c r="AD21" s="668">
        <v>241</v>
      </c>
      <c r="AE21" s="668"/>
      <c r="AF21" s="668"/>
      <c r="AG21" s="668"/>
      <c r="AH21" s="668"/>
      <c r="AI21" s="668"/>
      <c r="AJ21" s="668"/>
      <c r="AK21" s="668"/>
      <c r="AL21" s="636">
        <v>0.1</v>
      </c>
      <c r="AM21" s="637"/>
      <c r="AN21" s="637"/>
      <c r="AO21" s="669"/>
      <c r="AP21" s="630" t="s">
        <v>279</v>
      </c>
      <c r="AQ21" s="708"/>
      <c r="AR21" s="708"/>
      <c r="AS21" s="708"/>
      <c r="AT21" s="708"/>
      <c r="AU21" s="708"/>
      <c r="AV21" s="708"/>
      <c r="AW21" s="708"/>
      <c r="AX21" s="708"/>
      <c r="AY21" s="708"/>
      <c r="AZ21" s="708"/>
      <c r="BA21" s="708"/>
      <c r="BB21" s="708"/>
      <c r="BC21" s="708"/>
      <c r="BD21" s="708"/>
      <c r="BE21" s="708"/>
      <c r="BF21" s="709"/>
      <c r="BG21" s="633" t="s">
        <v>131</v>
      </c>
      <c r="BH21" s="634"/>
      <c r="BI21" s="634"/>
      <c r="BJ21" s="634"/>
      <c r="BK21" s="634"/>
      <c r="BL21" s="634"/>
      <c r="BM21" s="634"/>
      <c r="BN21" s="635"/>
      <c r="BO21" s="667" t="s">
        <v>131</v>
      </c>
      <c r="BP21" s="667"/>
      <c r="BQ21" s="667"/>
      <c r="BR21" s="667"/>
      <c r="BS21" s="639" t="s">
        <v>131</v>
      </c>
      <c r="BT21" s="634"/>
      <c r="BU21" s="634"/>
      <c r="BV21" s="634"/>
      <c r="BW21" s="634"/>
      <c r="BX21" s="634"/>
      <c r="BY21" s="634"/>
      <c r="BZ21" s="634"/>
      <c r="CA21" s="634"/>
      <c r="CB21" s="674"/>
      <c r="CD21" s="614"/>
      <c r="CE21" s="615"/>
      <c r="CF21" s="615"/>
      <c r="CG21" s="615"/>
      <c r="CH21" s="615"/>
      <c r="CI21" s="615"/>
      <c r="CJ21" s="615"/>
      <c r="CK21" s="615"/>
      <c r="CL21" s="615"/>
      <c r="CM21" s="615"/>
      <c r="CN21" s="615"/>
      <c r="CO21" s="615"/>
      <c r="CP21" s="615"/>
      <c r="CQ21" s="616"/>
      <c r="CR21" s="716"/>
      <c r="CS21" s="717"/>
      <c r="CT21" s="717"/>
      <c r="CU21" s="717"/>
      <c r="CV21" s="717"/>
      <c r="CW21" s="717"/>
      <c r="CX21" s="717"/>
      <c r="CY21" s="718"/>
      <c r="CZ21" s="719"/>
      <c r="DA21" s="719"/>
      <c r="DB21" s="719"/>
      <c r="DC21" s="719"/>
      <c r="DD21" s="720"/>
      <c r="DE21" s="717"/>
      <c r="DF21" s="717"/>
      <c r="DG21" s="717"/>
      <c r="DH21" s="717"/>
      <c r="DI21" s="717"/>
      <c r="DJ21" s="717"/>
      <c r="DK21" s="717"/>
      <c r="DL21" s="717"/>
      <c r="DM21" s="717"/>
      <c r="DN21" s="717"/>
      <c r="DO21" s="717"/>
      <c r="DP21" s="718"/>
      <c r="DQ21" s="720"/>
      <c r="DR21" s="717"/>
      <c r="DS21" s="717"/>
      <c r="DT21" s="717"/>
      <c r="DU21" s="717"/>
      <c r="DV21" s="717"/>
      <c r="DW21" s="717"/>
      <c r="DX21" s="717"/>
      <c r="DY21" s="717"/>
      <c r="DZ21" s="717"/>
      <c r="EA21" s="717"/>
      <c r="EB21" s="717"/>
      <c r="EC21" s="724"/>
    </row>
    <row r="22" spans="2:133" ht="11.25" customHeight="1" x14ac:dyDescent="0.15">
      <c r="B22" s="630" t="s">
        <v>280</v>
      </c>
      <c r="C22" s="631"/>
      <c r="D22" s="631"/>
      <c r="E22" s="631"/>
      <c r="F22" s="631"/>
      <c r="G22" s="631"/>
      <c r="H22" s="631"/>
      <c r="I22" s="631"/>
      <c r="J22" s="631"/>
      <c r="K22" s="631"/>
      <c r="L22" s="631"/>
      <c r="M22" s="631"/>
      <c r="N22" s="631"/>
      <c r="O22" s="631"/>
      <c r="P22" s="631"/>
      <c r="Q22" s="632"/>
      <c r="R22" s="633">
        <v>531308</v>
      </c>
      <c r="S22" s="634"/>
      <c r="T22" s="634"/>
      <c r="U22" s="634"/>
      <c r="V22" s="634"/>
      <c r="W22" s="634"/>
      <c r="X22" s="634"/>
      <c r="Y22" s="635"/>
      <c r="Z22" s="667">
        <v>38.299999999999997</v>
      </c>
      <c r="AA22" s="667"/>
      <c r="AB22" s="667"/>
      <c r="AC22" s="667"/>
      <c r="AD22" s="668">
        <v>353664</v>
      </c>
      <c r="AE22" s="668"/>
      <c r="AF22" s="668"/>
      <c r="AG22" s="668"/>
      <c r="AH22" s="668"/>
      <c r="AI22" s="668"/>
      <c r="AJ22" s="668"/>
      <c r="AK22" s="668"/>
      <c r="AL22" s="636">
        <v>86</v>
      </c>
      <c r="AM22" s="637"/>
      <c r="AN22" s="637"/>
      <c r="AO22" s="669"/>
      <c r="AP22" s="630" t="s">
        <v>281</v>
      </c>
      <c r="AQ22" s="708"/>
      <c r="AR22" s="708"/>
      <c r="AS22" s="708"/>
      <c r="AT22" s="708"/>
      <c r="AU22" s="708"/>
      <c r="AV22" s="708"/>
      <c r="AW22" s="708"/>
      <c r="AX22" s="708"/>
      <c r="AY22" s="708"/>
      <c r="AZ22" s="708"/>
      <c r="BA22" s="708"/>
      <c r="BB22" s="708"/>
      <c r="BC22" s="708"/>
      <c r="BD22" s="708"/>
      <c r="BE22" s="708"/>
      <c r="BF22" s="709"/>
      <c r="BG22" s="633" t="s">
        <v>131</v>
      </c>
      <c r="BH22" s="634"/>
      <c r="BI22" s="634"/>
      <c r="BJ22" s="634"/>
      <c r="BK22" s="634"/>
      <c r="BL22" s="634"/>
      <c r="BM22" s="634"/>
      <c r="BN22" s="635"/>
      <c r="BO22" s="667" t="s">
        <v>131</v>
      </c>
      <c r="BP22" s="667"/>
      <c r="BQ22" s="667"/>
      <c r="BR22" s="667"/>
      <c r="BS22" s="639" t="s">
        <v>131</v>
      </c>
      <c r="BT22" s="634"/>
      <c r="BU22" s="634"/>
      <c r="BV22" s="634"/>
      <c r="BW22" s="634"/>
      <c r="BX22" s="634"/>
      <c r="BY22" s="634"/>
      <c r="BZ22" s="634"/>
      <c r="CA22" s="634"/>
      <c r="CB22" s="674"/>
      <c r="CD22" s="689" t="s">
        <v>282</v>
      </c>
      <c r="CE22" s="690"/>
      <c r="CF22" s="690"/>
      <c r="CG22" s="690"/>
      <c r="CH22" s="690"/>
      <c r="CI22" s="690"/>
      <c r="CJ22" s="690"/>
      <c r="CK22" s="690"/>
      <c r="CL22" s="690"/>
      <c r="CM22" s="690"/>
      <c r="CN22" s="690"/>
      <c r="CO22" s="690"/>
      <c r="CP22" s="690"/>
      <c r="CQ22" s="690"/>
      <c r="CR22" s="690"/>
      <c r="CS22" s="690"/>
      <c r="CT22" s="690"/>
      <c r="CU22" s="690"/>
      <c r="CV22" s="690"/>
      <c r="CW22" s="690"/>
      <c r="CX22" s="690"/>
      <c r="CY22" s="690"/>
      <c r="CZ22" s="690"/>
      <c r="DA22" s="690"/>
      <c r="DB22" s="690"/>
      <c r="DC22" s="690"/>
      <c r="DD22" s="690"/>
      <c r="DE22" s="690"/>
      <c r="DF22" s="690"/>
      <c r="DG22" s="690"/>
      <c r="DH22" s="690"/>
      <c r="DI22" s="690"/>
      <c r="DJ22" s="690"/>
      <c r="DK22" s="690"/>
      <c r="DL22" s="690"/>
      <c r="DM22" s="690"/>
      <c r="DN22" s="690"/>
      <c r="DO22" s="690"/>
      <c r="DP22" s="690"/>
      <c r="DQ22" s="690"/>
      <c r="DR22" s="690"/>
      <c r="DS22" s="690"/>
      <c r="DT22" s="690"/>
      <c r="DU22" s="690"/>
      <c r="DV22" s="690"/>
      <c r="DW22" s="690"/>
      <c r="DX22" s="690"/>
      <c r="DY22" s="690"/>
      <c r="DZ22" s="690"/>
      <c r="EA22" s="690"/>
      <c r="EB22" s="690"/>
      <c r="EC22" s="691"/>
    </row>
    <row r="23" spans="2:133" ht="11.25" customHeight="1" x14ac:dyDescent="0.15">
      <c r="B23" s="630" t="s">
        <v>283</v>
      </c>
      <c r="C23" s="631"/>
      <c r="D23" s="631"/>
      <c r="E23" s="631"/>
      <c r="F23" s="631"/>
      <c r="G23" s="631"/>
      <c r="H23" s="631"/>
      <c r="I23" s="631"/>
      <c r="J23" s="631"/>
      <c r="K23" s="631"/>
      <c r="L23" s="631"/>
      <c r="M23" s="631"/>
      <c r="N23" s="631"/>
      <c r="O23" s="631"/>
      <c r="P23" s="631"/>
      <c r="Q23" s="632"/>
      <c r="R23" s="633">
        <v>353664</v>
      </c>
      <c r="S23" s="634"/>
      <c r="T23" s="634"/>
      <c r="U23" s="634"/>
      <c r="V23" s="634"/>
      <c r="W23" s="634"/>
      <c r="X23" s="634"/>
      <c r="Y23" s="635"/>
      <c r="Z23" s="667">
        <v>25.5</v>
      </c>
      <c r="AA23" s="667"/>
      <c r="AB23" s="667"/>
      <c r="AC23" s="667"/>
      <c r="AD23" s="668">
        <v>353664</v>
      </c>
      <c r="AE23" s="668"/>
      <c r="AF23" s="668"/>
      <c r="AG23" s="668"/>
      <c r="AH23" s="668"/>
      <c r="AI23" s="668"/>
      <c r="AJ23" s="668"/>
      <c r="AK23" s="668"/>
      <c r="AL23" s="636">
        <v>86</v>
      </c>
      <c r="AM23" s="637"/>
      <c r="AN23" s="637"/>
      <c r="AO23" s="669"/>
      <c r="AP23" s="630" t="s">
        <v>284</v>
      </c>
      <c r="AQ23" s="708"/>
      <c r="AR23" s="708"/>
      <c r="AS23" s="708"/>
      <c r="AT23" s="708"/>
      <c r="AU23" s="708"/>
      <c r="AV23" s="708"/>
      <c r="AW23" s="708"/>
      <c r="AX23" s="708"/>
      <c r="AY23" s="708"/>
      <c r="AZ23" s="708"/>
      <c r="BA23" s="708"/>
      <c r="BB23" s="708"/>
      <c r="BC23" s="708"/>
      <c r="BD23" s="708"/>
      <c r="BE23" s="708"/>
      <c r="BF23" s="709"/>
      <c r="BG23" s="633" t="s">
        <v>131</v>
      </c>
      <c r="BH23" s="634"/>
      <c r="BI23" s="634"/>
      <c r="BJ23" s="634"/>
      <c r="BK23" s="634"/>
      <c r="BL23" s="634"/>
      <c r="BM23" s="634"/>
      <c r="BN23" s="635"/>
      <c r="BO23" s="667" t="s">
        <v>131</v>
      </c>
      <c r="BP23" s="667"/>
      <c r="BQ23" s="667"/>
      <c r="BR23" s="667"/>
      <c r="BS23" s="639" t="s">
        <v>131</v>
      </c>
      <c r="BT23" s="634"/>
      <c r="BU23" s="634"/>
      <c r="BV23" s="634"/>
      <c r="BW23" s="634"/>
      <c r="BX23" s="634"/>
      <c r="BY23" s="634"/>
      <c r="BZ23" s="634"/>
      <c r="CA23" s="634"/>
      <c r="CB23" s="674"/>
      <c r="CD23" s="689" t="s">
        <v>224</v>
      </c>
      <c r="CE23" s="690"/>
      <c r="CF23" s="690"/>
      <c r="CG23" s="690"/>
      <c r="CH23" s="690"/>
      <c r="CI23" s="690"/>
      <c r="CJ23" s="690"/>
      <c r="CK23" s="690"/>
      <c r="CL23" s="690"/>
      <c r="CM23" s="690"/>
      <c r="CN23" s="690"/>
      <c r="CO23" s="690"/>
      <c r="CP23" s="690"/>
      <c r="CQ23" s="691"/>
      <c r="CR23" s="689" t="s">
        <v>285</v>
      </c>
      <c r="CS23" s="690"/>
      <c r="CT23" s="690"/>
      <c r="CU23" s="690"/>
      <c r="CV23" s="690"/>
      <c r="CW23" s="690"/>
      <c r="CX23" s="690"/>
      <c r="CY23" s="691"/>
      <c r="CZ23" s="689" t="s">
        <v>286</v>
      </c>
      <c r="DA23" s="690"/>
      <c r="DB23" s="690"/>
      <c r="DC23" s="691"/>
      <c r="DD23" s="689" t="s">
        <v>287</v>
      </c>
      <c r="DE23" s="690"/>
      <c r="DF23" s="690"/>
      <c r="DG23" s="690"/>
      <c r="DH23" s="690"/>
      <c r="DI23" s="690"/>
      <c r="DJ23" s="690"/>
      <c r="DK23" s="691"/>
      <c r="DL23" s="721" t="s">
        <v>288</v>
      </c>
      <c r="DM23" s="722"/>
      <c r="DN23" s="722"/>
      <c r="DO23" s="722"/>
      <c r="DP23" s="722"/>
      <c r="DQ23" s="722"/>
      <c r="DR23" s="722"/>
      <c r="DS23" s="722"/>
      <c r="DT23" s="722"/>
      <c r="DU23" s="722"/>
      <c r="DV23" s="723"/>
      <c r="DW23" s="689" t="s">
        <v>289</v>
      </c>
      <c r="DX23" s="690"/>
      <c r="DY23" s="690"/>
      <c r="DZ23" s="690"/>
      <c r="EA23" s="690"/>
      <c r="EB23" s="690"/>
      <c r="EC23" s="691"/>
    </row>
    <row r="24" spans="2:133" ht="11.25" customHeight="1" x14ac:dyDescent="0.15">
      <c r="B24" s="630" t="s">
        <v>290</v>
      </c>
      <c r="C24" s="631"/>
      <c r="D24" s="631"/>
      <c r="E24" s="631"/>
      <c r="F24" s="631"/>
      <c r="G24" s="631"/>
      <c r="H24" s="631"/>
      <c r="I24" s="631"/>
      <c r="J24" s="631"/>
      <c r="K24" s="631"/>
      <c r="L24" s="631"/>
      <c r="M24" s="631"/>
      <c r="N24" s="631"/>
      <c r="O24" s="631"/>
      <c r="P24" s="631"/>
      <c r="Q24" s="632"/>
      <c r="R24" s="633">
        <v>177644</v>
      </c>
      <c r="S24" s="634"/>
      <c r="T24" s="634"/>
      <c r="U24" s="634"/>
      <c r="V24" s="634"/>
      <c r="W24" s="634"/>
      <c r="X24" s="634"/>
      <c r="Y24" s="635"/>
      <c r="Z24" s="667">
        <v>12.8</v>
      </c>
      <c r="AA24" s="667"/>
      <c r="AB24" s="667"/>
      <c r="AC24" s="667"/>
      <c r="AD24" s="668" t="s">
        <v>131</v>
      </c>
      <c r="AE24" s="668"/>
      <c r="AF24" s="668"/>
      <c r="AG24" s="668"/>
      <c r="AH24" s="668"/>
      <c r="AI24" s="668"/>
      <c r="AJ24" s="668"/>
      <c r="AK24" s="668"/>
      <c r="AL24" s="636" t="s">
        <v>131</v>
      </c>
      <c r="AM24" s="637"/>
      <c r="AN24" s="637"/>
      <c r="AO24" s="669"/>
      <c r="AP24" s="630" t="s">
        <v>291</v>
      </c>
      <c r="AQ24" s="708"/>
      <c r="AR24" s="708"/>
      <c r="AS24" s="708"/>
      <c r="AT24" s="708"/>
      <c r="AU24" s="708"/>
      <c r="AV24" s="708"/>
      <c r="AW24" s="708"/>
      <c r="AX24" s="708"/>
      <c r="AY24" s="708"/>
      <c r="AZ24" s="708"/>
      <c r="BA24" s="708"/>
      <c r="BB24" s="708"/>
      <c r="BC24" s="708"/>
      <c r="BD24" s="708"/>
      <c r="BE24" s="708"/>
      <c r="BF24" s="709"/>
      <c r="BG24" s="633" t="s">
        <v>131</v>
      </c>
      <c r="BH24" s="634"/>
      <c r="BI24" s="634"/>
      <c r="BJ24" s="634"/>
      <c r="BK24" s="634"/>
      <c r="BL24" s="634"/>
      <c r="BM24" s="634"/>
      <c r="BN24" s="635"/>
      <c r="BO24" s="667" t="s">
        <v>131</v>
      </c>
      <c r="BP24" s="667"/>
      <c r="BQ24" s="667"/>
      <c r="BR24" s="667"/>
      <c r="BS24" s="639" t="s">
        <v>131</v>
      </c>
      <c r="BT24" s="634"/>
      <c r="BU24" s="634"/>
      <c r="BV24" s="634"/>
      <c r="BW24" s="634"/>
      <c r="BX24" s="634"/>
      <c r="BY24" s="634"/>
      <c r="BZ24" s="634"/>
      <c r="CA24" s="634"/>
      <c r="CB24" s="674"/>
      <c r="CD24" s="686" t="s">
        <v>292</v>
      </c>
      <c r="CE24" s="687"/>
      <c r="CF24" s="687"/>
      <c r="CG24" s="687"/>
      <c r="CH24" s="687"/>
      <c r="CI24" s="687"/>
      <c r="CJ24" s="687"/>
      <c r="CK24" s="687"/>
      <c r="CL24" s="687"/>
      <c r="CM24" s="687"/>
      <c r="CN24" s="687"/>
      <c r="CO24" s="687"/>
      <c r="CP24" s="687"/>
      <c r="CQ24" s="688"/>
      <c r="CR24" s="683">
        <v>301744</v>
      </c>
      <c r="CS24" s="684"/>
      <c r="CT24" s="684"/>
      <c r="CU24" s="684"/>
      <c r="CV24" s="684"/>
      <c r="CW24" s="684"/>
      <c r="CX24" s="684"/>
      <c r="CY24" s="712"/>
      <c r="CZ24" s="713">
        <v>23.1</v>
      </c>
      <c r="DA24" s="695"/>
      <c r="DB24" s="695"/>
      <c r="DC24" s="715"/>
      <c r="DD24" s="711">
        <v>281561</v>
      </c>
      <c r="DE24" s="684"/>
      <c r="DF24" s="684"/>
      <c r="DG24" s="684"/>
      <c r="DH24" s="684"/>
      <c r="DI24" s="684"/>
      <c r="DJ24" s="684"/>
      <c r="DK24" s="712"/>
      <c r="DL24" s="711">
        <v>265059</v>
      </c>
      <c r="DM24" s="684"/>
      <c r="DN24" s="684"/>
      <c r="DO24" s="684"/>
      <c r="DP24" s="684"/>
      <c r="DQ24" s="684"/>
      <c r="DR24" s="684"/>
      <c r="DS24" s="684"/>
      <c r="DT24" s="684"/>
      <c r="DU24" s="684"/>
      <c r="DV24" s="712"/>
      <c r="DW24" s="713">
        <v>62.9</v>
      </c>
      <c r="DX24" s="695"/>
      <c r="DY24" s="695"/>
      <c r="DZ24" s="695"/>
      <c r="EA24" s="695"/>
      <c r="EB24" s="695"/>
      <c r="EC24" s="714"/>
    </row>
    <row r="25" spans="2:133" ht="11.25" customHeight="1" x14ac:dyDescent="0.15">
      <c r="B25" s="630" t="s">
        <v>293</v>
      </c>
      <c r="C25" s="631"/>
      <c r="D25" s="631"/>
      <c r="E25" s="631"/>
      <c r="F25" s="631"/>
      <c r="G25" s="631"/>
      <c r="H25" s="631"/>
      <c r="I25" s="631"/>
      <c r="J25" s="631"/>
      <c r="K25" s="631"/>
      <c r="L25" s="631"/>
      <c r="M25" s="631"/>
      <c r="N25" s="631"/>
      <c r="O25" s="631"/>
      <c r="P25" s="631"/>
      <c r="Q25" s="632"/>
      <c r="R25" s="633" t="s">
        <v>131</v>
      </c>
      <c r="S25" s="634"/>
      <c r="T25" s="634"/>
      <c r="U25" s="634"/>
      <c r="V25" s="634"/>
      <c r="W25" s="634"/>
      <c r="X25" s="634"/>
      <c r="Y25" s="635"/>
      <c r="Z25" s="667" t="s">
        <v>131</v>
      </c>
      <c r="AA25" s="667"/>
      <c r="AB25" s="667"/>
      <c r="AC25" s="667"/>
      <c r="AD25" s="668" t="s">
        <v>131</v>
      </c>
      <c r="AE25" s="668"/>
      <c r="AF25" s="668"/>
      <c r="AG25" s="668"/>
      <c r="AH25" s="668"/>
      <c r="AI25" s="668"/>
      <c r="AJ25" s="668"/>
      <c r="AK25" s="668"/>
      <c r="AL25" s="636" t="s">
        <v>131</v>
      </c>
      <c r="AM25" s="637"/>
      <c r="AN25" s="637"/>
      <c r="AO25" s="669"/>
      <c r="AP25" s="630" t="s">
        <v>294</v>
      </c>
      <c r="AQ25" s="708"/>
      <c r="AR25" s="708"/>
      <c r="AS25" s="708"/>
      <c r="AT25" s="708"/>
      <c r="AU25" s="708"/>
      <c r="AV25" s="708"/>
      <c r="AW25" s="708"/>
      <c r="AX25" s="708"/>
      <c r="AY25" s="708"/>
      <c r="AZ25" s="708"/>
      <c r="BA25" s="708"/>
      <c r="BB25" s="708"/>
      <c r="BC25" s="708"/>
      <c r="BD25" s="708"/>
      <c r="BE25" s="708"/>
      <c r="BF25" s="709"/>
      <c r="BG25" s="633" t="s">
        <v>131</v>
      </c>
      <c r="BH25" s="634"/>
      <c r="BI25" s="634"/>
      <c r="BJ25" s="634"/>
      <c r="BK25" s="634"/>
      <c r="BL25" s="634"/>
      <c r="BM25" s="634"/>
      <c r="BN25" s="635"/>
      <c r="BO25" s="667" t="s">
        <v>131</v>
      </c>
      <c r="BP25" s="667"/>
      <c r="BQ25" s="667"/>
      <c r="BR25" s="667"/>
      <c r="BS25" s="639" t="s">
        <v>131</v>
      </c>
      <c r="BT25" s="634"/>
      <c r="BU25" s="634"/>
      <c r="BV25" s="634"/>
      <c r="BW25" s="634"/>
      <c r="BX25" s="634"/>
      <c r="BY25" s="634"/>
      <c r="BZ25" s="634"/>
      <c r="CA25" s="634"/>
      <c r="CB25" s="674"/>
      <c r="CD25" s="630" t="s">
        <v>295</v>
      </c>
      <c r="CE25" s="631"/>
      <c r="CF25" s="631"/>
      <c r="CG25" s="631"/>
      <c r="CH25" s="631"/>
      <c r="CI25" s="631"/>
      <c r="CJ25" s="631"/>
      <c r="CK25" s="631"/>
      <c r="CL25" s="631"/>
      <c r="CM25" s="631"/>
      <c r="CN25" s="631"/>
      <c r="CO25" s="631"/>
      <c r="CP25" s="631"/>
      <c r="CQ25" s="632"/>
      <c r="CR25" s="633">
        <v>214611</v>
      </c>
      <c r="CS25" s="652"/>
      <c r="CT25" s="652"/>
      <c r="CU25" s="652"/>
      <c r="CV25" s="652"/>
      <c r="CW25" s="652"/>
      <c r="CX25" s="652"/>
      <c r="CY25" s="653"/>
      <c r="CZ25" s="636">
        <v>16.399999999999999</v>
      </c>
      <c r="DA25" s="654"/>
      <c r="DB25" s="654"/>
      <c r="DC25" s="655"/>
      <c r="DD25" s="639">
        <v>207904</v>
      </c>
      <c r="DE25" s="652"/>
      <c r="DF25" s="652"/>
      <c r="DG25" s="652"/>
      <c r="DH25" s="652"/>
      <c r="DI25" s="652"/>
      <c r="DJ25" s="652"/>
      <c r="DK25" s="653"/>
      <c r="DL25" s="639">
        <v>194853</v>
      </c>
      <c r="DM25" s="652"/>
      <c r="DN25" s="652"/>
      <c r="DO25" s="652"/>
      <c r="DP25" s="652"/>
      <c r="DQ25" s="652"/>
      <c r="DR25" s="652"/>
      <c r="DS25" s="652"/>
      <c r="DT25" s="652"/>
      <c r="DU25" s="652"/>
      <c r="DV25" s="653"/>
      <c r="DW25" s="636">
        <v>46.3</v>
      </c>
      <c r="DX25" s="654"/>
      <c r="DY25" s="654"/>
      <c r="DZ25" s="654"/>
      <c r="EA25" s="654"/>
      <c r="EB25" s="654"/>
      <c r="EC25" s="666"/>
    </row>
    <row r="26" spans="2:133" ht="11.25" customHeight="1" x14ac:dyDescent="0.15">
      <c r="B26" s="630" t="s">
        <v>296</v>
      </c>
      <c r="C26" s="631"/>
      <c r="D26" s="631"/>
      <c r="E26" s="631"/>
      <c r="F26" s="631"/>
      <c r="G26" s="631"/>
      <c r="H26" s="631"/>
      <c r="I26" s="631"/>
      <c r="J26" s="631"/>
      <c r="K26" s="631"/>
      <c r="L26" s="631"/>
      <c r="M26" s="631"/>
      <c r="N26" s="631"/>
      <c r="O26" s="631"/>
      <c r="P26" s="631"/>
      <c r="Q26" s="632"/>
      <c r="R26" s="633">
        <v>566401</v>
      </c>
      <c r="S26" s="634"/>
      <c r="T26" s="634"/>
      <c r="U26" s="634"/>
      <c r="V26" s="634"/>
      <c r="W26" s="634"/>
      <c r="X26" s="634"/>
      <c r="Y26" s="635"/>
      <c r="Z26" s="667">
        <v>40.799999999999997</v>
      </c>
      <c r="AA26" s="667"/>
      <c r="AB26" s="667"/>
      <c r="AC26" s="667"/>
      <c r="AD26" s="668">
        <v>388757</v>
      </c>
      <c r="AE26" s="668"/>
      <c r="AF26" s="668"/>
      <c r="AG26" s="668"/>
      <c r="AH26" s="668"/>
      <c r="AI26" s="668"/>
      <c r="AJ26" s="668"/>
      <c r="AK26" s="668"/>
      <c r="AL26" s="636">
        <v>94.5</v>
      </c>
      <c r="AM26" s="637"/>
      <c r="AN26" s="637"/>
      <c r="AO26" s="669"/>
      <c r="AP26" s="630" t="s">
        <v>297</v>
      </c>
      <c r="AQ26" s="708"/>
      <c r="AR26" s="708"/>
      <c r="AS26" s="708"/>
      <c r="AT26" s="708"/>
      <c r="AU26" s="708"/>
      <c r="AV26" s="708"/>
      <c r="AW26" s="708"/>
      <c r="AX26" s="708"/>
      <c r="AY26" s="708"/>
      <c r="AZ26" s="708"/>
      <c r="BA26" s="708"/>
      <c r="BB26" s="708"/>
      <c r="BC26" s="708"/>
      <c r="BD26" s="708"/>
      <c r="BE26" s="708"/>
      <c r="BF26" s="709"/>
      <c r="BG26" s="633" t="s">
        <v>131</v>
      </c>
      <c r="BH26" s="634"/>
      <c r="BI26" s="634"/>
      <c r="BJ26" s="634"/>
      <c r="BK26" s="634"/>
      <c r="BL26" s="634"/>
      <c r="BM26" s="634"/>
      <c r="BN26" s="635"/>
      <c r="BO26" s="667" t="s">
        <v>131</v>
      </c>
      <c r="BP26" s="667"/>
      <c r="BQ26" s="667"/>
      <c r="BR26" s="667"/>
      <c r="BS26" s="639" t="s">
        <v>131</v>
      </c>
      <c r="BT26" s="634"/>
      <c r="BU26" s="634"/>
      <c r="BV26" s="634"/>
      <c r="BW26" s="634"/>
      <c r="BX26" s="634"/>
      <c r="BY26" s="634"/>
      <c r="BZ26" s="634"/>
      <c r="CA26" s="634"/>
      <c r="CB26" s="674"/>
      <c r="CD26" s="630" t="s">
        <v>298</v>
      </c>
      <c r="CE26" s="631"/>
      <c r="CF26" s="631"/>
      <c r="CG26" s="631"/>
      <c r="CH26" s="631"/>
      <c r="CI26" s="631"/>
      <c r="CJ26" s="631"/>
      <c r="CK26" s="631"/>
      <c r="CL26" s="631"/>
      <c r="CM26" s="631"/>
      <c r="CN26" s="631"/>
      <c r="CO26" s="631"/>
      <c r="CP26" s="631"/>
      <c r="CQ26" s="632"/>
      <c r="CR26" s="633">
        <v>117763</v>
      </c>
      <c r="CS26" s="634"/>
      <c r="CT26" s="634"/>
      <c r="CU26" s="634"/>
      <c r="CV26" s="634"/>
      <c r="CW26" s="634"/>
      <c r="CX26" s="634"/>
      <c r="CY26" s="635"/>
      <c r="CZ26" s="636">
        <v>9</v>
      </c>
      <c r="DA26" s="654"/>
      <c r="DB26" s="654"/>
      <c r="DC26" s="655"/>
      <c r="DD26" s="639">
        <v>113526</v>
      </c>
      <c r="DE26" s="634"/>
      <c r="DF26" s="634"/>
      <c r="DG26" s="634"/>
      <c r="DH26" s="634"/>
      <c r="DI26" s="634"/>
      <c r="DJ26" s="634"/>
      <c r="DK26" s="635"/>
      <c r="DL26" s="639" t="s">
        <v>131</v>
      </c>
      <c r="DM26" s="634"/>
      <c r="DN26" s="634"/>
      <c r="DO26" s="634"/>
      <c r="DP26" s="634"/>
      <c r="DQ26" s="634"/>
      <c r="DR26" s="634"/>
      <c r="DS26" s="634"/>
      <c r="DT26" s="634"/>
      <c r="DU26" s="634"/>
      <c r="DV26" s="635"/>
      <c r="DW26" s="636" t="s">
        <v>131</v>
      </c>
      <c r="DX26" s="654"/>
      <c r="DY26" s="654"/>
      <c r="DZ26" s="654"/>
      <c r="EA26" s="654"/>
      <c r="EB26" s="654"/>
      <c r="EC26" s="666"/>
    </row>
    <row r="27" spans="2:133" ht="11.25" customHeight="1" x14ac:dyDescent="0.15">
      <c r="B27" s="630" t="s">
        <v>299</v>
      </c>
      <c r="C27" s="631"/>
      <c r="D27" s="631"/>
      <c r="E27" s="631"/>
      <c r="F27" s="631"/>
      <c r="G27" s="631"/>
      <c r="H27" s="631"/>
      <c r="I27" s="631"/>
      <c r="J27" s="631"/>
      <c r="K27" s="631"/>
      <c r="L27" s="631"/>
      <c r="M27" s="631"/>
      <c r="N27" s="631"/>
      <c r="O27" s="631"/>
      <c r="P27" s="631"/>
      <c r="Q27" s="632"/>
      <c r="R27" s="633" t="s">
        <v>131</v>
      </c>
      <c r="S27" s="634"/>
      <c r="T27" s="634"/>
      <c r="U27" s="634"/>
      <c r="V27" s="634"/>
      <c r="W27" s="634"/>
      <c r="X27" s="634"/>
      <c r="Y27" s="635"/>
      <c r="Z27" s="667" t="s">
        <v>131</v>
      </c>
      <c r="AA27" s="667"/>
      <c r="AB27" s="667"/>
      <c r="AC27" s="667"/>
      <c r="AD27" s="668" t="s">
        <v>131</v>
      </c>
      <c r="AE27" s="668"/>
      <c r="AF27" s="668"/>
      <c r="AG27" s="668"/>
      <c r="AH27" s="668"/>
      <c r="AI27" s="668"/>
      <c r="AJ27" s="668"/>
      <c r="AK27" s="668"/>
      <c r="AL27" s="636" t="s">
        <v>131</v>
      </c>
      <c r="AM27" s="637"/>
      <c r="AN27" s="637"/>
      <c r="AO27" s="669"/>
      <c r="AP27" s="630" t="s">
        <v>300</v>
      </c>
      <c r="AQ27" s="631"/>
      <c r="AR27" s="631"/>
      <c r="AS27" s="631"/>
      <c r="AT27" s="631"/>
      <c r="AU27" s="631"/>
      <c r="AV27" s="631"/>
      <c r="AW27" s="631"/>
      <c r="AX27" s="631"/>
      <c r="AY27" s="631"/>
      <c r="AZ27" s="631"/>
      <c r="BA27" s="631"/>
      <c r="BB27" s="631"/>
      <c r="BC27" s="631"/>
      <c r="BD27" s="631"/>
      <c r="BE27" s="631"/>
      <c r="BF27" s="632"/>
      <c r="BG27" s="633">
        <v>25514</v>
      </c>
      <c r="BH27" s="634"/>
      <c r="BI27" s="634"/>
      <c r="BJ27" s="634"/>
      <c r="BK27" s="634"/>
      <c r="BL27" s="634"/>
      <c r="BM27" s="634"/>
      <c r="BN27" s="635"/>
      <c r="BO27" s="667">
        <v>100</v>
      </c>
      <c r="BP27" s="667"/>
      <c r="BQ27" s="667"/>
      <c r="BR27" s="667"/>
      <c r="BS27" s="639" t="s">
        <v>131</v>
      </c>
      <c r="BT27" s="634"/>
      <c r="BU27" s="634"/>
      <c r="BV27" s="634"/>
      <c r="BW27" s="634"/>
      <c r="BX27" s="634"/>
      <c r="BY27" s="634"/>
      <c r="BZ27" s="634"/>
      <c r="CA27" s="634"/>
      <c r="CB27" s="674"/>
      <c r="CD27" s="630" t="s">
        <v>301</v>
      </c>
      <c r="CE27" s="631"/>
      <c r="CF27" s="631"/>
      <c r="CG27" s="631"/>
      <c r="CH27" s="631"/>
      <c r="CI27" s="631"/>
      <c r="CJ27" s="631"/>
      <c r="CK27" s="631"/>
      <c r="CL27" s="631"/>
      <c r="CM27" s="631"/>
      <c r="CN27" s="631"/>
      <c r="CO27" s="631"/>
      <c r="CP27" s="631"/>
      <c r="CQ27" s="632"/>
      <c r="CR27" s="633">
        <v>22669</v>
      </c>
      <c r="CS27" s="652"/>
      <c r="CT27" s="652"/>
      <c r="CU27" s="652"/>
      <c r="CV27" s="652"/>
      <c r="CW27" s="652"/>
      <c r="CX27" s="652"/>
      <c r="CY27" s="653"/>
      <c r="CZ27" s="636">
        <v>1.7</v>
      </c>
      <c r="DA27" s="654"/>
      <c r="DB27" s="654"/>
      <c r="DC27" s="655"/>
      <c r="DD27" s="639">
        <v>9193</v>
      </c>
      <c r="DE27" s="652"/>
      <c r="DF27" s="652"/>
      <c r="DG27" s="652"/>
      <c r="DH27" s="652"/>
      <c r="DI27" s="652"/>
      <c r="DJ27" s="652"/>
      <c r="DK27" s="653"/>
      <c r="DL27" s="639">
        <v>5742</v>
      </c>
      <c r="DM27" s="652"/>
      <c r="DN27" s="652"/>
      <c r="DO27" s="652"/>
      <c r="DP27" s="652"/>
      <c r="DQ27" s="652"/>
      <c r="DR27" s="652"/>
      <c r="DS27" s="652"/>
      <c r="DT27" s="652"/>
      <c r="DU27" s="652"/>
      <c r="DV27" s="653"/>
      <c r="DW27" s="636">
        <v>1.4</v>
      </c>
      <c r="DX27" s="654"/>
      <c r="DY27" s="654"/>
      <c r="DZ27" s="654"/>
      <c r="EA27" s="654"/>
      <c r="EB27" s="654"/>
      <c r="EC27" s="666"/>
    </row>
    <row r="28" spans="2:133" ht="11.25" customHeight="1" x14ac:dyDescent="0.15">
      <c r="B28" s="630" t="s">
        <v>302</v>
      </c>
      <c r="C28" s="631"/>
      <c r="D28" s="631"/>
      <c r="E28" s="631"/>
      <c r="F28" s="631"/>
      <c r="G28" s="631"/>
      <c r="H28" s="631"/>
      <c r="I28" s="631"/>
      <c r="J28" s="631"/>
      <c r="K28" s="631"/>
      <c r="L28" s="631"/>
      <c r="M28" s="631"/>
      <c r="N28" s="631"/>
      <c r="O28" s="631"/>
      <c r="P28" s="631"/>
      <c r="Q28" s="632"/>
      <c r="R28" s="633">
        <v>856</v>
      </c>
      <c r="S28" s="634"/>
      <c r="T28" s="634"/>
      <c r="U28" s="634"/>
      <c r="V28" s="634"/>
      <c r="W28" s="634"/>
      <c r="X28" s="634"/>
      <c r="Y28" s="635"/>
      <c r="Z28" s="667">
        <v>0.1</v>
      </c>
      <c r="AA28" s="667"/>
      <c r="AB28" s="667"/>
      <c r="AC28" s="667"/>
      <c r="AD28" s="668" t="s">
        <v>131</v>
      </c>
      <c r="AE28" s="668"/>
      <c r="AF28" s="668"/>
      <c r="AG28" s="668"/>
      <c r="AH28" s="668"/>
      <c r="AI28" s="668"/>
      <c r="AJ28" s="668"/>
      <c r="AK28" s="668"/>
      <c r="AL28" s="636" t="s">
        <v>131</v>
      </c>
      <c r="AM28" s="637"/>
      <c r="AN28" s="637"/>
      <c r="AO28" s="669"/>
      <c r="AP28" s="630"/>
      <c r="AQ28" s="631"/>
      <c r="AR28" s="631"/>
      <c r="AS28" s="631"/>
      <c r="AT28" s="631"/>
      <c r="AU28" s="631"/>
      <c r="AV28" s="631"/>
      <c r="AW28" s="631"/>
      <c r="AX28" s="631"/>
      <c r="AY28" s="631"/>
      <c r="AZ28" s="631"/>
      <c r="BA28" s="631"/>
      <c r="BB28" s="631"/>
      <c r="BC28" s="631"/>
      <c r="BD28" s="631"/>
      <c r="BE28" s="631"/>
      <c r="BF28" s="632"/>
      <c r="BG28" s="633"/>
      <c r="BH28" s="634"/>
      <c r="BI28" s="634"/>
      <c r="BJ28" s="634"/>
      <c r="BK28" s="634"/>
      <c r="BL28" s="634"/>
      <c r="BM28" s="634"/>
      <c r="BN28" s="635"/>
      <c r="BO28" s="667"/>
      <c r="BP28" s="667"/>
      <c r="BQ28" s="667"/>
      <c r="BR28" s="667"/>
      <c r="BS28" s="639"/>
      <c r="BT28" s="634"/>
      <c r="BU28" s="634"/>
      <c r="BV28" s="634"/>
      <c r="BW28" s="634"/>
      <c r="BX28" s="634"/>
      <c r="BY28" s="634"/>
      <c r="BZ28" s="634"/>
      <c r="CA28" s="634"/>
      <c r="CB28" s="674"/>
      <c r="CD28" s="630" t="s">
        <v>303</v>
      </c>
      <c r="CE28" s="631"/>
      <c r="CF28" s="631"/>
      <c r="CG28" s="631"/>
      <c r="CH28" s="631"/>
      <c r="CI28" s="631"/>
      <c r="CJ28" s="631"/>
      <c r="CK28" s="631"/>
      <c r="CL28" s="631"/>
      <c r="CM28" s="631"/>
      <c r="CN28" s="631"/>
      <c r="CO28" s="631"/>
      <c r="CP28" s="631"/>
      <c r="CQ28" s="632"/>
      <c r="CR28" s="633">
        <v>64464</v>
      </c>
      <c r="CS28" s="634"/>
      <c r="CT28" s="634"/>
      <c r="CU28" s="634"/>
      <c r="CV28" s="634"/>
      <c r="CW28" s="634"/>
      <c r="CX28" s="634"/>
      <c r="CY28" s="635"/>
      <c r="CZ28" s="636">
        <v>4.9000000000000004</v>
      </c>
      <c r="DA28" s="654"/>
      <c r="DB28" s="654"/>
      <c r="DC28" s="655"/>
      <c r="DD28" s="639">
        <v>64464</v>
      </c>
      <c r="DE28" s="634"/>
      <c r="DF28" s="634"/>
      <c r="DG28" s="634"/>
      <c r="DH28" s="634"/>
      <c r="DI28" s="634"/>
      <c r="DJ28" s="634"/>
      <c r="DK28" s="635"/>
      <c r="DL28" s="639">
        <v>64464</v>
      </c>
      <c r="DM28" s="634"/>
      <c r="DN28" s="634"/>
      <c r="DO28" s="634"/>
      <c r="DP28" s="634"/>
      <c r="DQ28" s="634"/>
      <c r="DR28" s="634"/>
      <c r="DS28" s="634"/>
      <c r="DT28" s="634"/>
      <c r="DU28" s="634"/>
      <c r="DV28" s="635"/>
      <c r="DW28" s="636">
        <v>15.3</v>
      </c>
      <c r="DX28" s="654"/>
      <c r="DY28" s="654"/>
      <c r="DZ28" s="654"/>
      <c r="EA28" s="654"/>
      <c r="EB28" s="654"/>
      <c r="EC28" s="666"/>
    </row>
    <row r="29" spans="2:133" ht="11.25" customHeight="1" x14ac:dyDescent="0.15">
      <c r="B29" s="630" t="s">
        <v>304</v>
      </c>
      <c r="C29" s="631"/>
      <c r="D29" s="631"/>
      <c r="E29" s="631"/>
      <c r="F29" s="631"/>
      <c r="G29" s="631"/>
      <c r="H29" s="631"/>
      <c r="I29" s="631"/>
      <c r="J29" s="631"/>
      <c r="K29" s="631"/>
      <c r="L29" s="631"/>
      <c r="M29" s="631"/>
      <c r="N29" s="631"/>
      <c r="O29" s="631"/>
      <c r="P29" s="631"/>
      <c r="Q29" s="632"/>
      <c r="R29" s="633">
        <v>4835</v>
      </c>
      <c r="S29" s="634"/>
      <c r="T29" s="634"/>
      <c r="U29" s="634"/>
      <c r="V29" s="634"/>
      <c r="W29" s="634"/>
      <c r="X29" s="634"/>
      <c r="Y29" s="635"/>
      <c r="Z29" s="667">
        <v>0.3</v>
      </c>
      <c r="AA29" s="667"/>
      <c r="AB29" s="667"/>
      <c r="AC29" s="667"/>
      <c r="AD29" s="668">
        <v>1513</v>
      </c>
      <c r="AE29" s="668"/>
      <c r="AF29" s="668"/>
      <c r="AG29" s="668"/>
      <c r="AH29" s="668"/>
      <c r="AI29" s="668"/>
      <c r="AJ29" s="668"/>
      <c r="AK29" s="668"/>
      <c r="AL29" s="636">
        <v>0.4</v>
      </c>
      <c r="AM29" s="637"/>
      <c r="AN29" s="637"/>
      <c r="AO29" s="669"/>
      <c r="AP29" s="614"/>
      <c r="AQ29" s="615"/>
      <c r="AR29" s="615"/>
      <c r="AS29" s="615"/>
      <c r="AT29" s="615"/>
      <c r="AU29" s="615"/>
      <c r="AV29" s="615"/>
      <c r="AW29" s="615"/>
      <c r="AX29" s="615"/>
      <c r="AY29" s="615"/>
      <c r="AZ29" s="615"/>
      <c r="BA29" s="615"/>
      <c r="BB29" s="615"/>
      <c r="BC29" s="615"/>
      <c r="BD29" s="615"/>
      <c r="BE29" s="615"/>
      <c r="BF29" s="616"/>
      <c r="BG29" s="633"/>
      <c r="BH29" s="634"/>
      <c r="BI29" s="634"/>
      <c r="BJ29" s="634"/>
      <c r="BK29" s="634"/>
      <c r="BL29" s="634"/>
      <c r="BM29" s="634"/>
      <c r="BN29" s="635"/>
      <c r="BO29" s="667"/>
      <c r="BP29" s="667"/>
      <c r="BQ29" s="667"/>
      <c r="BR29" s="667"/>
      <c r="BS29" s="668"/>
      <c r="BT29" s="668"/>
      <c r="BU29" s="668"/>
      <c r="BV29" s="668"/>
      <c r="BW29" s="668"/>
      <c r="BX29" s="668"/>
      <c r="BY29" s="668"/>
      <c r="BZ29" s="668"/>
      <c r="CA29" s="668"/>
      <c r="CB29" s="710"/>
      <c r="CD29" s="646" t="s">
        <v>305</v>
      </c>
      <c r="CE29" s="647"/>
      <c r="CF29" s="630" t="s">
        <v>306</v>
      </c>
      <c r="CG29" s="631"/>
      <c r="CH29" s="631"/>
      <c r="CI29" s="631"/>
      <c r="CJ29" s="631"/>
      <c r="CK29" s="631"/>
      <c r="CL29" s="631"/>
      <c r="CM29" s="631"/>
      <c r="CN29" s="631"/>
      <c r="CO29" s="631"/>
      <c r="CP29" s="631"/>
      <c r="CQ29" s="632"/>
      <c r="CR29" s="633">
        <v>64462</v>
      </c>
      <c r="CS29" s="652"/>
      <c r="CT29" s="652"/>
      <c r="CU29" s="652"/>
      <c r="CV29" s="652"/>
      <c r="CW29" s="652"/>
      <c r="CX29" s="652"/>
      <c r="CY29" s="653"/>
      <c r="CZ29" s="636">
        <v>4.9000000000000004</v>
      </c>
      <c r="DA29" s="654"/>
      <c r="DB29" s="654"/>
      <c r="DC29" s="655"/>
      <c r="DD29" s="639">
        <v>64462</v>
      </c>
      <c r="DE29" s="652"/>
      <c r="DF29" s="652"/>
      <c r="DG29" s="652"/>
      <c r="DH29" s="652"/>
      <c r="DI29" s="652"/>
      <c r="DJ29" s="652"/>
      <c r="DK29" s="653"/>
      <c r="DL29" s="639">
        <v>64462</v>
      </c>
      <c r="DM29" s="652"/>
      <c r="DN29" s="652"/>
      <c r="DO29" s="652"/>
      <c r="DP29" s="652"/>
      <c r="DQ29" s="652"/>
      <c r="DR29" s="652"/>
      <c r="DS29" s="652"/>
      <c r="DT29" s="652"/>
      <c r="DU29" s="652"/>
      <c r="DV29" s="653"/>
      <c r="DW29" s="636">
        <v>15.3</v>
      </c>
      <c r="DX29" s="654"/>
      <c r="DY29" s="654"/>
      <c r="DZ29" s="654"/>
      <c r="EA29" s="654"/>
      <c r="EB29" s="654"/>
      <c r="EC29" s="666"/>
    </row>
    <row r="30" spans="2:133" ht="11.25" customHeight="1" x14ac:dyDescent="0.15">
      <c r="B30" s="630" t="s">
        <v>307</v>
      </c>
      <c r="C30" s="631"/>
      <c r="D30" s="631"/>
      <c r="E30" s="631"/>
      <c r="F30" s="631"/>
      <c r="G30" s="631"/>
      <c r="H30" s="631"/>
      <c r="I30" s="631"/>
      <c r="J30" s="631"/>
      <c r="K30" s="631"/>
      <c r="L30" s="631"/>
      <c r="M30" s="631"/>
      <c r="N30" s="631"/>
      <c r="O30" s="631"/>
      <c r="P30" s="631"/>
      <c r="Q30" s="632"/>
      <c r="R30" s="633">
        <v>306</v>
      </c>
      <c r="S30" s="634"/>
      <c r="T30" s="634"/>
      <c r="U30" s="634"/>
      <c r="V30" s="634"/>
      <c r="W30" s="634"/>
      <c r="X30" s="634"/>
      <c r="Y30" s="635"/>
      <c r="Z30" s="667">
        <v>0</v>
      </c>
      <c r="AA30" s="667"/>
      <c r="AB30" s="667"/>
      <c r="AC30" s="667"/>
      <c r="AD30" s="668">
        <v>306</v>
      </c>
      <c r="AE30" s="668"/>
      <c r="AF30" s="668"/>
      <c r="AG30" s="668"/>
      <c r="AH30" s="668"/>
      <c r="AI30" s="668"/>
      <c r="AJ30" s="668"/>
      <c r="AK30" s="668"/>
      <c r="AL30" s="636">
        <v>0.1</v>
      </c>
      <c r="AM30" s="637"/>
      <c r="AN30" s="637"/>
      <c r="AO30" s="669"/>
      <c r="AP30" s="689" t="s">
        <v>224</v>
      </c>
      <c r="AQ30" s="690"/>
      <c r="AR30" s="690"/>
      <c r="AS30" s="690"/>
      <c r="AT30" s="690"/>
      <c r="AU30" s="690"/>
      <c r="AV30" s="690"/>
      <c r="AW30" s="690"/>
      <c r="AX30" s="690"/>
      <c r="AY30" s="690"/>
      <c r="AZ30" s="690"/>
      <c r="BA30" s="690"/>
      <c r="BB30" s="690"/>
      <c r="BC30" s="690"/>
      <c r="BD30" s="690"/>
      <c r="BE30" s="690"/>
      <c r="BF30" s="691"/>
      <c r="BG30" s="689" t="s">
        <v>308</v>
      </c>
      <c r="BH30" s="698"/>
      <c r="BI30" s="698"/>
      <c r="BJ30" s="698"/>
      <c r="BK30" s="698"/>
      <c r="BL30" s="698"/>
      <c r="BM30" s="698"/>
      <c r="BN30" s="698"/>
      <c r="BO30" s="698"/>
      <c r="BP30" s="698"/>
      <c r="BQ30" s="699"/>
      <c r="BR30" s="689" t="s">
        <v>309</v>
      </c>
      <c r="BS30" s="698"/>
      <c r="BT30" s="698"/>
      <c r="BU30" s="698"/>
      <c r="BV30" s="698"/>
      <c r="BW30" s="698"/>
      <c r="BX30" s="698"/>
      <c r="BY30" s="698"/>
      <c r="BZ30" s="698"/>
      <c r="CA30" s="698"/>
      <c r="CB30" s="699"/>
      <c r="CD30" s="648"/>
      <c r="CE30" s="649"/>
      <c r="CF30" s="630" t="s">
        <v>310</v>
      </c>
      <c r="CG30" s="631"/>
      <c r="CH30" s="631"/>
      <c r="CI30" s="631"/>
      <c r="CJ30" s="631"/>
      <c r="CK30" s="631"/>
      <c r="CL30" s="631"/>
      <c r="CM30" s="631"/>
      <c r="CN30" s="631"/>
      <c r="CO30" s="631"/>
      <c r="CP30" s="631"/>
      <c r="CQ30" s="632"/>
      <c r="CR30" s="633">
        <v>61080</v>
      </c>
      <c r="CS30" s="634"/>
      <c r="CT30" s="634"/>
      <c r="CU30" s="634"/>
      <c r="CV30" s="634"/>
      <c r="CW30" s="634"/>
      <c r="CX30" s="634"/>
      <c r="CY30" s="635"/>
      <c r="CZ30" s="636">
        <v>4.7</v>
      </c>
      <c r="DA30" s="654"/>
      <c r="DB30" s="654"/>
      <c r="DC30" s="655"/>
      <c r="DD30" s="639">
        <v>61080</v>
      </c>
      <c r="DE30" s="634"/>
      <c r="DF30" s="634"/>
      <c r="DG30" s="634"/>
      <c r="DH30" s="634"/>
      <c r="DI30" s="634"/>
      <c r="DJ30" s="634"/>
      <c r="DK30" s="635"/>
      <c r="DL30" s="639">
        <v>61080</v>
      </c>
      <c r="DM30" s="634"/>
      <c r="DN30" s="634"/>
      <c r="DO30" s="634"/>
      <c r="DP30" s="634"/>
      <c r="DQ30" s="634"/>
      <c r="DR30" s="634"/>
      <c r="DS30" s="634"/>
      <c r="DT30" s="634"/>
      <c r="DU30" s="634"/>
      <c r="DV30" s="635"/>
      <c r="DW30" s="636">
        <v>14.5</v>
      </c>
      <c r="DX30" s="654"/>
      <c r="DY30" s="654"/>
      <c r="DZ30" s="654"/>
      <c r="EA30" s="654"/>
      <c r="EB30" s="654"/>
      <c r="EC30" s="666"/>
    </row>
    <row r="31" spans="2:133" ht="11.25" customHeight="1" x14ac:dyDescent="0.15">
      <c r="B31" s="630" t="s">
        <v>311</v>
      </c>
      <c r="C31" s="631"/>
      <c r="D31" s="631"/>
      <c r="E31" s="631"/>
      <c r="F31" s="631"/>
      <c r="G31" s="631"/>
      <c r="H31" s="631"/>
      <c r="I31" s="631"/>
      <c r="J31" s="631"/>
      <c r="K31" s="631"/>
      <c r="L31" s="631"/>
      <c r="M31" s="631"/>
      <c r="N31" s="631"/>
      <c r="O31" s="631"/>
      <c r="P31" s="631"/>
      <c r="Q31" s="632"/>
      <c r="R31" s="633">
        <v>236980</v>
      </c>
      <c r="S31" s="634"/>
      <c r="T31" s="634"/>
      <c r="U31" s="634"/>
      <c r="V31" s="634"/>
      <c r="W31" s="634"/>
      <c r="X31" s="634"/>
      <c r="Y31" s="635"/>
      <c r="Z31" s="667">
        <v>17.100000000000001</v>
      </c>
      <c r="AA31" s="667"/>
      <c r="AB31" s="667"/>
      <c r="AC31" s="667"/>
      <c r="AD31" s="668" t="s">
        <v>131</v>
      </c>
      <c r="AE31" s="668"/>
      <c r="AF31" s="668"/>
      <c r="AG31" s="668"/>
      <c r="AH31" s="668"/>
      <c r="AI31" s="668"/>
      <c r="AJ31" s="668"/>
      <c r="AK31" s="668"/>
      <c r="AL31" s="636" t="s">
        <v>131</v>
      </c>
      <c r="AM31" s="637"/>
      <c r="AN31" s="637"/>
      <c r="AO31" s="669"/>
      <c r="AP31" s="700" t="s">
        <v>312</v>
      </c>
      <c r="AQ31" s="701"/>
      <c r="AR31" s="701"/>
      <c r="AS31" s="701"/>
      <c r="AT31" s="702" t="s">
        <v>313</v>
      </c>
      <c r="AU31" s="219"/>
      <c r="AV31" s="219"/>
      <c r="AW31" s="219"/>
      <c r="AX31" s="686" t="s">
        <v>189</v>
      </c>
      <c r="AY31" s="687"/>
      <c r="AZ31" s="687"/>
      <c r="BA31" s="687"/>
      <c r="BB31" s="687"/>
      <c r="BC31" s="687"/>
      <c r="BD31" s="687"/>
      <c r="BE31" s="687"/>
      <c r="BF31" s="688"/>
      <c r="BG31" s="693">
        <v>98.4</v>
      </c>
      <c r="BH31" s="694"/>
      <c r="BI31" s="694"/>
      <c r="BJ31" s="694"/>
      <c r="BK31" s="694"/>
      <c r="BL31" s="694"/>
      <c r="BM31" s="695">
        <v>94.3</v>
      </c>
      <c r="BN31" s="694"/>
      <c r="BO31" s="694"/>
      <c r="BP31" s="694"/>
      <c r="BQ31" s="696"/>
      <c r="BR31" s="693">
        <v>97.6</v>
      </c>
      <c r="BS31" s="694"/>
      <c r="BT31" s="694"/>
      <c r="BU31" s="694"/>
      <c r="BV31" s="694"/>
      <c r="BW31" s="694"/>
      <c r="BX31" s="695">
        <v>93.1</v>
      </c>
      <c r="BY31" s="694"/>
      <c r="BZ31" s="694"/>
      <c r="CA31" s="694"/>
      <c r="CB31" s="696"/>
      <c r="CD31" s="648"/>
      <c r="CE31" s="649"/>
      <c r="CF31" s="630" t="s">
        <v>314</v>
      </c>
      <c r="CG31" s="631"/>
      <c r="CH31" s="631"/>
      <c r="CI31" s="631"/>
      <c r="CJ31" s="631"/>
      <c r="CK31" s="631"/>
      <c r="CL31" s="631"/>
      <c r="CM31" s="631"/>
      <c r="CN31" s="631"/>
      <c r="CO31" s="631"/>
      <c r="CP31" s="631"/>
      <c r="CQ31" s="632"/>
      <c r="CR31" s="633">
        <v>3382</v>
      </c>
      <c r="CS31" s="652"/>
      <c r="CT31" s="652"/>
      <c r="CU31" s="652"/>
      <c r="CV31" s="652"/>
      <c r="CW31" s="652"/>
      <c r="CX31" s="652"/>
      <c r="CY31" s="653"/>
      <c r="CZ31" s="636">
        <v>0.3</v>
      </c>
      <c r="DA31" s="654"/>
      <c r="DB31" s="654"/>
      <c r="DC31" s="655"/>
      <c r="DD31" s="639">
        <v>3382</v>
      </c>
      <c r="DE31" s="652"/>
      <c r="DF31" s="652"/>
      <c r="DG31" s="652"/>
      <c r="DH31" s="652"/>
      <c r="DI31" s="652"/>
      <c r="DJ31" s="652"/>
      <c r="DK31" s="653"/>
      <c r="DL31" s="639">
        <v>3382</v>
      </c>
      <c r="DM31" s="652"/>
      <c r="DN31" s="652"/>
      <c r="DO31" s="652"/>
      <c r="DP31" s="652"/>
      <c r="DQ31" s="652"/>
      <c r="DR31" s="652"/>
      <c r="DS31" s="652"/>
      <c r="DT31" s="652"/>
      <c r="DU31" s="652"/>
      <c r="DV31" s="653"/>
      <c r="DW31" s="636">
        <v>0.8</v>
      </c>
      <c r="DX31" s="654"/>
      <c r="DY31" s="654"/>
      <c r="DZ31" s="654"/>
      <c r="EA31" s="654"/>
      <c r="EB31" s="654"/>
      <c r="EC31" s="666"/>
    </row>
    <row r="32" spans="2:133" ht="11.25" customHeight="1" x14ac:dyDescent="0.15">
      <c r="B32" s="705" t="s">
        <v>315</v>
      </c>
      <c r="C32" s="706"/>
      <c r="D32" s="706"/>
      <c r="E32" s="706"/>
      <c r="F32" s="706"/>
      <c r="G32" s="706"/>
      <c r="H32" s="706"/>
      <c r="I32" s="706"/>
      <c r="J32" s="706"/>
      <c r="K32" s="706"/>
      <c r="L32" s="706"/>
      <c r="M32" s="706"/>
      <c r="N32" s="706"/>
      <c r="O32" s="706"/>
      <c r="P32" s="706"/>
      <c r="Q32" s="707"/>
      <c r="R32" s="633">
        <v>6632</v>
      </c>
      <c r="S32" s="634"/>
      <c r="T32" s="634"/>
      <c r="U32" s="634"/>
      <c r="V32" s="634"/>
      <c r="W32" s="634"/>
      <c r="X32" s="634"/>
      <c r="Y32" s="635"/>
      <c r="Z32" s="667">
        <v>0.5</v>
      </c>
      <c r="AA32" s="667"/>
      <c r="AB32" s="667"/>
      <c r="AC32" s="667"/>
      <c r="AD32" s="668">
        <v>6632</v>
      </c>
      <c r="AE32" s="668"/>
      <c r="AF32" s="668"/>
      <c r="AG32" s="668"/>
      <c r="AH32" s="668"/>
      <c r="AI32" s="668"/>
      <c r="AJ32" s="668"/>
      <c r="AK32" s="668"/>
      <c r="AL32" s="636">
        <v>1.6</v>
      </c>
      <c r="AM32" s="637"/>
      <c r="AN32" s="637"/>
      <c r="AO32" s="669"/>
      <c r="AP32" s="675"/>
      <c r="AQ32" s="676"/>
      <c r="AR32" s="676"/>
      <c r="AS32" s="676"/>
      <c r="AT32" s="703"/>
      <c r="AU32" s="215" t="s">
        <v>316</v>
      </c>
      <c r="AX32" s="630" t="s">
        <v>317</v>
      </c>
      <c r="AY32" s="631"/>
      <c r="AZ32" s="631"/>
      <c r="BA32" s="631"/>
      <c r="BB32" s="631"/>
      <c r="BC32" s="631"/>
      <c r="BD32" s="631"/>
      <c r="BE32" s="631"/>
      <c r="BF32" s="632"/>
      <c r="BG32" s="697">
        <v>99.3</v>
      </c>
      <c r="BH32" s="652"/>
      <c r="BI32" s="652"/>
      <c r="BJ32" s="652"/>
      <c r="BK32" s="652"/>
      <c r="BL32" s="652"/>
      <c r="BM32" s="637">
        <v>96.2</v>
      </c>
      <c r="BN32" s="652"/>
      <c r="BO32" s="652"/>
      <c r="BP32" s="652"/>
      <c r="BQ32" s="673"/>
      <c r="BR32" s="697">
        <v>99.4</v>
      </c>
      <c r="BS32" s="652"/>
      <c r="BT32" s="652"/>
      <c r="BU32" s="652"/>
      <c r="BV32" s="652"/>
      <c r="BW32" s="652"/>
      <c r="BX32" s="637">
        <v>96.3</v>
      </c>
      <c r="BY32" s="652"/>
      <c r="BZ32" s="652"/>
      <c r="CA32" s="652"/>
      <c r="CB32" s="673"/>
      <c r="CD32" s="650"/>
      <c r="CE32" s="651"/>
      <c r="CF32" s="630" t="s">
        <v>318</v>
      </c>
      <c r="CG32" s="631"/>
      <c r="CH32" s="631"/>
      <c r="CI32" s="631"/>
      <c r="CJ32" s="631"/>
      <c r="CK32" s="631"/>
      <c r="CL32" s="631"/>
      <c r="CM32" s="631"/>
      <c r="CN32" s="631"/>
      <c r="CO32" s="631"/>
      <c r="CP32" s="631"/>
      <c r="CQ32" s="632"/>
      <c r="CR32" s="633">
        <v>2</v>
      </c>
      <c r="CS32" s="634"/>
      <c r="CT32" s="634"/>
      <c r="CU32" s="634"/>
      <c r="CV32" s="634"/>
      <c r="CW32" s="634"/>
      <c r="CX32" s="634"/>
      <c r="CY32" s="635"/>
      <c r="CZ32" s="636">
        <v>0</v>
      </c>
      <c r="DA32" s="654"/>
      <c r="DB32" s="654"/>
      <c r="DC32" s="655"/>
      <c r="DD32" s="639">
        <v>2</v>
      </c>
      <c r="DE32" s="634"/>
      <c r="DF32" s="634"/>
      <c r="DG32" s="634"/>
      <c r="DH32" s="634"/>
      <c r="DI32" s="634"/>
      <c r="DJ32" s="634"/>
      <c r="DK32" s="635"/>
      <c r="DL32" s="639">
        <v>2</v>
      </c>
      <c r="DM32" s="634"/>
      <c r="DN32" s="634"/>
      <c r="DO32" s="634"/>
      <c r="DP32" s="634"/>
      <c r="DQ32" s="634"/>
      <c r="DR32" s="634"/>
      <c r="DS32" s="634"/>
      <c r="DT32" s="634"/>
      <c r="DU32" s="634"/>
      <c r="DV32" s="635"/>
      <c r="DW32" s="636">
        <v>0</v>
      </c>
      <c r="DX32" s="654"/>
      <c r="DY32" s="654"/>
      <c r="DZ32" s="654"/>
      <c r="EA32" s="654"/>
      <c r="EB32" s="654"/>
      <c r="EC32" s="666"/>
    </row>
    <row r="33" spans="2:133" ht="11.25" customHeight="1" x14ac:dyDescent="0.15">
      <c r="B33" s="630" t="s">
        <v>319</v>
      </c>
      <c r="C33" s="631"/>
      <c r="D33" s="631"/>
      <c r="E33" s="631"/>
      <c r="F33" s="631"/>
      <c r="G33" s="631"/>
      <c r="H33" s="631"/>
      <c r="I33" s="631"/>
      <c r="J33" s="631"/>
      <c r="K33" s="631"/>
      <c r="L33" s="631"/>
      <c r="M33" s="631"/>
      <c r="N33" s="631"/>
      <c r="O33" s="631"/>
      <c r="P33" s="631"/>
      <c r="Q33" s="632"/>
      <c r="R33" s="633">
        <v>203179</v>
      </c>
      <c r="S33" s="634"/>
      <c r="T33" s="634"/>
      <c r="U33" s="634"/>
      <c r="V33" s="634"/>
      <c r="W33" s="634"/>
      <c r="X33" s="634"/>
      <c r="Y33" s="635"/>
      <c r="Z33" s="667">
        <v>14.6</v>
      </c>
      <c r="AA33" s="667"/>
      <c r="AB33" s="667"/>
      <c r="AC33" s="667"/>
      <c r="AD33" s="668" t="s">
        <v>131</v>
      </c>
      <c r="AE33" s="668"/>
      <c r="AF33" s="668"/>
      <c r="AG33" s="668"/>
      <c r="AH33" s="668"/>
      <c r="AI33" s="668"/>
      <c r="AJ33" s="668"/>
      <c r="AK33" s="668"/>
      <c r="AL33" s="636" t="s">
        <v>131</v>
      </c>
      <c r="AM33" s="637"/>
      <c r="AN33" s="637"/>
      <c r="AO33" s="669"/>
      <c r="AP33" s="677"/>
      <c r="AQ33" s="678"/>
      <c r="AR33" s="678"/>
      <c r="AS33" s="678"/>
      <c r="AT33" s="704"/>
      <c r="AU33" s="220"/>
      <c r="AV33" s="220"/>
      <c r="AW33" s="220"/>
      <c r="AX33" s="614" t="s">
        <v>320</v>
      </c>
      <c r="AY33" s="615"/>
      <c r="AZ33" s="615"/>
      <c r="BA33" s="615"/>
      <c r="BB33" s="615"/>
      <c r="BC33" s="615"/>
      <c r="BD33" s="615"/>
      <c r="BE33" s="615"/>
      <c r="BF33" s="616"/>
      <c r="BG33" s="692">
        <v>96.4</v>
      </c>
      <c r="BH33" s="618"/>
      <c r="BI33" s="618"/>
      <c r="BJ33" s="618"/>
      <c r="BK33" s="618"/>
      <c r="BL33" s="618"/>
      <c r="BM33" s="661">
        <v>90</v>
      </c>
      <c r="BN33" s="618"/>
      <c r="BO33" s="618"/>
      <c r="BP33" s="618"/>
      <c r="BQ33" s="679"/>
      <c r="BR33" s="692">
        <v>93.9</v>
      </c>
      <c r="BS33" s="618"/>
      <c r="BT33" s="618"/>
      <c r="BU33" s="618"/>
      <c r="BV33" s="618"/>
      <c r="BW33" s="618"/>
      <c r="BX33" s="661">
        <v>86.2</v>
      </c>
      <c r="BY33" s="618"/>
      <c r="BZ33" s="618"/>
      <c r="CA33" s="618"/>
      <c r="CB33" s="679"/>
      <c r="CD33" s="630" t="s">
        <v>321</v>
      </c>
      <c r="CE33" s="631"/>
      <c r="CF33" s="631"/>
      <c r="CG33" s="631"/>
      <c r="CH33" s="631"/>
      <c r="CI33" s="631"/>
      <c r="CJ33" s="631"/>
      <c r="CK33" s="631"/>
      <c r="CL33" s="631"/>
      <c r="CM33" s="631"/>
      <c r="CN33" s="631"/>
      <c r="CO33" s="631"/>
      <c r="CP33" s="631"/>
      <c r="CQ33" s="632"/>
      <c r="CR33" s="633">
        <v>494751</v>
      </c>
      <c r="CS33" s="652"/>
      <c r="CT33" s="652"/>
      <c r="CU33" s="652"/>
      <c r="CV33" s="652"/>
      <c r="CW33" s="652"/>
      <c r="CX33" s="652"/>
      <c r="CY33" s="653"/>
      <c r="CZ33" s="636">
        <v>37.9</v>
      </c>
      <c r="DA33" s="654"/>
      <c r="DB33" s="654"/>
      <c r="DC33" s="655"/>
      <c r="DD33" s="639">
        <v>371519</v>
      </c>
      <c r="DE33" s="652"/>
      <c r="DF33" s="652"/>
      <c r="DG33" s="652"/>
      <c r="DH33" s="652"/>
      <c r="DI33" s="652"/>
      <c r="DJ33" s="652"/>
      <c r="DK33" s="653"/>
      <c r="DL33" s="639">
        <v>117340</v>
      </c>
      <c r="DM33" s="652"/>
      <c r="DN33" s="652"/>
      <c r="DO33" s="652"/>
      <c r="DP33" s="652"/>
      <c r="DQ33" s="652"/>
      <c r="DR33" s="652"/>
      <c r="DS33" s="652"/>
      <c r="DT33" s="652"/>
      <c r="DU33" s="652"/>
      <c r="DV33" s="653"/>
      <c r="DW33" s="636">
        <v>27.9</v>
      </c>
      <c r="DX33" s="654"/>
      <c r="DY33" s="654"/>
      <c r="DZ33" s="654"/>
      <c r="EA33" s="654"/>
      <c r="EB33" s="654"/>
      <c r="EC33" s="666"/>
    </row>
    <row r="34" spans="2:133" ht="11.25" customHeight="1" x14ac:dyDescent="0.15">
      <c r="B34" s="630" t="s">
        <v>322</v>
      </c>
      <c r="C34" s="631"/>
      <c r="D34" s="631"/>
      <c r="E34" s="631"/>
      <c r="F34" s="631"/>
      <c r="G34" s="631"/>
      <c r="H34" s="631"/>
      <c r="I34" s="631"/>
      <c r="J34" s="631"/>
      <c r="K34" s="631"/>
      <c r="L34" s="631"/>
      <c r="M34" s="631"/>
      <c r="N34" s="631"/>
      <c r="O34" s="631"/>
      <c r="P34" s="631"/>
      <c r="Q34" s="632"/>
      <c r="R34" s="633">
        <v>14399</v>
      </c>
      <c r="S34" s="634"/>
      <c r="T34" s="634"/>
      <c r="U34" s="634"/>
      <c r="V34" s="634"/>
      <c r="W34" s="634"/>
      <c r="X34" s="634"/>
      <c r="Y34" s="635"/>
      <c r="Z34" s="667">
        <v>1</v>
      </c>
      <c r="AA34" s="667"/>
      <c r="AB34" s="667"/>
      <c r="AC34" s="667"/>
      <c r="AD34" s="668">
        <v>14080</v>
      </c>
      <c r="AE34" s="668"/>
      <c r="AF34" s="668"/>
      <c r="AG34" s="668"/>
      <c r="AH34" s="668"/>
      <c r="AI34" s="668"/>
      <c r="AJ34" s="668"/>
      <c r="AK34" s="668"/>
      <c r="AL34" s="636">
        <v>3.4</v>
      </c>
      <c r="AM34" s="637"/>
      <c r="AN34" s="637"/>
      <c r="AO34" s="669"/>
      <c r="AP34" s="223"/>
      <c r="AQ34" s="224"/>
      <c r="AS34" s="219"/>
      <c r="AT34" s="219"/>
      <c r="AU34" s="219"/>
      <c r="AV34" s="219"/>
      <c r="AW34" s="219"/>
      <c r="AX34" s="219"/>
      <c r="AY34" s="219"/>
      <c r="AZ34" s="219"/>
      <c r="BA34" s="219"/>
      <c r="BB34" s="219"/>
      <c r="BC34" s="219"/>
      <c r="BD34" s="219"/>
      <c r="BE34" s="219"/>
      <c r="BF34" s="219"/>
      <c r="BG34" s="224"/>
      <c r="BH34" s="224"/>
      <c r="BI34" s="224"/>
      <c r="BJ34" s="224"/>
      <c r="BK34" s="224"/>
      <c r="BL34" s="224"/>
      <c r="BM34" s="224"/>
      <c r="BN34" s="224"/>
      <c r="BO34" s="224"/>
      <c r="BP34" s="224"/>
      <c r="BQ34" s="224"/>
      <c r="BR34" s="224"/>
      <c r="BS34" s="224"/>
      <c r="BT34" s="224"/>
      <c r="BU34" s="224"/>
      <c r="BV34" s="224"/>
      <c r="BW34" s="224"/>
      <c r="BX34" s="224"/>
      <c r="BY34" s="224"/>
      <c r="BZ34" s="224"/>
      <c r="CA34" s="224"/>
      <c r="CB34" s="224"/>
      <c r="CD34" s="630" t="s">
        <v>323</v>
      </c>
      <c r="CE34" s="631"/>
      <c r="CF34" s="631"/>
      <c r="CG34" s="631"/>
      <c r="CH34" s="631"/>
      <c r="CI34" s="631"/>
      <c r="CJ34" s="631"/>
      <c r="CK34" s="631"/>
      <c r="CL34" s="631"/>
      <c r="CM34" s="631"/>
      <c r="CN34" s="631"/>
      <c r="CO34" s="631"/>
      <c r="CP34" s="631"/>
      <c r="CQ34" s="632"/>
      <c r="CR34" s="633">
        <v>249482</v>
      </c>
      <c r="CS34" s="634"/>
      <c r="CT34" s="634"/>
      <c r="CU34" s="634"/>
      <c r="CV34" s="634"/>
      <c r="CW34" s="634"/>
      <c r="CX34" s="634"/>
      <c r="CY34" s="635"/>
      <c r="CZ34" s="636">
        <v>19.100000000000001</v>
      </c>
      <c r="DA34" s="654"/>
      <c r="DB34" s="654"/>
      <c r="DC34" s="655"/>
      <c r="DD34" s="639">
        <v>184087</v>
      </c>
      <c r="DE34" s="634"/>
      <c r="DF34" s="634"/>
      <c r="DG34" s="634"/>
      <c r="DH34" s="634"/>
      <c r="DI34" s="634"/>
      <c r="DJ34" s="634"/>
      <c r="DK34" s="635"/>
      <c r="DL34" s="639">
        <v>64858</v>
      </c>
      <c r="DM34" s="634"/>
      <c r="DN34" s="634"/>
      <c r="DO34" s="634"/>
      <c r="DP34" s="634"/>
      <c r="DQ34" s="634"/>
      <c r="DR34" s="634"/>
      <c r="DS34" s="634"/>
      <c r="DT34" s="634"/>
      <c r="DU34" s="634"/>
      <c r="DV34" s="635"/>
      <c r="DW34" s="636">
        <v>15.4</v>
      </c>
      <c r="DX34" s="654"/>
      <c r="DY34" s="654"/>
      <c r="DZ34" s="654"/>
      <c r="EA34" s="654"/>
      <c r="EB34" s="654"/>
      <c r="EC34" s="666"/>
    </row>
    <row r="35" spans="2:133" ht="11.25" customHeight="1" x14ac:dyDescent="0.15">
      <c r="B35" s="630" t="s">
        <v>324</v>
      </c>
      <c r="C35" s="631"/>
      <c r="D35" s="631"/>
      <c r="E35" s="631"/>
      <c r="F35" s="631"/>
      <c r="G35" s="631"/>
      <c r="H35" s="631"/>
      <c r="I35" s="631"/>
      <c r="J35" s="631"/>
      <c r="K35" s="631"/>
      <c r="L35" s="631"/>
      <c r="M35" s="631"/>
      <c r="N35" s="631"/>
      <c r="O35" s="631"/>
      <c r="P35" s="631"/>
      <c r="Q35" s="632"/>
      <c r="R35" s="633">
        <v>1503</v>
      </c>
      <c r="S35" s="634"/>
      <c r="T35" s="634"/>
      <c r="U35" s="634"/>
      <c r="V35" s="634"/>
      <c r="W35" s="634"/>
      <c r="X35" s="634"/>
      <c r="Y35" s="635"/>
      <c r="Z35" s="667">
        <v>0.1</v>
      </c>
      <c r="AA35" s="667"/>
      <c r="AB35" s="667"/>
      <c r="AC35" s="667"/>
      <c r="AD35" s="668" t="s">
        <v>131</v>
      </c>
      <c r="AE35" s="668"/>
      <c r="AF35" s="668"/>
      <c r="AG35" s="668"/>
      <c r="AH35" s="668"/>
      <c r="AI35" s="668"/>
      <c r="AJ35" s="668"/>
      <c r="AK35" s="668"/>
      <c r="AL35" s="636" t="s">
        <v>131</v>
      </c>
      <c r="AM35" s="637"/>
      <c r="AN35" s="637"/>
      <c r="AO35" s="669"/>
      <c r="AP35" s="225"/>
      <c r="AQ35" s="689" t="s">
        <v>325</v>
      </c>
      <c r="AR35" s="690"/>
      <c r="AS35" s="690"/>
      <c r="AT35" s="690"/>
      <c r="AU35" s="690"/>
      <c r="AV35" s="690"/>
      <c r="AW35" s="690"/>
      <c r="AX35" s="690"/>
      <c r="AY35" s="690"/>
      <c r="AZ35" s="690"/>
      <c r="BA35" s="690"/>
      <c r="BB35" s="690"/>
      <c r="BC35" s="690"/>
      <c r="BD35" s="690"/>
      <c r="BE35" s="690"/>
      <c r="BF35" s="691"/>
      <c r="BG35" s="689" t="s">
        <v>326</v>
      </c>
      <c r="BH35" s="690"/>
      <c r="BI35" s="690"/>
      <c r="BJ35" s="690"/>
      <c r="BK35" s="690"/>
      <c r="BL35" s="690"/>
      <c r="BM35" s="690"/>
      <c r="BN35" s="690"/>
      <c r="BO35" s="690"/>
      <c r="BP35" s="690"/>
      <c r="BQ35" s="690"/>
      <c r="BR35" s="690"/>
      <c r="BS35" s="690"/>
      <c r="BT35" s="690"/>
      <c r="BU35" s="690"/>
      <c r="BV35" s="690"/>
      <c r="BW35" s="690"/>
      <c r="BX35" s="690"/>
      <c r="BY35" s="690"/>
      <c r="BZ35" s="690"/>
      <c r="CA35" s="690"/>
      <c r="CB35" s="691"/>
      <c r="CD35" s="630" t="s">
        <v>327</v>
      </c>
      <c r="CE35" s="631"/>
      <c r="CF35" s="631"/>
      <c r="CG35" s="631"/>
      <c r="CH35" s="631"/>
      <c r="CI35" s="631"/>
      <c r="CJ35" s="631"/>
      <c r="CK35" s="631"/>
      <c r="CL35" s="631"/>
      <c r="CM35" s="631"/>
      <c r="CN35" s="631"/>
      <c r="CO35" s="631"/>
      <c r="CP35" s="631"/>
      <c r="CQ35" s="632"/>
      <c r="CR35" s="633">
        <v>1819</v>
      </c>
      <c r="CS35" s="652"/>
      <c r="CT35" s="652"/>
      <c r="CU35" s="652"/>
      <c r="CV35" s="652"/>
      <c r="CW35" s="652"/>
      <c r="CX35" s="652"/>
      <c r="CY35" s="653"/>
      <c r="CZ35" s="636">
        <v>0.1</v>
      </c>
      <c r="DA35" s="654"/>
      <c r="DB35" s="654"/>
      <c r="DC35" s="655"/>
      <c r="DD35" s="639">
        <v>1819</v>
      </c>
      <c r="DE35" s="652"/>
      <c r="DF35" s="652"/>
      <c r="DG35" s="652"/>
      <c r="DH35" s="652"/>
      <c r="DI35" s="652"/>
      <c r="DJ35" s="652"/>
      <c r="DK35" s="653"/>
      <c r="DL35" s="639" t="s">
        <v>131</v>
      </c>
      <c r="DM35" s="652"/>
      <c r="DN35" s="652"/>
      <c r="DO35" s="652"/>
      <c r="DP35" s="652"/>
      <c r="DQ35" s="652"/>
      <c r="DR35" s="652"/>
      <c r="DS35" s="652"/>
      <c r="DT35" s="652"/>
      <c r="DU35" s="652"/>
      <c r="DV35" s="653"/>
      <c r="DW35" s="636" t="s">
        <v>131</v>
      </c>
      <c r="DX35" s="654"/>
      <c r="DY35" s="654"/>
      <c r="DZ35" s="654"/>
      <c r="EA35" s="654"/>
      <c r="EB35" s="654"/>
      <c r="EC35" s="666"/>
    </row>
    <row r="36" spans="2:133" ht="11.25" customHeight="1" x14ac:dyDescent="0.15">
      <c r="B36" s="630" t="s">
        <v>328</v>
      </c>
      <c r="C36" s="631"/>
      <c r="D36" s="631"/>
      <c r="E36" s="631"/>
      <c r="F36" s="631"/>
      <c r="G36" s="631"/>
      <c r="H36" s="631"/>
      <c r="I36" s="631"/>
      <c r="J36" s="631"/>
      <c r="K36" s="631"/>
      <c r="L36" s="631"/>
      <c r="M36" s="631"/>
      <c r="N36" s="631"/>
      <c r="O36" s="631"/>
      <c r="P36" s="631"/>
      <c r="Q36" s="632"/>
      <c r="R36" s="633">
        <v>62673</v>
      </c>
      <c r="S36" s="634"/>
      <c r="T36" s="634"/>
      <c r="U36" s="634"/>
      <c r="V36" s="634"/>
      <c r="W36" s="634"/>
      <c r="X36" s="634"/>
      <c r="Y36" s="635"/>
      <c r="Z36" s="667">
        <v>4.5</v>
      </c>
      <c r="AA36" s="667"/>
      <c r="AB36" s="667"/>
      <c r="AC36" s="667"/>
      <c r="AD36" s="668" t="s">
        <v>131</v>
      </c>
      <c r="AE36" s="668"/>
      <c r="AF36" s="668"/>
      <c r="AG36" s="668"/>
      <c r="AH36" s="668"/>
      <c r="AI36" s="668"/>
      <c r="AJ36" s="668"/>
      <c r="AK36" s="668"/>
      <c r="AL36" s="636" t="s">
        <v>131</v>
      </c>
      <c r="AM36" s="637"/>
      <c r="AN36" s="637"/>
      <c r="AO36" s="669"/>
      <c r="AP36" s="225"/>
      <c r="AQ36" s="680" t="s">
        <v>329</v>
      </c>
      <c r="AR36" s="681"/>
      <c r="AS36" s="681"/>
      <c r="AT36" s="681"/>
      <c r="AU36" s="681"/>
      <c r="AV36" s="681"/>
      <c r="AW36" s="681"/>
      <c r="AX36" s="681"/>
      <c r="AY36" s="682"/>
      <c r="AZ36" s="683">
        <v>89500</v>
      </c>
      <c r="BA36" s="684"/>
      <c r="BB36" s="684"/>
      <c r="BC36" s="684"/>
      <c r="BD36" s="684"/>
      <c r="BE36" s="684"/>
      <c r="BF36" s="685"/>
      <c r="BG36" s="686" t="s">
        <v>330</v>
      </c>
      <c r="BH36" s="687"/>
      <c r="BI36" s="687"/>
      <c r="BJ36" s="687"/>
      <c r="BK36" s="687"/>
      <c r="BL36" s="687"/>
      <c r="BM36" s="687"/>
      <c r="BN36" s="687"/>
      <c r="BO36" s="687"/>
      <c r="BP36" s="687"/>
      <c r="BQ36" s="687"/>
      <c r="BR36" s="687"/>
      <c r="BS36" s="687"/>
      <c r="BT36" s="687"/>
      <c r="BU36" s="688"/>
      <c r="BV36" s="683">
        <v>19385</v>
      </c>
      <c r="BW36" s="684"/>
      <c r="BX36" s="684"/>
      <c r="BY36" s="684"/>
      <c r="BZ36" s="684"/>
      <c r="CA36" s="684"/>
      <c r="CB36" s="685"/>
      <c r="CD36" s="630" t="s">
        <v>331</v>
      </c>
      <c r="CE36" s="631"/>
      <c r="CF36" s="631"/>
      <c r="CG36" s="631"/>
      <c r="CH36" s="631"/>
      <c r="CI36" s="631"/>
      <c r="CJ36" s="631"/>
      <c r="CK36" s="631"/>
      <c r="CL36" s="631"/>
      <c r="CM36" s="631"/>
      <c r="CN36" s="631"/>
      <c r="CO36" s="631"/>
      <c r="CP36" s="631"/>
      <c r="CQ36" s="632"/>
      <c r="CR36" s="633">
        <v>80231</v>
      </c>
      <c r="CS36" s="634"/>
      <c r="CT36" s="634"/>
      <c r="CU36" s="634"/>
      <c r="CV36" s="634"/>
      <c r="CW36" s="634"/>
      <c r="CX36" s="634"/>
      <c r="CY36" s="635"/>
      <c r="CZ36" s="636">
        <v>6.1</v>
      </c>
      <c r="DA36" s="654"/>
      <c r="DB36" s="654"/>
      <c r="DC36" s="655"/>
      <c r="DD36" s="639">
        <v>56686</v>
      </c>
      <c r="DE36" s="634"/>
      <c r="DF36" s="634"/>
      <c r="DG36" s="634"/>
      <c r="DH36" s="634"/>
      <c r="DI36" s="634"/>
      <c r="DJ36" s="634"/>
      <c r="DK36" s="635"/>
      <c r="DL36" s="639">
        <v>27813</v>
      </c>
      <c r="DM36" s="634"/>
      <c r="DN36" s="634"/>
      <c r="DO36" s="634"/>
      <c r="DP36" s="634"/>
      <c r="DQ36" s="634"/>
      <c r="DR36" s="634"/>
      <c r="DS36" s="634"/>
      <c r="DT36" s="634"/>
      <c r="DU36" s="634"/>
      <c r="DV36" s="635"/>
      <c r="DW36" s="636">
        <v>6.6</v>
      </c>
      <c r="DX36" s="654"/>
      <c r="DY36" s="654"/>
      <c r="DZ36" s="654"/>
      <c r="EA36" s="654"/>
      <c r="EB36" s="654"/>
      <c r="EC36" s="666"/>
    </row>
    <row r="37" spans="2:133" ht="11.25" customHeight="1" x14ac:dyDescent="0.15">
      <c r="B37" s="630" t="s">
        <v>332</v>
      </c>
      <c r="C37" s="631"/>
      <c r="D37" s="631"/>
      <c r="E37" s="631"/>
      <c r="F37" s="631"/>
      <c r="G37" s="631"/>
      <c r="H37" s="631"/>
      <c r="I37" s="631"/>
      <c r="J37" s="631"/>
      <c r="K37" s="631"/>
      <c r="L37" s="631"/>
      <c r="M37" s="631"/>
      <c r="N37" s="631"/>
      <c r="O37" s="631"/>
      <c r="P37" s="631"/>
      <c r="Q37" s="632"/>
      <c r="R37" s="633">
        <v>173881</v>
      </c>
      <c r="S37" s="634"/>
      <c r="T37" s="634"/>
      <c r="U37" s="634"/>
      <c r="V37" s="634"/>
      <c r="W37" s="634"/>
      <c r="X37" s="634"/>
      <c r="Y37" s="635"/>
      <c r="Z37" s="667">
        <v>12.5</v>
      </c>
      <c r="AA37" s="667"/>
      <c r="AB37" s="667"/>
      <c r="AC37" s="667"/>
      <c r="AD37" s="668" t="s">
        <v>131</v>
      </c>
      <c r="AE37" s="668"/>
      <c r="AF37" s="668"/>
      <c r="AG37" s="668"/>
      <c r="AH37" s="668"/>
      <c r="AI37" s="668"/>
      <c r="AJ37" s="668"/>
      <c r="AK37" s="668"/>
      <c r="AL37" s="636" t="s">
        <v>131</v>
      </c>
      <c r="AM37" s="637"/>
      <c r="AN37" s="637"/>
      <c r="AO37" s="669"/>
      <c r="AQ37" s="670" t="s">
        <v>333</v>
      </c>
      <c r="AR37" s="671"/>
      <c r="AS37" s="671"/>
      <c r="AT37" s="671"/>
      <c r="AU37" s="671"/>
      <c r="AV37" s="671"/>
      <c r="AW37" s="671"/>
      <c r="AX37" s="671"/>
      <c r="AY37" s="672"/>
      <c r="AZ37" s="633">
        <v>33188</v>
      </c>
      <c r="BA37" s="634"/>
      <c r="BB37" s="634"/>
      <c r="BC37" s="634"/>
      <c r="BD37" s="652"/>
      <c r="BE37" s="652"/>
      <c r="BF37" s="673"/>
      <c r="BG37" s="630" t="s">
        <v>334</v>
      </c>
      <c r="BH37" s="631"/>
      <c r="BI37" s="631"/>
      <c r="BJ37" s="631"/>
      <c r="BK37" s="631"/>
      <c r="BL37" s="631"/>
      <c r="BM37" s="631"/>
      <c r="BN37" s="631"/>
      <c r="BO37" s="631"/>
      <c r="BP37" s="631"/>
      <c r="BQ37" s="631"/>
      <c r="BR37" s="631"/>
      <c r="BS37" s="631"/>
      <c r="BT37" s="631"/>
      <c r="BU37" s="632"/>
      <c r="BV37" s="633">
        <v>19385</v>
      </c>
      <c r="BW37" s="634"/>
      <c r="BX37" s="634"/>
      <c r="BY37" s="634"/>
      <c r="BZ37" s="634"/>
      <c r="CA37" s="634"/>
      <c r="CB37" s="674"/>
      <c r="CD37" s="630" t="s">
        <v>335</v>
      </c>
      <c r="CE37" s="631"/>
      <c r="CF37" s="631"/>
      <c r="CG37" s="631"/>
      <c r="CH37" s="631"/>
      <c r="CI37" s="631"/>
      <c r="CJ37" s="631"/>
      <c r="CK37" s="631"/>
      <c r="CL37" s="631"/>
      <c r="CM37" s="631"/>
      <c r="CN37" s="631"/>
      <c r="CO37" s="631"/>
      <c r="CP37" s="631"/>
      <c r="CQ37" s="632"/>
      <c r="CR37" s="633">
        <v>7126</v>
      </c>
      <c r="CS37" s="652"/>
      <c r="CT37" s="652"/>
      <c r="CU37" s="652"/>
      <c r="CV37" s="652"/>
      <c r="CW37" s="652"/>
      <c r="CX37" s="652"/>
      <c r="CY37" s="653"/>
      <c r="CZ37" s="636">
        <v>0.5</v>
      </c>
      <c r="DA37" s="654"/>
      <c r="DB37" s="654"/>
      <c r="DC37" s="655"/>
      <c r="DD37" s="639">
        <v>7126</v>
      </c>
      <c r="DE37" s="652"/>
      <c r="DF37" s="652"/>
      <c r="DG37" s="652"/>
      <c r="DH37" s="652"/>
      <c r="DI37" s="652"/>
      <c r="DJ37" s="652"/>
      <c r="DK37" s="653"/>
      <c r="DL37" s="639">
        <v>7033</v>
      </c>
      <c r="DM37" s="652"/>
      <c r="DN37" s="652"/>
      <c r="DO37" s="652"/>
      <c r="DP37" s="652"/>
      <c r="DQ37" s="652"/>
      <c r="DR37" s="652"/>
      <c r="DS37" s="652"/>
      <c r="DT37" s="652"/>
      <c r="DU37" s="652"/>
      <c r="DV37" s="653"/>
      <c r="DW37" s="636">
        <v>1.7</v>
      </c>
      <c r="DX37" s="654"/>
      <c r="DY37" s="654"/>
      <c r="DZ37" s="654"/>
      <c r="EA37" s="654"/>
      <c r="EB37" s="654"/>
      <c r="EC37" s="666"/>
    </row>
    <row r="38" spans="2:133" ht="11.25" customHeight="1" x14ac:dyDescent="0.15">
      <c r="B38" s="630" t="s">
        <v>336</v>
      </c>
      <c r="C38" s="631"/>
      <c r="D38" s="631"/>
      <c r="E38" s="631"/>
      <c r="F38" s="631"/>
      <c r="G38" s="631"/>
      <c r="H38" s="631"/>
      <c r="I38" s="631"/>
      <c r="J38" s="631"/>
      <c r="K38" s="631"/>
      <c r="L38" s="631"/>
      <c r="M38" s="631"/>
      <c r="N38" s="631"/>
      <c r="O38" s="631"/>
      <c r="P38" s="631"/>
      <c r="Q38" s="632"/>
      <c r="R38" s="633">
        <v>12390</v>
      </c>
      <c r="S38" s="634"/>
      <c r="T38" s="634"/>
      <c r="U38" s="634"/>
      <c r="V38" s="634"/>
      <c r="W38" s="634"/>
      <c r="X38" s="634"/>
      <c r="Y38" s="635"/>
      <c r="Z38" s="667">
        <v>0.9</v>
      </c>
      <c r="AA38" s="667"/>
      <c r="AB38" s="667"/>
      <c r="AC38" s="667"/>
      <c r="AD38" s="668" t="s">
        <v>131</v>
      </c>
      <c r="AE38" s="668"/>
      <c r="AF38" s="668"/>
      <c r="AG38" s="668"/>
      <c r="AH38" s="668"/>
      <c r="AI38" s="668"/>
      <c r="AJ38" s="668"/>
      <c r="AK38" s="668"/>
      <c r="AL38" s="636" t="s">
        <v>131</v>
      </c>
      <c r="AM38" s="637"/>
      <c r="AN38" s="637"/>
      <c r="AO38" s="669"/>
      <c r="AQ38" s="670" t="s">
        <v>337</v>
      </c>
      <c r="AR38" s="671"/>
      <c r="AS38" s="671"/>
      <c r="AT38" s="671"/>
      <c r="AU38" s="671"/>
      <c r="AV38" s="671"/>
      <c r="AW38" s="671"/>
      <c r="AX38" s="671"/>
      <c r="AY38" s="672"/>
      <c r="AZ38" s="633">
        <v>21282</v>
      </c>
      <c r="BA38" s="634"/>
      <c r="BB38" s="634"/>
      <c r="BC38" s="634"/>
      <c r="BD38" s="652"/>
      <c r="BE38" s="652"/>
      <c r="BF38" s="673"/>
      <c r="BG38" s="630" t="s">
        <v>338</v>
      </c>
      <c r="BH38" s="631"/>
      <c r="BI38" s="631"/>
      <c r="BJ38" s="631"/>
      <c r="BK38" s="631"/>
      <c r="BL38" s="631"/>
      <c r="BM38" s="631"/>
      <c r="BN38" s="631"/>
      <c r="BO38" s="631"/>
      <c r="BP38" s="631"/>
      <c r="BQ38" s="631"/>
      <c r="BR38" s="631"/>
      <c r="BS38" s="631"/>
      <c r="BT38" s="631"/>
      <c r="BU38" s="632"/>
      <c r="BV38" s="633">
        <v>83</v>
      </c>
      <c r="BW38" s="634"/>
      <c r="BX38" s="634"/>
      <c r="BY38" s="634"/>
      <c r="BZ38" s="634"/>
      <c r="CA38" s="634"/>
      <c r="CB38" s="674"/>
      <c r="CD38" s="630" t="s">
        <v>339</v>
      </c>
      <c r="CE38" s="631"/>
      <c r="CF38" s="631"/>
      <c r="CG38" s="631"/>
      <c r="CH38" s="631"/>
      <c r="CI38" s="631"/>
      <c r="CJ38" s="631"/>
      <c r="CK38" s="631"/>
      <c r="CL38" s="631"/>
      <c r="CM38" s="631"/>
      <c r="CN38" s="631"/>
      <c r="CO38" s="631"/>
      <c r="CP38" s="631"/>
      <c r="CQ38" s="632"/>
      <c r="CR38" s="633">
        <v>89500</v>
      </c>
      <c r="CS38" s="634"/>
      <c r="CT38" s="634"/>
      <c r="CU38" s="634"/>
      <c r="CV38" s="634"/>
      <c r="CW38" s="634"/>
      <c r="CX38" s="634"/>
      <c r="CY38" s="635"/>
      <c r="CZ38" s="636">
        <v>6.9</v>
      </c>
      <c r="DA38" s="654"/>
      <c r="DB38" s="654"/>
      <c r="DC38" s="655"/>
      <c r="DD38" s="639">
        <v>87622</v>
      </c>
      <c r="DE38" s="634"/>
      <c r="DF38" s="634"/>
      <c r="DG38" s="634"/>
      <c r="DH38" s="634"/>
      <c r="DI38" s="634"/>
      <c r="DJ38" s="634"/>
      <c r="DK38" s="635"/>
      <c r="DL38" s="639">
        <v>24669</v>
      </c>
      <c r="DM38" s="634"/>
      <c r="DN38" s="634"/>
      <c r="DO38" s="634"/>
      <c r="DP38" s="634"/>
      <c r="DQ38" s="634"/>
      <c r="DR38" s="634"/>
      <c r="DS38" s="634"/>
      <c r="DT38" s="634"/>
      <c r="DU38" s="634"/>
      <c r="DV38" s="635"/>
      <c r="DW38" s="636">
        <v>5.9</v>
      </c>
      <c r="DX38" s="654"/>
      <c r="DY38" s="654"/>
      <c r="DZ38" s="654"/>
      <c r="EA38" s="654"/>
      <c r="EB38" s="654"/>
      <c r="EC38" s="666"/>
    </row>
    <row r="39" spans="2:133" ht="11.25" customHeight="1" x14ac:dyDescent="0.15">
      <c r="B39" s="630" t="s">
        <v>340</v>
      </c>
      <c r="C39" s="631"/>
      <c r="D39" s="631"/>
      <c r="E39" s="631"/>
      <c r="F39" s="631"/>
      <c r="G39" s="631"/>
      <c r="H39" s="631"/>
      <c r="I39" s="631"/>
      <c r="J39" s="631"/>
      <c r="K39" s="631"/>
      <c r="L39" s="631"/>
      <c r="M39" s="631"/>
      <c r="N39" s="631"/>
      <c r="O39" s="631"/>
      <c r="P39" s="631"/>
      <c r="Q39" s="632"/>
      <c r="R39" s="633">
        <v>103900</v>
      </c>
      <c r="S39" s="634"/>
      <c r="T39" s="634"/>
      <c r="U39" s="634"/>
      <c r="V39" s="634"/>
      <c r="W39" s="634"/>
      <c r="X39" s="634"/>
      <c r="Y39" s="635"/>
      <c r="Z39" s="667">
        <v>7.5</v>
      </c>
      <c r="AA39" s="667"/>
      <c r="AB39" s="667"/>
      <c r="AC39" s="667"/>
      <c r="AD39" s="668" t="s">
        <v>131</v>
      </c>
      <c r="AE39" s="668"/>
      <c r="AF39" s="668"/>
      <c r="AG39" s="668"/>
      <c r="AH39" s="668"/>
      <c r="AI39" s="668"/>
      <c r="AJ39" s="668"/>
      <c r="AK39" s="668"/>
      <c r="AL39" s="636" t="s">
        <v>131</v>
      </c>
      <c r="AM39" s="637"/>
      <c r="AN39" s="637"/>
      <c r="AO39" s="669"/>
      <c r="AQ39" s="670" t="s">
        <v>341</v>
      </c>
      <c r="AR39" s="671"/>
      <c r="AS39" s="671"/>
      <c r="AT39" s="671"/>
      <c r="AU39" s="671"/>
      <c r="AV39" s="671"/>
      <c r="AW39" s="671"/>
      <c r="AX39" s="671"/>
      <c r="AY39" s="672"/>
      <c r="AZ39" s="633" t="s">
        <v>131</v>
      </c>
      <c r="BA39" s="634"/>
      <c r="BB39" s="634"/>
      <c r="BC39" s="634"/>
      <c r="BD39" s="652"/>
      <c r="BE39" s="652"/>
      <c r="BF39" s="673"/>
      <c r="BG39" s="630" t="s">
        <v>342</v>
      </c>
      <c r="BH39" s="631"/>
      <c r="BI39" s="631"/>
      <c r="BJ39" s="631"/>
      <c r="BK39" s="631"/>
      <c r="BL39" s="631"/>
      <c r="BM39" s="631"/>
      <c r="BN39" s="631"/>
      <c r="BO39" s="631"/>
      <c r="BP39" s="631"/>
      <c r="BQ39" s="631"/>
      <c r="BR39" s="631"/>
      <c r="BS39" s="631"/>
      <c r="BT39" s="631"/>
      <c r="BU39" s="632"/>
      <c r="BV39" s="633">
        <v>109</v>
      </c>
      <c r="BW39" s="634"/>
      <c r="BX39" s="634"/>
      <c r="BY39" s="634"/>
      <c r="BZ39" s="634"/>
      <c r="CA39" s="634"/>
      <c r="CB39" s="674"/>
      <c r="CD39" s="630" t="s">
        <v>343</v>
      </c>
      <c r="CE39" s="631"/>
      <c r="CF39" s="631"/>
      <c r="CG39" s="631"/>
      <c r="CH39" s="631"/>
      <c r="CI39" s="631"/>
      <c r="CJ39" s="631"/>
      <c r="CK39" s="631"/>
      <c r="CL39" s="631"/>
      <c r="CM39" s="631"/>
      <c r="CN39" s="631"/>
      <c r="CO39" s="631"/>
      <c r="CP39" s="631"/>
      <c r="CQ39" s="632"/>
      <c r="CR39" s="633">
        <v>73719</v>
      </c>
      <c r="CS39" s="652"/>
      <c r="CT39" s="652"/>
      <c r="CU39" s="652"/>
      <c r="CV39" s="652"/>
      <c r="CW39" s="652"/>
      <c r="CX39" s="652"/>
      <c r="CY39" s="653"/>
      <c r="CZ39" s="636">
        <v>5.7</v>
      </c>
      <c r="DA39" s="654"/>
      <c r="DB39" s="654"/>
      <c r="DC39" s="655"/>
      <c r="DD39" s="639">
        <v>41305</v>
      </c>
      <c r="DE39" s="652"/>
      <c r="DF39" s="652"/>
      <c r="DG39" s="652"/>
      <c r="DH39" s="652"/>
      <c r="DI39" s="652"/>
      <c r="DJ39" s="652"/>
      <c r="DK39" s="653"/>
      <c r="DL39" s="639" t="s">
        <v>131</v>
      </c>
      <c r="DM39" s="652"/>
      <c r="DN39" s="652"/>
      <c r="DO39" s="652"/>
      <c r="DP39" s="652"/>
      <c r="DQ39" s="652"/>
      <c r="DR39" s="652"/>
      <c r="DS39" s="652"/>
      <c r="DT39" s="652"/>
      <c r="DU39" s="652"/>
      <c r="DV39" s="653"/>
      <c r="DW39" s="636" t="s">
        <v>131</v>
      </c>
      <c r="DX39" s="654"/>
      <c r="DY39" s="654"/>
      <c r="DZ39" s="654"/>
      <c r="EA39" s="654"/>
      <c r="EB39" s="654"/>
      <c r="EC39" s="666"/>
    </row>
    <row r="40" spans="2:133" ht="11.25" customHeight="1" x14ac:dyDescent="0.15">
      <c r="B40" s="630" t="s">
        <v>344</v>
      </c>
      <c r="C40" s="631"/>
      <c r="D40" s="631"/>
      <c r="E40" s="631"/>
      <c r="F40" s="631"/>
      <c r="G40" s="631"/>
      <c r="H40" s="631"/>
      <c r="I40" s="631"/>
      <c r="J40" s="631"/>
      <c r="K40" s="631"/>
      <c r="L40" s="631"/>
      <c r="M40" s="631"/>
      <c r="N40" s="631"/>
      <c r="O40" s="631"/>
      <c r="P40" s="631"/>
      <c r="Q40" s="632"/>
      <c r="R40" s="633" t="s">
        <v>131</v>
      </c>
      <c r="S40" s="634"/>
      <c r="T40" s="634"/>
      <c r="U40" s="634"/>
      <c r="V40" s="634"/>
      <c r="W40" s="634"/>
      <c r="X40" s="634"/>
      <c r="Y40" s="635"/>
      <c r="Z40" s="667" t="s">
        <v>131</v>
      </c>
      <c r="AA40" s="667"/>
      <c r="AB40" s="667"/>
      <c r="AC40" s="667"/>
      <c r="AD40" s="668" t="s">
        <v>131</v>
      </c>
      <c r="AE40" s="668"/>
      <c r="AF40" s="668"/>
      <c r="AG40" s="668"/>
      <c r="AH40" s="668"/>
      <c r="AI40" s="668"/>
      <c r="AJ40" s="668"/>
      <c r="AK40" s="668"/>
      <c r="AL40" s="636" t="s">
        <v>131</v>
      </c>
      <c r="AM40" s="637"/>
      <c r="AN40" s="637"/>
      <c r="AO40" s="669"/>
      <c r="AQ40" s="670" t="s">
        <v>345</v>
      </c>
      <c r="AR40" s="671"/>
      <c r="AS40" s="671"/>
      <c r="AT40" s="671"/>
      <c r="AU40" s="671"/>
      <c r="AV40" s="671"/>
      <c r="AW40" s="671"/>
      <c r="AX40" s="671"/>
      <c r="AY40" s="672"/>
      <c r="AZ40" s="633" t="s">
        <v>131</v>
      </c>
      <c r="BA40" s="634"/>
      <c r="BB40" s="634"/>
      <c r="BC40" s="634"/>
      <c r="BD40" s="652"/>
      <c r="BE40" s="652"/>
      <c r="BF40" s="673"/>
      <c r="BG40" s="675" t="s">
        <v>346</v>
      </c>
      <c r="BH40" s="676"/>
      <c r="BI40" s="676"/>
      <c r="BJ40" s="676"/>
      <c r="BK40" s="676"/>
      <c r="BL40" s="221"/>
      <c r="BM40" s="631" t="s">
        <v>347</v>
      </c>
      <c r="BN40" s="631"/>
      <c r="BO40" s="631"/>
      <c r="BP40" s="631"/>
      <c r="BQ40" s="631"/>
      <c r="BR40" s="631"/>
      <c r="BS40" s="631"/>
      <c r="BT40" s="631"/>
      <c r="BU40" s="632"/>
      <c r="BV40" s="633">
        <v>66</v>
      </c>
      <c r="BW40" s="634"/>
      <c r="BX40" s="634"/>
      <c r="BY40" s="634"/>
      <c r="BZ40" s="634"/>
      <c r="CA40" s="634"/>
      <c r="CB40" s="674"/>
      <c r="CD40" s="630" t="s">
        <v>348</v>
      </c>
      <c r="CE40" s="631"/>
      <c r="CF40" s="631"/>
      <c r="CG40" s="631"/>
      <c r="CH40" s="631"/>
      <c r="CI40" s="631"/>
      <c r="CJ40" s="631"/>
      <c r="CK40" s="631"/>
      <c r="CL40" s="631"/>
      <c r="CM40" s="631"/>
      <c r="CN40" s="631"/>
      <c r="CO40" s="631"/>
      <c r="CP40" s="631"/>
      <c r="CQ40" s="632"/>
      <c r="CR40" s="633" t="s">
        <v>131</v>
      </c>
      <c r="CS40" s="634"/>
      <c r="CT40" s="634"/>
      <c r="CU40" s="634"/>
      <c r="CV40" s="634"/>
      <c r="CW40" s="634"/>
      <c r="CX40" s="634"/>
      <c r="CY40" s="635"/>
      <c r="CZ40" s="636" t="s">
        <v>131</v>
      </c>
      <c r="DA40" s="654"/>
      <c r="DB40" s="654"/>
      <c r="DC40" s="655"/>
      <c r="DD40" s="639" t="s">
        <v>131</v>
      </c>
      <c r="DE40" s="634"/>
      <c r="DF40" s="634"/>
      <c r="DG40" s="634"/>
      <c r="DH40" s="634"/>
      <c r="DI40" s="634"/>
      <c r="DJ40" s="634"/>
      <c r="DK40" s="635"/>
      <c r="DL40" s="639" t="s">
        <v>131</v>
      </c>
      <c r="DM40" s="634"/>
      <c r="DN40" s="634"/>
      <c r="DO40" s="634"/>
      <c r="DP40" s="634"/>
      <c r="DQ40" s="634"/>
      <c r="DR40" s="634"/>
      <c r="DS40" s="634"/>
      <c r="DT40" s="634"/>
      <c r="DU40" s="634"/>
      <c r="DV40" s="635"/>
      <c r="DW40" s="636" t="s">
        <v>131</v>
      </c>
      <c r="DX40" s="654"/>
      <c r="DY40" s="654"/>
      <c r="DZ40" s="654"/>
      <c r="EA40" s="654"/>
      <c r="EB40" s="654"/>
      <c r="EC40" s="666"/>
    </row>
    <row r="41" spans="2:133" ht="11.25" customHeight="1" x14ac:dyDescent="0.15">
      <c r="B41" s="630" t="s">
        <v>349</v>
      </c>
      <c r="C41" s="631"/>
      <c r="D41" s="631"/>
      <c r="E41" s="631"/>
      <c r="F41" s="631"/>
      <c r="G41" s="631"/>
      <c r="H41" s="631"/>
      <c r="I41" s="631"/>
      <c r="J41" s="631"/>
      <c r="K41" s="631"/>
      <c r="L41" s="631"/>
      <c r="M41" s="631"/>
      <c r="N41" s="631"/>
      <c r="O41" s="631"/>
      <c r="P41" s="631"/>
      <c r="Q41" s="632"/>
      <c r="R41" s="633">
        <v>10000</v>
      </c>
      <c r="S41" s="634"/>
      <c r="T41" s="634"/>
      <c r="U41" s="634"/>
      <c r="V41" s="634"/>
      <c r="W41" s="634"/>
      <c r="X41" s="634"/>
      <c r="Y41" s="635"/>
      <c r="Z41" s="667">
        <v>0.7</v>
      </c>
      <c r="AA41" s="667"/>
      <c r="AB41" s="667"/>
      <c r="AC41" s="667"/>
      <c r="AD41" s="668" t="s">
        <v>131</v>
      </c>
      <c r="AE41" s="668"/>
      <c r="AF41" s="668"/>
      <c r="AG41" s="668"/>
      <c r="AH41" s="668"/>
      <c r="AI41" s="668"/>
      <c r="AJ41" s="668"/>
      <c r="AK41" s="668"/>
      <c r="AL41" s="636" t="s">
        <v>131</v>
      </c>
      <c r="AM41" s="637"/>
      <c r="AN41" s="637"/>
      <c r="AO41" s="669"/>
      <c r="AQ41" s="670" t="s">
        <v>350</v>
      </c>
      <c r="AR41" s="671"/>
      <c r="AS41" s="671"/>
      <c r="AT41" s="671"/>
      <c r="AU41" s="671"/>
      <c r="AV41" s="671"/>
      <c r="AW41" s="671"/>
      <c r="AX41" s="671"/>
      <c r="AY41" s="672"/>
      <c r="AZ41" s="633">
        <v>10497</v>
      </c>
      <c r="BA41" s="634"/>
      <c r="BB41" s="634"/>
      <c r="BC41" s="634"/>
      <c r="BD41" s="652"/>
      <c r="BE41" s="652"/>
      <c r="BF41" s="673"/>
      <c r="BG41" s="675"/>
      <c r="BH41" s="676"/>
      <c r="BI41" s="676"/>
      <c r="BJ41" s="676"/>
      <c r="BK41" s="676"/>
      <c r="BL41" s="221"/>
      <c r="BM41" s="631" t="s">
        <v>351</v>
      </c>
      <c r="BN41" s="631"/>
      <c r="BO41" s="631"/>
      <c r="BP41" s="631"/>
      <c r="BQ41" s="631"/>
      <c r="BR41" s="631"/>
      <c r="BS41" s="631"/>
      <c r="BT41" s="631"/>
      <c r="BU41" s="632"/>
      <c r="BV41" s="633">
        <v>6</v>
      </c>
      <c r="BW41" s="634"/>
      <c r="BX41" s="634"/>
      <c r="BY41" s="634"/>
      <c r="BZ41" s="634"/>
      <c r="CA41" s="634"/>
      <c r="CB41" s="674"/>
      <c r="CD41" s="630" t="s">
        <v>352</v>
      </c>
      <c r="CE41" s="631"/>
      <c r="CF41" s="631"/>
      <c r="CG41" s="631"/>
      <c r="CH41" s="631"/>
      <c r="CI41" s="631"/>
      <c r="CJ41" s="631"/>
      <c r="CK41" s="631"/>
      <c r="CL41" s="631"/>
      <c r="CM41" s="631"/>
      <c r="CN41" s="631"/>
      <c r="CO41" s="631"/>
      <c r="CP41" s="631"/>
      <c r="CQ41" s="632"/>
      <c r="CR41" s="633" t="s">
        <v>131</v>
      </c>
      <c r="CS41" s="652"/>
      <c r="CT41" s="652"/>
      <c r="CU41" s="652"/>
      <c r="CV41" s="652"/>
      <c r="CW41" s="652"/>
      <c r="CX41" s="652"/>
      <c r="CY41" s="653"/>
      <c r="CZ41" s="636" t="s">
        <v>131</v>
      </c>
      <c r="DA41" s="654"/>
      <c r="DB41" s="654"/>
      <c r="DC41" s="655"/>
      <c r="DD41" s="639" t="s">
        <v>131</v>
      </c>
      <c r="DE41" s="652"/>
      <c r="DF41" s="652"/>
      <c r="DG41" s="652"/>
      <c r="DH41" s="652"/>
      <c r="DI41" s="652"/>
      <c r="DJ41" s="652"/>
      <c r="DK41" s="653"/>
      <c r="DL41" s="640"/>
      <c r="DM41" s="641"/>
      <c r="DN41" s="641"/>
      <c r="DO41" s="641"/>
      <c r="DP41" s="641"/>
      <c r="DQ41" s="641"/>
      <c r="DR41" s="641"/>
      <c r="DS41" s="641"/>
      <c r="DT41" s="641"/>
      <c r="DU41" s="641"/>
      <c r="DV41" s="642"/>
      <c r="DW41" s="643"/>
      <c r="DX41" s="644"/>
      <c r="DY41" s="644"/>
      <c r="DZ41" s="644"/>
      <c r="EA41" s="644"/>
      <c r="EB41" s="644"/>
      <c r="EC41" s="645"/>
    </row>
    <row r="42" spans="2:133" ht="11.25" customHeight="1" x14ac:dyDescent="0.15">
      <c r="B42" s="614" t="s">
        <v>353</v>
      </c>
      <c r="C42" s="615"/>
      <c r="D42" s="615"/>
      <c r="E42" s="615"/>
      <c r="F42" s="615"/>
      <c r="G42" s="615"/>
      <c r="H42" s="615"/>
      <c r="I42" s="615"/>
      <c r="J42" s="615"/>
      <c r="K42" s="615"/>
      <c r="L42" s="615"/>
      <c r="M42" s="615"/>
      <c r="N42" s="615"/>
      <c r="O42" s="615"/>
      <c r="P42" s="615"/>
      <c r="Q42" s="616"/>
      <c r="R42" s="617">
        <v>1387935</v>
      </c>
      <c r="S42" s="656"/>
      <c r="T42" s="656"/>
      <c r="U42" s="656"/>
      <c r="V42" s="656"/>
      <c r="W42" s="656"/>
      <c r="X42" s="656"/>
      <c r="Y42" s="658"/>
      <c r="Z42" s="659">
        <v>100</v>
      </c>
      <c r="AA42" s="659"/>
      <c r="AB42" s="659"/>
      <c r="AC42" s="659"/>
      <c r="AD42" s="660">
        <v>411288</v>
      </c>
      <c r="AE42" s="660"/>
      <c r="AF42" s="660"/>
      <c r="AG42" s="660"/>
      <c r="AH42" s="660"/>
      <c r="AI42" s="660"/>
      <c r="AJ42" s="660"/>
      <c r="AK42" s="660"/>
      <c r="AL42" s="620">
        <v>100</v>
      </c>
      <c r="AM42" s="661"/>
      <c r="AN42" s="661"/>
      <c r="AO42" s="662"/>
      <c r="AQ42" s="663" t="s">
        <v>354</v>
      </c>
      <c r="AR42" s="664"/>
      <c r="AS42" s="664"/>
      <c r="AT42" s="664"/>
      <c r="AU42" s="664"/>
      <c r="AV42" s="664"/>
      <c r="AW42" s="664"/>
      <c r="AX42" s="664"/>
      <c r="AY42" s="665"/>
      <c r="AZ42" s="617">
        <v>24533</v>
      </c>
      <c r="BA42" s="656"/>
      <c r="BB42" s="656"/>
      <c r="BC42" s="656"/>
      <c r="BD42" s="618"/>
      <c r="BE42" s="618"/>
      <c r="BF42" s="679"/>
      <c r="BG42" s="677"/>
      <c r="BH42" s="678"/>
      <c r="BI42" s="678"/>
      <c r="BJ42" s="678"/>
      <c r="BK42" s="678"/>
      <c r="BL42" s="222"/>
      <c r="BM42" s="615" t="s">
        <v>355</v>
      </c>
      <c r="BN42" s="615"/>
      <c r="BO42" s="615"/>
      <c r="BP42" s="615"/>
      <c r="BQ42" s="615"/>
      <c r="BR42" s="615"/>
      <c r="BS42" s="615"/>
      <c r="BT42" s="615"/>
      <c r="BU42" s="616"/>
      <c r="BV42" s="617">
        <v>535</v>
      </c>
      <c r="BW42" s="656"/>
      <c r="BX42" s="656"/>
      <c r="BY42" s="656"/>
      <c r="BZ42" s="656"/>
      <c r="CA42" s="656"/>
      <c r="CB42" s="657"/>
      <c r="CD42" s="630" t="s">
        <v>356</v>
      </c>
      <c r="CE42" s="631"/>
      <c r="CF42" s="631"/>
      <c r="CG42" s="631"/>
      <c r="CH42" s="631"/>
      <c r="CI42" s="631"/>
      <c r="CJ42" s="631"/>
      <c r="CK42" s="631"/>
      <c r="CL42" s="631"/>
      <c r="CM42" s="631"/>
      <c r="CN42" s="631"/>
      <c r="CO42" s="631"/>
      <c r="CP42" s="631"/>
      <c r="CQ42" s="632"/>
      <c r="CR42" s="633">
        <v>508257</v>
      </c>
      <c r="CS42" s="634"/>
      <c r="CT42" s="634"/>
      <c r="CU42" s="634"/>
      <c r="CV42" s="634"/>
      <c r="CW42" s="634"/>
      <c r="CX42" s="634"/>
      <c r="CY42" s="635"/>
      <c r="CZ42" s="636">
        <v>39</v>
      </c>
      <c r="DA42" s="637"/>
      <c r="DB42" s="637"/>
      <c r="DC42" s="638"/>
      <c r="DD42" s="639">
        <v>180324</v>
      </c>
      <c r="DE42" s="634"/>
      <c r="DF42" s="634"/>
      <c r="DG42" s="634"/>
      <c r="DH42" s="634"/>
      <c r="DI42" s="634"/>
      <c r="DJ42" s="634"/>
      <c r="DK42" s="635"/>
      <c r="DL42" s="640"/>
      <c r="DM42" s="641"/>
      <c r="DN42" s="641"/>
      <c r="DO42" s="641"/>
      <c r="DP42" s="641"/>
      <c r="DQ42" s="641"/>
      <c r="DR42" s="641"/>
      <c r="DS42" s="641"/>
      <c r="DT42" s="641"/>
      <c r="DU42" s="641"/>
      <c r="DV42" s="642"/>
      <c r="DW42" s="643"/>
      <c r="DX42" s="644"/>
      <c r="DY42" s="644"/>
      <c r="DZ42" s="644"/>
      <c r="EA42" s="644"/>
      <c r="EB42" s="644"/>
      <c r="EC42" s="645"/>
    </row>
    <row r="43" spans="2:133" ht="11.25" customHeight="1" x14ac:dyDescent="0.15">
      <c r="CD43" s="630" t="s">
        <v>357</v>
      </c>
      <c r="CE43" s="631"/>
      <c r="CF43" s="631"/>
      <c r="CG43" s="631"/>
      <c r="CH43" s="631"/>
      <c r="CI43" s="631"/>
      <c r="CJ43" s="631"/>
      <c r="CK43" s="631"/>
      <c r="CL43" s="631"/>
      <c r="CM43" s="631"/>
      <c r="CN43" s="631"/>
      <c r="CO43" s="631"/>
      <c r="CP43" s="631"/>
      <c r="CQ43" s="632"/>
      <c r="CR43" s="633" t="s">
        <v>358</v>
      </c>
      <c r="CS43" s="652"/>
      <c r="CT43" s="652"/>
      <c r="CU43" s="652"/>
      <c r="CV43" s="652"/>
      <c r="CW43" s="652"/>
      <c r="CX43" s="652"/>
      <c r="CY43" s="653"/>
      <c r="CZ43" s="636" t="s">
        <v>358</v>
      </c>
      <c r="DA43" s="654"/>
      <c r="DB43" s="654"/>
      <c r="DC43" s="655"/>
      <c r="DD43" s="639" t="s">
        <v>131</v>
      </c>
      <c r="DE43" s="652"/>
      <c r="DF43" s="652"/>
      <c r="DG43" s="652"/>
      <c r="DH43" s="652"/>
      <c r="DI43" s="652"/>
      <c r="DJ43" s="652"/>
      <c r="DK43" s="653"/>
      <c r="DL43" s="640"/>
      <c r="DM43" s="641"/>
      <c r="DN43" s="641"/>
      <c r="DO43" s="641"/>
      <c r="DP43" s="641"/>
      <c r="DQ43" s="641"/>
      <c r="DR43" s="641"/>
      <c r="DS43" s="641"/>
      <c r="DT43" s="641"/>
      <c r="DU43" s="641"/>
      <c r="DV43" s="642"/>
      <c r="DW43" s="643"/>
      <c r="DX43" s="644"/>
      <c r="DY43" s="644"/>
      <c r="DZ43" s="644"/>
      <c r="EA43" s="644"/>
      <c r="EB43" s="644"/>
      <c r="EC43" s="645"/>
    </row>
    <row r="44" spans="2:133" ht="11.25" customHeight="1" x14ac:dyDescent="0.15">
      <c r="CD44" s="646" t="s">
        <v>305</v>
      </c>
      <c r="CE44" s="647"/>
      <c r="CF44" s="630" t="s">
        <v>359</v>
      </c>
      <c r="CG44" s="631"/>
      <c r="CH44" s="631"/>
      <c r="CI44" s="631"/>
      <c r="CJ44" s="631"/>
      <c r="CK44" s="631"/>
      <c r="CL44" s="631"/>
      <c r="CM44" s="631"/>
      <c r="CN44" s="631"/>
      <c r="CO44" s="631"/>
      <c r="CP44" s="631"/>
      <c r="CQ44" s="632"/>
      <c r="CR44" s="633">
        <v>508257</v>
      </c>
      <c r="CS44" s="634"/>
      <c r="CT44" s="634"/>
      <c r="CU44" s="634"/>
      <c r="CV44" s="634"/>
      <c r="CW44" s="634"/>
      <c r="CX44" s="634"/>
      <c r="CY44" s="635"/>
      <c r="CZ44" s="636">
        <v>39</v>
      </c>
      <c r="DA44" s="637"/>
      <c r="DB44" s="637"/>
      <c r="DC44" s="638"/>
      <c r="DD44" s="639">
        <v>180324</v>
      </c>
      <c r="DE44" s="634"/>
      <c r="DF44" s="634"/>
      <c r="DG44" s="634"/>
      <c r="DH44" s="634"/>
      <c r="DI44" s="634"/>
      <c r="DJ44" s="634"/>
      <c r="DK44" s="635"/>
      <c r="DL44" s="640"/>
      <c r="DM44" s="641"/>
      <c r="DN44" s="641"/>
      <c r="DO44" s="641"/>
      <c r="DP44" s="641"/>
      <c r="DQ44" s="641"/>
      <c r="DR44" s="641"/>
      <c r="DS44" s="641"/>
      <c r="DT44" s="641"/>
      <c r="DU44" s="641"/>
      <c r="DV44" s="642"/>
      <c r="DW44" s="643"/>
      <c r="DX44" s="644"/>
      <c r="DY44" s="644"/>
      <c r="DZ44" s="644"/>
      <c r="EA44" s="644"/>
      <c r="EB44" s="644"/>
      <c r="EC44" s="645"/>
    </row>
    <row r="45" spans="2:133" ht="11.25" customHeight="1" x14ac:dyDescent="0.15">
      <c r="CD45" s="648"/>
      <c r="CE45" s="649"/>
      <c r="CF45" s="630" t="s">
        <v>360</v>
      </c>
      <c r="CG45" s="631"/>
      <c r="CH45" s="631"/>
      <c r="CI45" s="631"/>
      <c r="CJ45" s="631"/>
      <c r="CK45" s="631"/>
      <c r="CL45" s="631"/>
      <c r="CM45" s="631"/>
      <c r="CN45" s="631"/>
      <c r="CO45" s="631"/>
      <c r="CP45" s="631"/>
      <c r="CQ45" s="632"/>
      <c r="CR45" s="633">
        <v>501754</v>
      </c>
      <c r="CS45" s="652"/>
      <c r="CT45" s="652"/>
      <c r="CU45" s="652"/>
      <c r="CV45" s="652"/>
      <c r="CW45" s="652"/>
      <c r="CX45" s="652"/>
      <c r="CY45" s="653"/>
      <c r="CZ45" s="636">
        <v>38.5</v>
      </c>
      <c r="DA45" s="654"/>
      <c r="DB45" s="654"/>
      <c r="DC45" s="655"/>
      <c r="DD45" s="639">
        <v>173972</v>
      </c>
      <c r="DE45" s="652"/>
      <c r="DF45" s="652"/>
      <c r="DG45" s="652"/>
      <c r="DH45" s="652"/>
      <c r="DI45" s="652"/>
      <c r="DJ45" s="652"/>
      <c r="DK45" s="653"/>
      <c r="DL45" s="640"/>
      <c r="DM45" s="641"/>
      <c r="DN45" s="641"/>
      <c r="DO45" s="641"/>
      <c r="DP45" s="641"/>
      <c r="DQ45" s="641"/>
      <c r="DR45" s="641"/>
      <c r="DS45" s="641"/>
      <c r="DT45" s="641"/>
      <c r="DU45" s="641"/>
      <c r="DV45" s="642"/>
      <c r="DW45" s="643"/>
      <c r="DX45" s="644"/>
      <c r="DY45" s="644"/>
      <c r="DZ45" s="644"/>
      <c r="EA45" s="644"/>
      <c r="EB45" s="644"/>
      <c r="EC45" s="645"/>
    </row>
    <row r="46" spans="2:133" ht="11.25" customHeight="1" x14ac:dyDescent="0.15">
      <c r="B46" s="215" t="s">
        <v>361</v>
      </c>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48"/>
      <c r="CE46" s="649"/>
      <c r="CF46" s="630" t="s">
        <v>362</v>
      </c>
      <c r="CG46" s="631"/>
      <c r="CH46" s="631"/>
      <c r="CI46" s="631"/>
      <c r="CJ46" s="631"/>
      <c r="CK46" s="631"/>
      <c r="CL46" s="631"/>
      <c r="CM46" s="631"/>
      <c r="CN46" s="631"/>
      <c r="CO46" s="631"/>
      <c r="CP46" s="631"/>
      <c r="CQ46" s="632"/>
      <c r="CR46" s="633">
        <v>6503</v>
      </c>
      <c r="CS46" s="634"/>
      <c r="CT46" s="634"/>
      <c r="CU46" s="634"/>
      <c r="CV46" s="634"/>
      <c r="CW46" s="634"/>
      <c r="CX46" s="634"/>
      <c r="CY46" s="635"/>
      <c r="CZ46" s="636">
        <v>0.5</v>
      </c>
      <c r="DA46" s="637"/>
      <c r="DB46" s="637"/>
      <c r="DC46" s="638"/>
      <c r="DD46" s="639">
        <v>6352</v>
      </c>
      <c r="DE46" s="634"/>
      <c r="DF46" s="634"/>
      <c r="DG46" s="634"/>
      <c r="DH46" s="634"/>
      <c r="DI46" s="634"/>
      <c r="DJ46" s="634"/>
      <c r="DK46" s="635"/>
      <c r="DL46" s="640"/>
      <c r="DM46" s="641"/>
      <c r="DN46" s="641"/>
      <c r="DO46" s="641"/>
      <c r="DP46" s="641"/>
      <c r="DQ46" s="641"/>
      <c r="DR46" s="641"/>
      <c r="DS46" s="641"/>
      <c r="DT46" s="641"/>
      <c r="DU46" s="641"/>
      <c r="DV46" s="642"/>
      <c r="DW46" s="643"/>
      <c r="DX46" s="644"/>
      <c r="DY46" s="644"/>
      <c r="DZ46" s="644"/>
      <c r="EA46" s="644"/>
      <c r="EB46" s="644"/>
      <c r="EC46" s="645"/>
    </row>
    <row r="47" spans="2:133" ht="11.25" customHeight="1" x14ac:dyDescent="0.15">
      <c r="B47" s="227" t="s">
        <v>363</v>
      </c>
      <c r="R47" s="226"/>
      <c r="S47" s="226"/>
      <c r="T47" s="226"/>
      <c r="U47" s="226"/>
      <c r="V47" s="226"/>
      <c r="W47" s="226"/>
      <c r="X47" s="226"/>
      <c r="Y47" s="226"/>
      <c r="Z47" s="226"/>
      <c r="AA47" s="226"/>
      <c r="AB47" s="226"/>
      <c r="AC47" s="226"/>
      <c r="AD47" s="226"/>
      <c r="AE47" s="226"/>
      <c r="AF47" s="226"/>
      <c r="AG47" s="226"/>
      <c r="AH47" s="226"/>
      <c r="AI47" s="226"/>
      <c r="AJ47" s="226"/>
      <c r="AK47" s="226"/>
      <c r="AL47" s="226"/>
      <c r="AM47" s="226"/>
      <c r="AN47" s="226"/>
      <c r="AO47" s="226"/>
      <c r="CD47" s="648"/>
      <c r="CE47" s="649"/>
      <c r="CF47" s="630" t="s">
        <v>364</v>
      </c>
      <c r="CG47" s="631"/>
      <c r="CH47" s="631"/>
      <c r="CI47" s="631"/>
      <c r="CJ47" s="631"/>
      <c r="CK47" s="631"/>
      <c r="CL47" s="631"/>
      <c r="CM47" s="631"/>
      <c r="CN47" s="631"/>
      <c r="CO47" s="631"/>
      <c r="CP47" s="631"/>
      <c r="CQ47" s="632"/>
      <c r="CR47" s="633" t="s">
        <v>131</v>
      </c>
      <c r="CS47" s="652"/>
      <c r="CT47" s="652"/>
      <c r="CU47" s="652"/>
      <c r="CV47" s="652"/>
      <c r="CW47" s="652"/>
      <c r="CX47" s="652"/>
      <c r="CY47" s="653"/>
      <c r="CZ47" s="636" t="s">
        <v>358</v>
      </c>
      <c r="DA47" s="654"/>
      <c r="DB47" s="654"/>
      <c r="DC47" s="655"/>
      <c r="DD47" s="639" t="s">
        <v>358</v>
      </c>
      <c r="DE47" s="652"/>
      <c r="DF47" s="652"/>
      <c r="DG47" s="652"/>
      <c r="DH47" s="652"/>
      <c r="DI47" s="652"/>
      <c r="DJ47" s="652"/>
      <c r="DK47" s="653"/>
      <c r="DL47" s="640"/>
      <c r="DM47" s="641"/>
      <c r="DN47" s="641"/>
      <c r="DO47" s="641"/>
      <c r="DP47" s="641"/>
      <c r="DQ47" s="641"/>
      <c r="DR47" s="641"/>
      <c r="DS47" s="641"/>
      <c r="DT47" s="641"/>
      <c r="DU47" s="641"/>
      <c r="DV47" s="642"/>
      <c r="DW47" s="643"/>
      <c r="DX47" s="644"/>
      <c r="DY47" s="644"/>
      <c r="DZ47" s="644"/>
      <c r="EA47" s="644"/>
      <c r="EB47" s="644"/>
      <c r="EC47" s="645"/>
    </row>
    <row r="48" spans="2:133" x14ac:dyDescent="0.15">
      <c r="B48" s="227" t="s">
        <v>365</v>
      </c>
      <c r="CD48" s="650"/>
      <c r="CE48" s="651"/>
      <c r="CF48" s="630" t="s">
        <v>366</v>
      </c>
      <c r="CG48" s="631"/>
      <c r="CH48" s="631"/>
      <c r="CI48" s="631"/>
      <c r="CJ48" s="631"/>
      <c r="CK48" s="631"/>
      <c r="CL48" s="631"/>
      <c r="CM48" s="631"/>
      <c r="CN48" s="631"/>
      <c r="CO48" s="631"/>
      <c r="CP48" s="631"/>
      <c r="CQ48" s="632"/>
      <c r="CR48" s="633" t="s">
        <v>358</v>
      </c>
      <c r="CS48" s="634"/>
      <c r="CT48" s="634"/>
      <c r="CU48" s="634"/>
      <c r="CV48" s="634"/>
      <c r="CW48" s="634"/>
      <c r="CX48" s="634"/>
      <c r="CY48" s="635"/>
      <c r="CZ48" s="636" t="s">
        <v>358</v>
      </c>
      <c r="DA48" s="637"/>
      <c r="DB48" s="637"/>
      <c r="DC48" s="638"/>
      <c r="DD48" s="639" t="s">
        <v>358</v>
      </c>
      <c r="DE48" s="634"/>
      <c r="DF48" s="634"/>
      <c r="DG48" s="634"/>
      <c r="DH48" s="634"/>
      <c r="DI48" s="634"/>
      <c r="DJ48" s="634"/>
      <c r="DK48" s="635"/>
      <c r="DL48" s="640"/>
      <c r="DM48" s="641"/>
      <c r="DN48" s="641"/>
      <c r="DO48" s="641"/>
      <c r="DP48" s="641"/>
      <c r="DQ48" s="641"/>
      <c r="DR48" s="641"/>
      <c r="DS48" s="641"/>
      <c r="DT48" s="641"/>
      <c r="DU48" s="641"/>
      <c r="DV48" s="642"/>
      <c r="DW48" s="643"/>
      <c r="DX48" s="644"/>
      <c r="DY48" s="644"/>
      <c r="DZ48" s="644"/>
      <c r="EA48" s="644"/>
      <c r="EB48" s="644"/>
      <c r="EC48" s="645"/>
    </row>
    <row r="49" spans="82:133" ht="11.25" customHeight="1" x14ac:dyDescent="0.15">
      <c r="CD49" s="614" t="s">
        <v>367</v>
      </c>
      <c r="CE49" s="615"/>
      <c r="CF49" s="615"/>
      <c r="CG49" s="615"/>
      <c r="CH49" s="615"/>
      <c r="CI49" s="615"/>
      <c r="CJ49" s="615"/>
      <c r="CK49" s="615"/>
      <c r="CL49" s="615"/>
      <c r="CM49" s="615"/>
      <c r="CN49" s="615"/>
      <c r="CO49" s="615"/>
      <c r="CP49" s="615"/>
      <c r="CQ49" s="616"/>
      <c r="CR49" s="617">
        <v>1304752</v>
      </c>
      <c r="CS49" s="618"/>
      <c r="CT49" s="618"/>
      <c r="CU49" s="618"/>
      <c r="CV49" s="618"/>
      <c r="CW49" s="618"/>
      <c r="CX49" s="618"/>
      <c r="CY49" s="619"/>
      <c r="CZ49" s="620">
        <v>100</v>
      </c>
      <c r="DA49" s="621"/>
      <c r="DB49" s="621"/>
      <c r="DC49" s="622"/>
      <c r="DD49" s="623">
        <v>833404</v>
      </c>
      <c r="DE49" s="618"/>
      <c r="DF49" s="618"/>
      <c r="DG49" s="618"/>
      <c r="DH49" s="618"/>
      <c r="DI49" s="618"/>
      <c r="DJ49" s="618"/>
      <c r="DK49" s="619"/>
      <c r="DL49" s="624"/>
      <c r="DM49" s="625"/>
      <c r="DN49" s="625"/>
      <c r="DO49" s="625"/>
      <c r="DP49" s="625"/>
      <c r="DQ49" s="625"/>
      <c r="DR49" s="625"/>
      <c r="DS49" s="625"/>
      <c r="DT49" s="625"/>
      <c r="DU49" s="625"/>
      <c r="DV49" s="626"/>
      <c r="DW49" s="627"/>
      <c r="DX49" s="628"/>
      <c r="DY49" s="628"/>
      <c r="DZ49" s="628"/>
      <c r="EA49" s="628"/>
      <c r="EB49" s="628"/>
      <c r="EC49" s="629"/>
    </row>
  </sheetData>
  <sheetProtection algorithmName="SHA-512" hashValue="WyHAU28NQ3+GqVqJq5z8XMyQhpBD1XqHcDmXrV1M5fMHjun5FnpSIqYwabIxP0xBlzWiQe+jgCVQIgRzGL9mrA==" saltValue="FtGt0m+gH1kwxaTPVZPYE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BH71" sqref="BH71"/>
    </sheetView>
  </sheetViews>
  <sheetFormatPr defaultColWidth="0" defaultRowHeight="13.5" zeroHeight="1" x14ac:dyDescent="0.15"/>
  <cols>
    <col min="1" max="130" width="2.75" style="233" customWidth="1"/>
    <col min="131" max="131" width="1.625" style="233" customWidth="1"/>
    <col min="132" max="16384" width="9" style="233" hidden="1"/>
  </cols>
  <sheetData>
    <row r="1" spans="1:131" ht="11.25" customHeight="1" thickBot="1" x14ac:dyDescent="0.2">
      <c r="A1" s="229"/>
      <c r="B1" s="229"/>
      <c r="C1" s="229"/>
      <c r="D1" s="229"/>
      <c r="E1" s="229"/>
      <c r="F1" s="229"/>
      <c r="G1" s="229"/>
      <c r="H1" s="229"/>
      <c r="I1" s="229"/>
      <c r="J1" s="229"/>
      <c r="K1" s="229"/>
      <c r="L1" s="229"/>
      <c r="M1" s="229"/>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230"/>
      <c r="AX1" s="230"/>
      <c r="AY1" s="230"/>
      <c r="AZ1" s="230"/>
      <c r="BA1" s="230"/>
      <c r="BB1" s="230"/>
      <c r="BC1" s="230"/>
      <c r="BD1" s="230"/>
      <c r="BE1" s="230"/>
      <c r="BF1" s="230"/>
      <c r="BG1" s="230"/>
      <c r="BH1" s="230"/>
      <c r="BI1" s="230"/>
      <c r="BJ1" s="230"/>
      <c r="BK1" s="230"/>
      <c r="BL1" s="230"/>
      <c r="BM1" s="230"/>
      <c r="BN1" s="230"/>
      <c r="BO1" s="230"/>
      <c r="BP1" s="230"/>
      <c r="BQ1" s="230"/>
      <c r="BR1" s="230"/>
      <c r="BS1" s="230"/>
      <c r="BT1" s="230"/>
      <c r="BU1" s="230"/>
      <c r="BV1" s="230"/>
      <c r="BW1" s="230"/>
      <c r="BX1" s="230"/>
      <c r="BY1" s="230"/>
      <c r="BZ1" s="230"/>
      <c r="CA1" s="230"/>
      <c r="CB1" s="230"/>
      <c r="CC1" s="230"/>
      <c r="CD1" s="230"/>
      <c r="CE1" s="230"/>
      <c r="CF1" s="230"/>
      <c r="CG1" s="230"/>
      <c r="CH1" s="230"/>
      <c r="CI1" s="230"/>
      <c r="CJ1" s="230"/>
      <c r="CK1" s="230"/>
      <c r="CL1" s="230"/>
      <c r="CM1" s="230"/>
      <c r="CN1" s="230"/>
      <c r="CO1" s="230"/>
      <c r="CP1" s="230"/>
      <c r="CQ1" s="230"/>
      <c r="CR1" s="230"/>
      <c r="CS1" s="230"/>
      <c r="CT1" s="230"/>
      <c r="CU1" s="230"/>
      <c r="CV1" s="230"/>
      <c r="CW1" s="230"/>
      <c r="CX1" s="230"/>
      <c r="CY1" s="230"/>
      <c r="CZ1" s="230"/>
      <c r="DA1" s="230"/>
      <c r="DB1" s="230"/>
      <c r="DC1" s="230"/>
      <c r="DD1" s="230"/>
      <c r="DE1" s="230"/>
      <c r="DF1" s="230"/>
      <c r="DG1" s="230"/>
      <c r="DH1" s="230"/>
      <c r="DI1" s="230"/>
      <c r="DJ1" s="230"/>
      <c r="DK1" s="230"/>
      <c r="DL1" s="230"/>
      <c r="DM1" s="230"/>
      <c r="DN1" s="230"/>
      <c r="DO1" s="230"/>
      <c r="DP1" s="230"/>
      <c r="DQ1" s="231"/>
      <c r="DR1" s="231"/>
      <c r="DS1" s="231"/>
      <c r="DT1" s="231"/>
      <c r="DU1" s="231"/>
      <c r="DV1" s="231"/>
      <c r="DW1" s="231"/>
      <c r="DX1" s="231"/>
      <c r="DY1" s="231"/>
      <c r="DZ1" s="231"/>
      <c r="EA1" s="232"/>
    </row>
    <row r="2" spans="1:131" ht="26.25" customHeight="1" thickBot="1" x14ac:dyDescent="0.2">
      <c r="A2" s="234" t="s">
        <v>368</v>
      </c>
      <c r="B2" s="230"/>
      <c r="C2" s="230"/>
      <c r="D2" s="230"/>
      <c r="E2" s="230"/>
      <c r="F2" s="230"/>
      <c r="G2" s="230"/>
      <c r="H2" s="230"/>
      <c r="I2" s="230"/>
      <c r="J2" s="230"/>
      <c r="K2" s="230"/>
      <c r="L2" s="230"/>
      <c r="M2" s="230"/>
      <c r="N2" s="230"/>
      <c r="O2" s="230"/>
      <c r="P2" s="230"/>
      <c r="Q2" s="230"/>
      <c r="R2" s="230"/>
      <c r="S2" s="230"/>
      <c r="T2" s="230"/>
      <c r="U2" s="230"/>
      <c r="V2" s="230"/>
      <c r="W2" s="230"/>
      <c r="X2" s="230"/>
      <c r="Y2" s="230"/>
      <c r="Z2" s="230"/>
      <c r="AA2" s="230"/>
      <c r="AB2" s="230"/>
      <c r="AC2" s="230"/>
      <c r="AD2" s="230"/>
      <c r="AE2" s="230"/>
      <c r="AF2" s="230"/>
      <c r="AG2" s="230"/>
      <c r="AH2" s="230"/>
      <c r="AI2" s="230"/>
      <c r="AJ2" s="230"/>
      <c r="AK2" s="230"/>
      <c r="AL2" s="230"/>
      <c r="AM2" s="230"/>
      <c r="AN2" s="230"/>
      <c r="AO2" s="230"/>
      <c r="AP2" s="230"/>
      <c r="AQ2" s="230"/>
      <c r="AR2" s="230"/>
      <c r="AS2" s="230"/>
      <c r="AT2" s="230"/>
      <c r="AU2" s="230"/>
      <c r="AV2" s="230"/>
      <c r="AW2" s="230"/>
      <c r="AX2" s="230"/>
      <c r="AY2" s="230"/>
      <c r="AZ2" s="230"/>
      <c r="BA2" s="230"/>
      <c r="BB2" s="230"/>
      <c r="BC2" s="230"/>
      <c r="BD2" s="230"/>
      <c r="BE2" s="230"/>
      <c r="BF2" s="230"/>
      <c r="BG2" s="230"/>
      <c r="BH2" s="230"/>
      <c r="BI2" s="230"/>
      <c r="BJ2" s="230"/>
      <c r="BK2" s="230"/>
      <c r="BL2" s="230"/>
      <c r="BM2" s="230"/>
      <c r="BN2" s="230"/>
      <c r="BO2" s="230"/>
      <c r="BP2" s="230"/>
      <c r="BQ2" s="230"/>
      <c r="BR2" s="230"/>
      <c r="BS2" s="230"/>
      <c r="BT2" s="230"/>
      <c r="BU2" s="230"/>
      <c r="BV2" s="230"/>
      <c r="BW2" s="230"/>
      <c r="BX2" s="230"/>
      <c r="BY2" s="230"/>
      <c r="BZ2" s="230"/>
      <c r="CA2" s="230"/>
      <c r="CB2" s="230"/>
      <c r="CC2" s="230"/>
      <c r="CD2" s="230"/>
      <c r="CE2" s="230"/>
      <c r="CF2" s="230"/>
      <c r="CG2" s="230"/>
      <c r="CH2" s="230"/>
      <c r="CI2" s="230"/>
      <c r="CJ2" s="230"/>
      <c r="CK2" s="230"/>
      <c r="CL2" s="230"/>
      <c r="CM2" s="230"/>
      <c r="CN2" s="230"/>
      <c r="CO2" s="230"/>
      <c r="CP2" s="230"/>
      <c r="CQ2" s="230"/>
      <c r="CR2" s="230"/>
      <c r="CS2" s="230"/>
      <c r="CT2" s="230"/>
      <c r="CU2" s="230"/>
      <c r="CV2" s="230"/>
      <c r="CW2" s="230"/>
      <c r="CX2" s="230"/>
      <c r="CY2" s="230"/>
      <c r="CZ2" s="230"/>
      <c r="DA2" s="230"/>
      <c r="DB2" s="230"/>
      <c r="DC2" s="230"/>
      <c r="DD2" s="230"/>
      <c r="DE2" s="230"/>
      <c r="DF2" s="230"/>
      <c r="DG2" s="230"/>
      <c r="DH2" s="230"/>
      <c r="DI2" s="230"/>
      <c r="DJ2" s="1113" t="s">
        <v>369</v>
      </c>
      <c r="DK2" s="1114"/>
      <c r="DL2" s="1114"/>
      <c r="DM2" s="1114"/>
      <c r="DN2" s="1114"/>
      <c r="DO2" s="1115"/>
      <c r="DP2" s="230"/>
      <c r="DQ2" s="1113" t="s">
        <v>370</v>
      </c>
      <c r="DR2" s="1114"/>
      <c r="DS2" s="1114"/>
      <c r="DT2" s="1114"/>
      <c r="DU2" s="1114"/>
      <c r="DV2" s="1114"/>
      <c r="DW2" s="1114"/>
      <c r="DX2" s="1114"/>
      <c r="DY2" s="1114"/>
      <c r="DZ2" s="1115"/>
      <c r="EA2" s="232"/>
    </row>
    <row r="3" spans="1:131" ht="11.25" customHeight="1" x14ac:dyDescent="0.15">
      <c r="A3" s="230"/>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0"/>
      <c r="AM3" s="230"/>
      <c r="AN3" s="230"/>
      <c r="AO3" s="230"/>
      <c r="AP3" s="230"/>
      <c r="AQ3" s="230"/>
      <c r="AR3" s="230"/>
      <c r="AS3" s="230"/>
      <c r="AT3" s="230"/>
      <c r="AU3" s="230"/>
      <c r="AV3" s="230"/>
      <c r="AW3" s="230"/>
      <c r="AX3" s="230"/>
      <c r="AY3" s="230"/>
      <c r="AZ3" s="230"/>
      <c r="BA3" s="230"/>
      <c r="BB3" s="230"/>
      <c r="BC3" s="230"/>
      <c r="BD3" s="230"/>
      <c r="BE3" s="230"/>
      <c r="BF3" s="230"/>
      <c r="BG3" s="230"/>
      <c r="BH3" s="230"/>
      <c r="BI3" s="230"/>
      <c r="BJ3" s="230"/>
      <c r="BK3" s="230"/>
      <c r="BL3" s="230"/>
      <c r="BM3" s="230"/>
      <c r="BN3" s="230"/>
      <c r="BO3" s="230"/>
      <c r="BP3" s="230"/>
      <c r="BQ3" s="230"/>
      <c r="BR3" s="230"/>
      <c r="BS3" s="230"/>
      <c r="BT3" s="230"/>
      <c r="BU3" s="230"/>
      <c r="BV3" s="230"/>
      <c r="BW3" s="230"/>
      <c r="BX3" s="230"/>
      <c r="BY3" s="230"/>
      <c r="BZ3" s="230"/>
      <c r="CA3" s="230"/>
      <c r="CB3" s="230"/>
      <c r="CC3" s="230"/>
      <c r="CD3" s="230"/>
      <c r="CE3" s="230"/>
      <c r="CF3" s="230"/>
      <c r="CG3" s="230"/>
      <c r="CH3" s="230"/>
      <c r="CI3" s="230"/>
      <c r="CJ3" s="230"/>
      <c r="CK3" s="230"/>
      <c r="CL3" s="230"/>
      <c r="CM3" s="230"/>
      <c r="CN3" s="230"/>
      <c r="CO3" s="230"/>
      <c r="CP3" s="230"/>
      <c r="CQ3" s="230"/>
      <c r="CR3" s="230"/>
      <c r="CS3" s="230"/>
      <c r="CT3" s="230"/>
      <c r="CU3" s="230"/>
      <c r="CV3" s="230"/>
      <c r="CW3" s="230"/>
      <c r="CX3" s="230"/>
      <c r="CY3" s="230"/>
      <c r="CZ3" s="230"/>
      <c r="DA3" s="230"/>
      <c r="DB3" s="230"/>
      <c r="DC3" s="230"/>
      <c r="DD3" s="230"/>
      <c r="DE3" s="230"/>
      <c r="DF3" s="230"/>
      <c r="DG3" s="230"/>
      <c r="DH3" s="230"/>
      <c r="DI3" s="230"/>
      <c r="DJ3" s="230"/>
      <c r="DK3" s="230"/>
      <c r="DL3" s="230"/>
      <c r="DM3" s="230"/>
      <c r="DN3" s="230"/>
      <c r="DO3" s="230"/>
      <c r="DP3" s="230"/>
      <c r="DQ3" s="230"/>
      <c r="DR3" s="230"/>
      <c r="DS3" s="230"/>
      <c r="DT3" s="230"/>
      <c r="DU3" s="230"/>
      <c r="DV3" s="230"/>
      <c r="DW3" s="230"/>
      <c r="DX3" s="230"/>
      <c r="DY3" s="230"/>
      <c r="DZ3" s="230"/>
      <c r="EA3" s="232"/>
    </row>
    <row r="4" spans="1:131" s="238" customFormat="1" ht="26.25" customHeight="1" thickBot="1" x14ac:dyDescent="0.2">
      <c r="A4" s="1066" t="s">
        <v>371</v>
      </c>
      <c r="B4" s="1066"/>
      <c r="C4" s="1066"/>
      <c r="D4" s="1066"/>
      <c r="E4" s="1066"/>
      <c r="F4" s="1066"/>
      <c r="G4" s="1066"/>
      <c r="H4" s="1066"/>
      <c r="I4" s="1066"/>
      <c r="J4" s="1066"/>
      <c r="K4" s="1066"/>
      <c r="L4" s="1066"/>
      <c r="M4" s="1066"/>
      <c r="N4" s="1066"/>
      <c r="O4" s="1066"/>
      <c r="P4" s="1066"/>
      <c r="Q4" s="1066"/>
      <c r="R4" s="1066"/>
      <c r="S4" s="1066"/>
      <c r="T4" s="1066"/>
      <c r="U4" s="1066"/>
      <c r="V4" s="1066"/>
      <c r="W4" s="1066"/>
      <c r="X4" s="1066"/>
      <c r="Y4" s="1066"/>
      <c r="Z4" s="1066"/>
      <c r="AA4" s="1066"/>
      <c r="AB4" s="1066"/>
      <c r="AC4" s="1066"/>
      <c r="AD4" s="1066"/>
      <c r="AE4" s="1066"/>
      <c r="AF4" s="1066"/>
      <c r="AG4" s="1066"/>
      <c r="AH4" s="1066"/>
      <c r="AI4" s="1066"/>
      <c r="AJ4" s="1066"/>
      <c r="AK4" s="1066"/>
      <c r="AL4" s="1066"/>
      <c r="AM4" s="1066"/>
      <c r="AN4" s="1066"/>
      <c r="AO4" s="1066"/>
      <c r="AP4" s="1066"/>
      <c r="AQ4" s="1066"/>
      <c r="AR4" s="1066"/>
      <c r="AS4" s="1066"/>
      <c r="AT4" s="1066"/>
      <c r="AU4" s="1066"/>
      <c r="AV4" s="1066"/>
      <c r="AW4" s="1066"/>
      <c r="AX4" s="1066"/>
      <c r="AY4" s="1066"/>
      <c r="AZ4" s="235"/>
      <c r="BA4" s="235"/>
      <c r="BB4" s="235"/>
      <c r="BC4" s="235"/>
      <c r="BD4" s="235"/>
      <c r="BE4" s="236"/>
      <c r="BF4" s="236"/>
      <c r="BG4" s="236"/>
      <c r="BH4" s="236"/>
      <c r="BI4" s="236"/>
      <c r="BJ4" s="236"/>
      <c r="BK4" s="236"/>
      <c r="BL4" s="236"/>
      <c r="BM4" s="236"/>
      <c r="BN4" s="236"/>
      <c r="BO4" s="236"/>
      <c r="BP4" s="236"/>
      <c r="BQ4" s="235" t="s">
        <v>372</v>
      </c>
      <c r="BR4" s="235"/>
      <c r="BS4" s="235"/>
      <c r="BT4" s="235"/>
      <c r="BU4" s="235"/>
      <c r="BV4" s="235"/>
      <c r="BW4" s="235"/>
      <c r="BX4" s="235"/>
      <c r="BY4" s="235"/>
      <c r="BZ4" s="235"/>
      <c r="CA4" s="235"/>
      <c r="CB4" s="235"/>
      <c r="CC4" s="235"/>
      <c r="CD4" s="235"/>
      <c r="CE4" s="235"/>
      <c r="CF4" s="235"/>
      <c r="CG4" s="235"/>
      <c r="CH4" s="235"/>
      <c r="CI4" s="235"/>
      <c r="CJ4" s="235"/>
      <c r="CK4" s="235"/>
      <c r="CL4" s="235"/>
      <c r="CM4" s="235"/>
      <c r="CN4" s="235"/>
      <c r="CO4" s="235"/>
      <c r="CP4" s="235"/>
      <c r="CQ4" s="235"/>
      <c r="CR4" s="235"/>
      <c r="CS4" s="235"/>
      <c r="CT4" s="235"/>
      <c r="CU4" s="235"/>
      <c r="CV4" s="235"/>
      <c r="CW4" s="235"/>
      <c r="CX4" s="235"/>
      <c r="CY4" s="235"/>
      <c r="CZ4" s="235"/>
      <c r="DA4" s="235"/>
      <c r="DB4" s="235"/>
      <c r="DC4" s="235"/>
      <c r="DD4" s="235"/>
      <c r="DE4" s="235"/>
      <c r="DF4" s="235"/>
      <c r="DG4" s="235"/>
      <c r="DH4" s="235"/>
      <c r="DI4" s="235"/>
      <c r="DJ4" s="235"/>
      <c r="DK4" s="235"/>
      <c r="DL4" s="235"/>
      <c r="DM4" s="235"/>
      <c r="DN4" s="235"/>
      <c r="DO4" s="235"/>
      <c r="DP4" s="235"/>
      <c r="DQ4" s="235"/>
      <c r="DR4" s="235"/>
      <c r="DS4" s="235"/>
      <c r="DT4" s="235"/>
      <c r="DU4" s="235"/>
      <c r="DV4" s="235"/>
      <c r="DW4" s="235"/>
      <c r="DX4" s="235"/>
      <c r="DY4" s="235"/>
      <c r="DZ4" s="235"/>
      <c r="EA4" s="237"/>
    </row>
    <row r="5" spans="1:131" s="238" customFormat="1" ht="26.25" customHeight="1" x14ac:dyDescent="0.15">
      <c r="A5" s="1002" t="s">
        <v>373</v>
      </c>
      <c r="B5" s="1003"/>
      <c r="C5" s="1003"/>
      <c r="D5" s="1003"/>
      <c r="E5" s="1003"/>
      <c r="F5" s="1003"/>
      <c r="G5" s="1003"/>
      <c r="H5" s="1003"/>
      <c r="I5" s="1003"/>
      <c r="J5" s="1003"/>
      <c r="K5" s="1003"/>
      <c r="L5" s="1003"/>
      <c r="M5" s="1003"/>
      <c r="N5" s="1003"/>
      <c r="O5" s="1003"/>
      <c r="P5" s="1004"/>
      <c r="Q5" s="1008" t="s">
        <v>374</v>
      </c>
      <c r="R5" s="1009"/>
      <c r="S5" s="1009"/>
      <c r="T5" s="1009"/>
      <c r="U5" s="1010"/>
      <c r="V5" s="1008" t="s">
        <v>375</v>
      </c>
      <c r="W5" s="1009"/>
      <c r="X5" s="1009"/>
      <c r="Y5" s="1009"/>
      <c r="Z5" s="1010"/>
      <c r="AA5" s="1008" t="s">
        <v>376</v>
      </c>
      <c r="AB5" s="1009"/>
      <c r="AC5" s="1009"/>
      <c r="AD5" s="1009"/>
      <c r="AE5" s="1009"/>
      <c r="AF5" s="1116" t="s">
        <v>377</v>
      </c>
      <c r="AG5" s="1009"/>
      <c r="AH5" s="1009"/>
      <c r="AI5" s="1009"/>
      <c r="AJ5" s="1022"/>
      <c r="AK5" s="1009" t="s">
        <v>378</v>
      </c>
      <c r="AL5" s="1009"/>
      <c r="AM5" s="1009"/>
      <c r="AN5" s="1009"/>
      <c r="AO5" s="1010"/>
      <c r="AP5" s="1008" t="s">
        <v>379</v>
      </c>
      <c r="AQ5" s="1009"/>
      <c r="AR5" s="1009"/>
      <c r="AS5" s="1009"/>
      <c r="AT5" s="1010"/>
      <c r="AU5" s="1008" t="s">
        <v>380</v>
      </c>
      <c r="AV5" s="1009"/>
      <c r="AW5" s="1009"/>
      <c r="AX5" s="1009"/>
      <c r="AY5" s="1022"/>
      <c r="AZ5" s="235"/>
      <c r="BA5" s="235"/>
      <c r="BB5" s="235"/>
      <c r="BC5" s="235"/>
      <c r="BD5" s="235"/>
      <c r="BE5" s="236"/>
      <c r="BF5" s="236"/>
      <c r="BG5" s="236"/>
      <c r="BH5" s="236"/>
      <c r="BI5" s="236"/>
      <c r="BJ5" s="236"/>
      <c r="BK5" s="236"/>
      <c r="BL5" s="236"/>
      <c r="BM5" s="236"/>
      <c r="BN5" s="236"/>
      <c r="BO5" s="236"/>
      <c r="BP5" s="236"/>
      <c r="BQ5" s="1002" t="s">
        <v>381</v>
      </c>
      <c r="BR5" s="1003"/>
      <c r="BS5" s="1003"/>
      <c r="BT5" s="1003"/>
      <c r="BU5" s="1003"/>
      <c r="BV5" s="1003"/>
      <c r="BW5" s="1003"/>
      <c r="BX5" s="1003"/>
      <c r="BY5" s="1003"/>
      <c r="BZ5" s="1003"/>
      <c r="CA5" s="1003"/>
      <c r="CB5" s="1003"/>
      <c r="CC5" s="1003"/>
      <c r="CD5" s="1003"/>
      <c r="CE5" s="1003"/>
      <c r="CF5" s="1003"/>
      <c r="CG5" s="1004"/>
      <c r="CH5" s="1008" t="s">
        <v>382</v>
      </c>
      <c r="CI5" s="1009"/>
      <c r="CJ5" s="1009"/>
      <c r="CK5" s="1009"/>
      <c r="CL5" s="1010"/>
      <c r="CM5" s="1008" t="s">
        <v>383</v>
      </c>
      <c r="CN5" s="1009"/>
      <c r="CO5" s="1009"/>
      <c r="CP5" s="1009"/>
      <c r="CQ5" s="1010"/>
      <c r="CR5" s="1008" t="s">
        <v>384</v>
      </c>
      <c r="CS5" s="1009"/>
      <c r="CT5" s="1009"/>
      <c r="CU5" s="1009"/>
      <c r="CV5" s="1010"/>
      <c r="CW5" s="1008" t="s">
        <v>385</v>
      </c>
      <c r="CX5" s="1009"/>
      <c r="CY5" s="1009"/>
      <c r="CZ5" s="1009"/>
      <c r="DA5" s="1010"/>
      <c r="DB5" s="1008" t="s">
        <v>386</v>
      </c>
      <c r="DC5" s="1009"/>
      <c r="DD5" s="1009"/>
      <c r="DE5" s="1009"/>
      <c r="DF5" s="1010"/>
      <c r="DG5" s="1101" t="s">
        <v>387</v>
      </c>
      <c r="DH5" s="1102"/>
      <c r="DI5" s="1102"/>
      <c r="DJ5" s="1102"/>
      <c r="DK5" s="1103"/>
      <c r="DL5" s="1101" t="s">
        <v>388</v>
      </c>
      <c r="DM5" s="1102"/>
      <c r="DN5" s="1102"/>
      <c r="DO5" s="1102"/>
      <c r="DP5" s="1103"/>
      <c r="DQ5" s="1008" t="s">
        <v>389</v>
      </c>
      <c r="DR5" s="1009"/>
      <c r="DS5" s="1009"/>
      <c r="DT5" s="1009"/>
      <c r="DU5" s="1010"/>
      <c r="DV5" s="1008" t="s">
        <v>380</v>
      </c>
      <c r="DW5" s="1009"/>
      <c r="DX5" s="1009"/>
      <c r="DY5" s="1009"/>
      <c r="DZ5" s="1022"/>
      <c r="EA5" s="237"/>
    </row>
    <row r="6" spans="1:131" s="238" customFormat="1" ht="26.25" customHeight="1" thickBot="1" x14ac:dyDescent="0.2">
      <c r="A6" s="1005"/>
      <c r="B6" s="1006"/>
      <c r="C6" s="1006"/>
      <c r="D6" s="1006"/>
      <c r="E6" s="1006"/>
      <c r="F6" s="1006"/>
      <c r="G6" s="1006"/>
      <c r="H6" s="1006"/>
      <c r="I6" s="1006"/>
      <c r="J6" s="1006"/>
      <c r="K6" s="1006"/>
      <c r="L6" s="1006"/>
      <c r="M6" s="1006"/>
      <c r="N6" s="1006"/>
      <c r="O6" s="1006"/>
      <c r="P6" s="1007"/>
      <c r="Q6" s="1011"/>
      <c r="R6" s="1012"/>
      <c r="S6" s="1012"/>
      <c r="T6" s="1012"/>
      <c r="U6" s="1013"/>
      <c r="V6" s="1011"/>
      <c r="W6" s="1012"/>
      <c r="X6" s="1012"/>
      <c r="Y6" s="1012"/>
      <c r="Z6" s="1013"/>
      <c r="AA6" s="1011"/>
      <c r="AB6" s="1012"/>
      <c r="AC6" s="1012"/>
      <c r="AD6" s="1012"/>
      <c r="AE6" s="1012"/>
      <c r="AF6" s="1117"/>
      <c r="AG6" s="1012"/>
      <c r="AH6" s="1012"/>
      <c r="AI6" s="1012"/>
      <c r="AJ6" s="1023"/>
      <c r="AK6" s="1012"/>
      <c r="AL6" s="1012"/>
      <c r="AM6" s="1012"/>
      <c r="AN6" s="1012"/>
      <c r="AO6" s="1013"/>
      <c r="AP6" s="1011"/>
      <c r="AQ6" s="1012"/>
      <c r="AR6" s="1012"/>
      <c r="AS6" s="1012"/>
      <c r="AT6" s="1013"/>
      <c r="AU6" s="1011"/>
      <c r="AV6" s="1012"/>
      <c r="AW6" s="1012"/>
      <c r="AX6" s="1012"/>
      <c r="AY6" s="1023"/>
      <c r="AZ6" s="235"/>
      <c r="BA6" s="235"/>
      <c r="BB6" s="235"/>
      <c r="BC6" s="235"/>
      <c r="BD6" s="235"/>
      <c r="BE6" s="236"/>
      <c r="BF6" s="236"/>
      <c r="BG6" s="236"/>
      <c r="BH6" s="236"/>
      <c r="BI6" s="236"/>
      <c r="BJ6" s="236"/>
      <c r="BK6" s="236"/>
      <c r="BL6" s="236"/>
      <c r="BM6" s="236"/>
      <c r="BN6" s="236"/>
      <c r="BO6" s="236"/>
      <c r="BP6" s="236"/>
      <c r="BQ6" s="1005"/>
      <c r="BR6" s="1006"/>
      <c r="BS6" s="1006"/>
      <c r="BT6" s="1006"/>
      <c r="BU6" s="1006"/>
      <c r="BV6" s="1006"/>
      <c r="BW6" s="1006"/>
      <c r="BX6" s="1006"/>
      <c r="BY6" s="1006"/>
      <c r="BZ6" s="1006"/>
      <c r="CA6" s="1006"/>
      <c r="CB6" s="1006"/>
      <c r="CC6" s="1006"/>
      <c r="CD6" s="1006"/>
      <c r="CE6" s="1006"/>
      <c r="CF6" s="1006"/>
      <c r="CG6" s="1007"/>
      <c r="CH6" s="1011"/>
      <c r="CI6" s="1012"/>
      <c r="CJ6" s="1012"/>
      <c r="CK6" s="1012"/>
      <c r="CL6" s="1013"/>
      <c r="CM6" s="1011"/>
      <c r="CN6" s="1012"/>
      <c r="CO6" s="1012"/>
      <c r="CP6" s="1012"/>
      <c r="CQ6" s="1013"/>
      <c r="CR6" s="1011"/>
      <c r="CS6" s="1012"/>
      <c r="CT6" s="1012"/>
      <c r="CU6" s="1012"/>
      <c r="CV6" s="1013"/>
      <c r="CW6" s="1011"/>
      <c r="CX6" s="1012"/>
      <c r="CY6" s="1012"/>
      <c r="CZ6" s="1012"/>
      <c r="DA6" s="1013"/>
      <c r="DB6" s="1011"/>
      <c r="DC6" s="1012"/>
      <c r="DD6" s="1012"/>
      <c r="DE6" s="1012"/>
      <c r="DF6" s="1013"/>
      <c r="DG6" s="1104"/>
      <c r="DH6" s="1105"/>
      <c r="DI6" s="1105"/>
      <c r="DJ6" s="1105"/>
      <c r="DK6" s="1106"/>
      <c r="DL6" s="1104"/>
      <c r="DM6" s="1105"/>
      <c r="DN6" s="1105"/>
      <c r="DO6" s="1105"/>
      <c r="DP6" s="1106"/>
      <c r="DQ6" s="1011"/>
      <c r="DR6" s="1012"/>
      <c r="DS6" s="1012"/>
      <c r="DT6" s="1012"/>
      <c r="DU6" s="1013"/>
      <c r="DV6" s="1011"/>
      <c r="DW6" s="1012"/>
      <c r="DX6" s="1012"/>
      <c r="DY6" s="1012"/>
      <c r="DZ6" s="1023"/>
      <c r="EA6" s="237"/>
    </row>
    <row r="7" spans="1:131" s="238" customFormat="1" ht="26.25" customHeight="1" thickTop="1" x14ac:dyDescent="0.15">
      <c r="A7" s="239">
        <v>1</v>
      </c>
      <c r="B7" s="1053" t="s">
        <v>390</v>
      </c>
      <c r="C7" s="1054"/>
      <c r="D7" s="1054"/>
      <c r="E7" s="1054"/>
      <c r="F7" s="1054"/>
      <c r="G7" s="1054"/>
      <c r="H7" s="1054"/>
      <c r="I7" s="1054"/>
      <c r="J7" s="1054"/>
      <c r="K7" s="1054"/>
      <c r="L7" s="1054"/>
      <c r="M7" s="1054"/>
      <c r="N7" s="1054"/>
      <c r="O7" s="1054"/>
      <c r="P7" s="1055"/>
      <c r="Q7" s="1107">
        <v>1388</v>
      </c>
      <c r="R7" s="1108"/>
      <c r="S7" s="1108"/>
      <c r="T7" s="1108"/>
      <c r="U7" s="1108"/>
      <c r="V7" s="1108">
        <v>1305</v>
      </c>
      <c r="W7" s="1108"/>
      <c r="X7" s="1108"/>
      <c r="Y7" s="1108"/>
      <c r="Z7" s="1108"/>
      <c r="AA7" s="1108">
        <v>83</v>
      </c>
      <c r="AB7" s="1108"/>
      <c r="AC7" s="1108"/>
      <c r="AD7" s="1108"/>
      <c r="AE7" s="1109"/>
      <c r="AF7" s="1110">
        <v>52</v>
      </c>
      <c r="AG7" s="1111"/>
      <c r="AH7" s="1111"/>
      <c r="AI7" s="1111"/>
      <c r="AJ7" s="1112"/>
      <c r="AK7" s="1094">
        <v>63</v>
      </c>
      <c r="AL7" s="1095"/>
      <c r="AM7" s="1095"/>
      <c r="AN7" s="1095"/>
      <c r="AO7" s="1095"/>
      <c r="AP7" s="1095">
        <v>879</v>
      </c>
      <c r="AQ7" s="1095"/>
      <c r="AR7" s="1095"/>
      <c r="AS7" s="1095"/>
      <c r="AT7" s="1095"/>
      <c r="AU7" s="1096"/>
      <c r="AV7" s="1096"/>
      <c r="AW7" s="1096"/>
      <c r="AX7" s="1096"/>
      <c r="AY7" s="1097"/>
      <c r="AZ7" s="235"/>
      <c r="BA7" s="235"/>
      <c r="BB7" s="235"/>
      <c r="BC7" s="235"/>
      <c r="BD7" s="235"/>
      <c r="BE7" s="236"/>
      <c r="BF7" s="236"/>
      <c r="BG7" s="236"/>
      <c r="BH7" s="236"/>
      <c r="BI7" s="236"/>
      <c r="BJ7" s="236"/>
      <c r="BK7" s="236"/>
      <c r="BL7" s="236"/>
      <c r="BM7" s="236"/>
      <c r="BN7" s="236"/>
      <c r="BO7" s="236"/>
      <c r="BP7" s="236"/>
      <c r="BQ7" s="239">
        <v>1</v>
      </c>
      <c r="BR7" s="240"/>
      <c r="BS7" s="1098"/>
      <c r="BT7" s="1099"/>
      <c r="BU7" s="1099"/>
      <c r="BV7" s="1099"/>
      <c r="BW7" s="1099"/>
      <c r="BX7" s="1099"/>
      <c r="BY7" s="1099"/>
      <c r="BZ7" s="1099"/>
      <c r="CA7" s="1099"/>
      <c r="CB7" s="1099"/>
      <c r="CC7" s="1099"/>
      <c r="CD7" s="1099"/>
      <c r="CE7" s="1099"/>
      <c r="CF7" s="1099"/>
      <c r="CG7" s="1100"/>
      <c r="CH7" s="1091"/>
      <c r="CI7" s="1092"/>
      <c r="CJ7" s="1092"/>
      <c r="CK7" s="1092"/>
      <c r="CL7" s="1093"/>
      <c r="CM7" s="1091"/>
      <c r="CN7" s="1092"/>
      <c r="CO7" s="1092"/>
      <c r="CP7" s="1092"/>
      <c r="CQ7" s="1093"/>
      <c r="CR7" s="1091"/>
      <c r="CS7" s="1092"/>
      <c r="CT7" s="1092"/>
      <c r="CU7" s="1092"/>
      <c r="CV7" s="1093"/>
      <c r="CW7" s="1091"/>
      <c r="CX7" s="1092"/>
      <c r="CY7" s="1092"/>
      <c r="CZ7" s="1092"/>
      <c r="DA7" s="1093"/>
      <c r="DB7" s="1091"/>
      <c r="DC7" s="1092"/>
      <c r="DD7" s="1092"/>
      <c r="DE7" s="1092"/>
      <c r="DF7" s="1093"/>
      <c r="DG7" s="1091"/>
      <c r="DH7" s="1092"/>
      <c r="DI7" s="1092"/>
      <c r="DJ7" s="1092"/>
      <c r="DK7" s="1093"/>
      <c r="DL7" s="1091"/>
      <c r="DM7" s="1092"/>
      <c r="DN7" s="1092"/>
      <c r="DO7" s="1092"/>
      <c r="DP7" s="1093"/>
      <c r="DQ7" s="1091"/>
      <c r="DR7" s="1092"/>
      <c r="DS7" s="1092"/>
      <c r="DT7" s="1092"/>
      <c r="DU7" s="1093"/>
      <c r="DV7" s="1098"/>
      <c r="DW7" s="1099"/>
      <c r="DX7" s="1099"/>
      <c r="DY7" s="1099"/>
      <c r="DZ7" s="1118"/>
      <c r="EA7" s="237"/>
    </row>
    <row r="8" spans="1:131" s="238" customFormat="1" ht="26.25" customHeight="1" x14ac:dyDescent="0.15">
      <c r="A8" s="241">
        <v>2</v>
      </c>
      <c r="B8" s="1040"/>
      <c r="C8" s="1041"/>
      <c r="D8" s="1041"/>
      <c r="E8" s="1041"/>
      <c r="F8" s="1041"/>
      <c r="G8" s="1041"/>
      <c r="H8" s="1041"/>
      <c r="I8" s="1041"/>
      <c r="J8" s="1041"/>
      <c r="K8" s="1041"/>
      <c r="L8" s="1041"/>
      <c r="M8" s="1041"/>
      <c r="N8" s="1041"/>
      <c r="O8" s="1041"/>
      <c r="P8" s="1042"/>
      <c r="Q8" s="1046"/>
      <c r="R8" s="1047"/>
      <c r="S8" s="1047"/>
      <c r="T8" s="1047"/>
      <c r="U8" s="1047"/>
      <c r="V8" s="1047"/>
      <c r="W8" s="1047"/>
      <c r="X8" s="1047"/>
      <c r="Y8" s="1047"/>
      <c r="Z8" s="1047"/>
      <c r="AA8" s="1047"/>
      <c r="AB8" s="1047"/>
      <c r="AC8" s="1047"/>
      <c r="AD8" s="1047"/>
      <c r="AE8" s="1048"/>
      <c r="AF8" s="1024"/>
      <c r="AG8" s="1025"/>
      <c r="AH8" s="1025"/>
      <c r="AI8" s="1025"/>
      <c r="AJ8" s="1026"/>
      <c r="AK8" s="1089"/>
      <c r="AL8" s="1090"/>
      <c r="AM8" s="1090"/>
      <c r="AN8" s="1090"/>
      <c r="AO8" s="1090"/>
      <c r="AP8" s="1090"/>
      <c r="AQ8" s="1090"/>
      <c r="AR8" s="1090"/>
      <c r="AS8" s="1090"/>
      <c r="AT8" s="1090"/>
      <c r="AU8" s="1087"/>
      <c r="AV8" s="1087"/>
      <c r="AW8" s="1087"/>
      <c r="AX8" s="1087"/>
      <c r="AY8" s="1088"/>
      <c r="AZ8" s="235"/>
      <c r="BA8" s="235"/>
      <c r="BB8" s="235"/>
      <c r="BC8" s="235"/>
      <c r="BD8" s="235"/>
      <c r="BE8" s="236"/>
      <c r="BF8" s="236"/>
      <c r="BG8" s="236"/>
      <c r="BH8" s="236"/>
      <c r="BI8" s="236"/>
      <c r="BJ8" s="236"/>
      <c r="BK8" s="236"/>
      <c r="BL8" s="236"/>
      <c r="BM8" s="236"/>
      <c r="BN8" s="236"/>
      <c r="BO8" s="236"/>
      <c r="BP8" s="236"/>
      <c r="BQ8" s="241">
        <v>2</v>
      </c>
      <c r="BR8" s="242"/>
      <c r="BS8" s="999"/>
      <c r="BT8" s="1000"/>
      <c r="BU8" s="1000"/>
      <c r="BV8" s="1000"/>
      <c r="BW8" s="1000"/>
      <c r="BX8" s="1000"/>
      <c r="BY8" s="1000"/>
      <c r="BZ8" s="1000"/>
      <c r="CA8" s="1000"/>
      <c r="CB8" s="1000"/>
      <c r="CC8" s="1000"/>
      <c r="CD8" s="1000"/>
      <c r="CE8" s="1000"/>
      <c r="CF8" s="1000"/>
      <c r="CG8" s="1021"/>
      <c r="CH8" s="996"/>
      <c r="CI8" s="997"/>
      <c r="CJ8" s="997"/>
      <c r="CK8" s="997"/>
      <c r="CL8" s="998"/>
      <c r="CM8" s="996"/>
      <c r="CN8" s="997"/>
      <c r="CO8" s="997"/>
      <c r="CP8" s="997"/>
      <c r="CQ8" s="998"/>
      <c r="CR8" s="996"/>
      <c r="CS8" s="997"/>
      <c r="CT8" s="997"/>
      <c r="CU8" s="997"/>
      <c r="CV8" s="998"/>
      <c r="CW8" s="996"/>
      <c r="CX8" s="997"/>
      <c r="CY8" s="997"/>
      <c r="CZ8" s="997"/>
      <c r="DA8" s="998"/>
      <c r="DB8" s="996"/>
      <c r="DC8" s="997"/>
      <c r="DD8" s="997"/>
      <c r="DE8" s="997"/>
      <c r="DF8" s="998"/>
      <c r="DG8" s="996"/>
      <c r="DH8" s="997"/>
      <c r="DI8" s="997"/>
      <c r="DJ8" s="997"/>
      <c r="DK8" s="998"/>
      <c r="DL8" s="996"/>
      <c r="DM8" s="997"/>
      <c r="DN8" s="997"/>
      <c r="DO8" s="997"/>
      <c r="DP8" s="998"/>
      <c r="DQ8" s="996"/>
      <c r="DR8" s="997"/>
      <c r="DS8" s="997"/>
      <c r="DT8" s="997"/>
      <c r="DU8" s="998"/>
      <c r="DV8" s="999"/>
      <c r="DW8" s="1000"/>
      <c r="DX8" s="1000"/>
      <c r="DY8" s="1000"/>
      <c r="DZ8" s="1001"/>
      <c r="EA8" s="237"/>
    </row>
    <row r="9" spans="1:131" s="238" customFormat="1" ht="26.25" customHeight="1" x14ac:dyDescent="0.15">
      <c r="A9" s="241">
        <v>3</v>
      </c>
      <c r="B9" s="1040"/>
      <c r="C9" s="1041"/>
      <c r="D9" s="1041"/>
      <c r="E9" s="1041"/>
      <c r="F9" s="1041"/>
      <c r="G9" s="1041"/>
      <c r="H9" s="1041"/>
      <c r="I9" s="1041"/>
      <c r="J9" s="1041"/>
      <c r="K9" s="1041"/>
      <c r="L9" s="1041"/>
      <c r="M9" s="1041"/>
      <c r="N9" s="1041"/>
      <c r="O9" s="1041"/>
      <c r="P9" s="1042"/>
      <c r="Q9" s="1046"/>
      <c r="R9" s="1047"/>
      <c r="S9" s="1047"/>
      <c r="T9" s="1047"/>
      <c r="U9" s="1047"/>
      <c r="V9" s="1047"/>
      <c r="W9" s="1047"/>
      <c r="X9" s="1047"/>
      <c r="Y9" s="1047"/>
      <c r="Z9" s="1047"/>
      <c r="AA9" s="1047"/>
      <c r="AB9" s="1047"/>
      <c r="AC9" s="1047"/>
      <c r="AD9" s="1047"/>
      <c r="AE9" s="1048"/>
      <c r="AF9" s="1024"/>
      <c r="AG9" s="1025"/>
      <c r="AH9" s="1025"/>
      <c r="AI9" s="1025"/>
      <c r="AJ9" s="1026"/>
      <c r="AK9" s="1089"/>
      <c r="AL9" s="1090"/>
      <c r="AM9" s="1090"/>
      <c r="AN9" s="1090"/>
      <c r="AO9" s="1090"/>
      <c r="AP9" s="1090"/>
      <c r="AQ9" s="1090"/>
      <c r="AR9" s="1090"/>
      <c r="AS9" s="1090"/>
      <c r="AT9" s="1090"/>
      <c r="AU9" s="1087"/>
      <c r="AV9" s="1087"/>
      <c r="AW9" s="1087"/>
      <c r="AX9" s="1087"/>
      <c r="AY9" s="1088"/>
      <c r="AZ9" s="235"/>
      <c r="BA9" s="235"/>
      <c r="BB9" s="235"/>
      <c r="BC9" s="235"/>
      <c r="BD9" s="235"/>
      <c r="BE9" s="236"/>
      <c r="BF9" s="236"/>
      <c r="BG9" s="236"/>
      <c r="BH9" s="236"/>
      <c r="BI9" s="236"/>
      <c r="BJ9" s="236"/>
      <c r="BK9" s="236"/>
      <c r="BL9" s="236"/>
      <c r="BM9" s="236"/>
      <c r="BN9" s="236"/>
      <c r="BO9" s="236"/>
      <c r="BP9" s="236"/>
      <c r="BQ9" s="241">
        <v>3</v>
      </c>
      <c r="BR9" s="242"/>
      <c r="BS9" s="999"/>
      <c r="BT9" s="1000"/>
      <c r="BU9" s="1000"/>
      <c r="BV9" s="1000"/>
      <c r="BW9" s="1000"/>
      <c r="BX9" s="1000"/>
      <c r="BY9" s="1000"/>
      <c r="BZ9" s="1000"/>
      <c r="CA9" s="1000"/>
      <c r="CB9" s="1000"/>
      <c r="CC9" s="1000"/>
      <c r="CD9" s="1000"/>
      <c r="CE9" s="1000"/>
      <c r="CF9" s="1000"/>
      <c r="CG9" s="1021"/>
      <c r="CH9" s="996"/>
      <c r="CI9" s="997"/>
      <c r="CJ9" s="997"/>
      <c r="CK9" s="997"/>
      <c r="CL9" s="998"/>
      <c r="CM9" s="996"/>
      <c r="CN9" s="997"/>
      <c r="CO9" s="997"/>
      <c r="CP9" s="997"/>
      <c r="CQ9" s="998"/>
      <c r="CR9" s="996"/>
      <c r="CS9" s="997"/>
      <c r="CT9" s="997"/>
      <c r="CU9" s="997"/>
      <c r="CV9" s="998"/>
      <c r="CW9" s="996"/>
      <c r="CX9" s="997"/>
      <c r="CY9" s="997"/>
      <c r="CZ9" s="997"/>
      <c r="DA9" s="998"/>
      <c r="DB9" s="996"/>
      <c r="DC9" s="997"/>
      <c r="DD9" s="997"/>
      <c r="DE9" s="997"/>
      <c r="DF9" s="998"/>
      <c r="DG9" s="996"/>
      <c r="DH9" s="997"/>
      <c r="DI9" s="997"/>
      <c r="DJ9" s="997"/>
      <c r="DK9" s="998"/>
      <c r="DL9" s="996"/>
      <c r="DM9" s="997"/>
      <c r="DN9" s="997"/>
      <c r="DO9" s="997"/>
      <c r="DP9" s="998"/>
      <c r="DQ9" s="996"/>
      <c r="DR9" s="997"/>
      <c r="DS9" s="997"/>
      <c r="DT9" s="997"/>
      <c r="DU9" s="998"/>
      <c r="DV9" s="999"/>
      <c r="DW9" s="1000"/>
      <c r="DX9" s="1000"/>
      <c r="DY9" s="1000"/>
      <c r="DZ9" s="1001"/>
      <c r="EA9" s="237"/>
    </row>
    <row r="10" spans="1:131" s="238" customFormat="1" ht="26.25" customHeight="1" x14ac:dyDescent="0.15">
      <c r="A10" s="241">
        <v>4</v>
      </c>
      <c r="B10" s="1040"/>
      <c r="C10" s="1041"/>
      <c r="D10" s="1041"/>
      <c r="E10" s="1041"/>
      <c r="F10" s="1041"/>
      <c r="G10" s="1041"/>
      <c r="H10" s="1041"/>
      <c r="I10" s="1041"/>
      <c r="J10" s="1041"/>
      <c r="K10" s="1041"/>
      <c r="L10" s="1041"/>
      <c r="M10" s="1041"/>
      <c r="N10" s="1041"/>
      <c r="O10" s="1041"/>
      <c r="P10" s="1042"/>
      <c r="Q10" s="1046"/>
      <c r="R10" s="1047"/>
      <c r="S10" s="1047"/>
      <c r="T10" s="1047"/>
      <c r="U10" s="1047"/>
      <c r="V10" s="1047"/>
      <c r="W10" s="1047"/>
      <c r="X10" s="1047"/>
      <c r="Y10" s="1047"/>
      <c r="Z10" s="1047"/>
      <c r="AA10" s="1047"/>
      <c r="AB10" s="1047"/>
      <c r="AC10" s="1047"/>
      <c r="AD10" s="1047"/>
      <c r="AE10" s="1048"/>
      <c r="AF10" s="1024"/>
      <c r="AG10" s="1025"/>
      <c r="AH10" s="1025"/>
      <c r="AI10" s="1025"/>
      <c r="AJ10" s="1026"/>
      <c r="AK10" s="1089"/>
      <c r="AL10" s="1090"/>
      <c r="AM10" s="1090"/>
      <c r="AN10" s="1090"/>
      <c r="AO10" s="1090"/>
      <c r="AP10" s="1090"/>
      <c r="AQ10" s="1090"/>
      <c r="AR10" s="1090"/>
      <c r="AS10" s="1090"/>
      <c r="AT10" s="1090"/>
      <c r="AU10" s="1087"/>
      <c r="AV10" s="1087"/>
      <c r="AW10" s="1087"/>
      <c r="AX10" s="1087"/>
      <c r="AY10" s="1088"/>
      <c r="AZ10" s="235"/>
      <c r="BA10" s="235"/>
      <c r="BB10" s="235"/>
      <c r="BC10" s="235"/>
      <c r="BD10" s="235"/>
      <c r="BE10" s="236"/>
      <c r="BF10" s="236"/>
      <c r="BG10" s="236"/>
      <c r="BH10" s="236"/>
      <c r="BI10" s="236"/>
      <c r="BJ10" s="236"/>
      <c r="BK10" s="236"/>
      <c r="BL10" s="236"/>
      <c r="BM10" s="236"/>
      <c r="BN10" s="236"/>
      <c r="BO10" s="236"/>
      <c r="BP10" s="236"/>
      <c r="BQ10" s="241">
        <v>4</v>
      </c>
      <c r="BR10" s="242"/>
      <c r="BS10" s="999"/>
      <c r="BT10" s="1000"/>
      <c r="BU10" s="1000"/>
      <c r="BV10" s="1000"/>
      <c r="BW10" s="1000"/>
      <c r="BX10" s="1000"/>
      <c r="BY10" s="1000"/>
      <c r="BZ10" s="1000"/>
      <c r="CA10" s="1000"/>
      <c r="CB10" s="1000"/>
      <c r="CC10" s="1000"/>
      <c r="CD10" s="1000"/>
      <c r="CE10" s="1000"/>
      <c r="CF10" s="1000"/>
      <c r="CG10" s="1021"/>
      <c r="CH10" s="996"/>
      <c r="CI10" s="997"/>
      <c r="CJ10" s="997"/>
      <c r="CK10" s="997"/>
      <c r="CL10" s="998"/>
      <c r="CM10" s="996"/>
      <c r="CN10" s="997"/>
      <c r="CO10" s="997"/>
      <c r="CP10" s="997"/>
      <c r="CQ10" s="998"/>
      <c r="CR10" s="996"/>
      <c r="CS10" s="997"/>
      <c r="CT10" s="997"/>
      <c r="CU10" s="997"/>
      <c r="CV10" s="998"/>
      <c r="CW10" s="996"/>
      <c r="CX10" s="997"/>
      <c r="CY10" s="997"/>
      <c r="CZ10" s="997"/>
      <c r="DA10" s="998"/>
      <c r="DB10" s="996"/>
      <c r="DC10" s="997"/>
      <c r="DD10" s="997"/>
      <c r="DE10" s="997"/>
      <c r="DF10" s="998"/>
      <c r="DG10" s="996"/>
      <c r="DH10" s="997"/>
      <c r="DI10" s="997"/>
      <c r="DJ10" s="997"/>
      <c r="DK10" s="998"/>
      <c r="DL10" s="996"/>
      <c r="DM10" s="997"/>
      <c r="DN10" s="997"/>
      <c r="DO10" s="997"/>
      <c r="DP10" s="998"/>
      <c r="DQ10" s="996"/>
      <c r="DR10" s="997"/>
      <c r="DS10" s="997"/>
      <c r="DT10" s="997"/>
      <c r="DU10" s="998"/>
      <c r="DV10" s="999"/>
      <c r="DW10" s="1000"/>
      <c r="DX10" s="1000"/>
      <c r="DY10" s="1000"/>
      <c r="DZ10" s="1001"/>
      <c r="EA10" s="237"/>
    </row>
    <row r="11" spans="1:131" s="238" customFormat="1" ht="26.25" customHeight="1" x14ac:dyDescent="0.15">
      <c r="A11" s="241">
        <v>5</v>
      </c>
      <c r="B11" s="1040"/>
      <c r="C11" s="1041"/>
      <c r="D11" s="1041"/>
      <c r="E11" s="1041"/>
      <c r="F11" s="1041"/>
      <c r="G11" s="1041"/>
      <c r="H11" s="1041"/>
      <c r="I11" s="1041"/>
      <c r="J11" s="1041"/>
      <c r="K11" s="1041"/>
      <c r="L11" s="1041"/>
      <c r="M11" s="1041"/>
      <c r="N11" s="1041"/>
      <c r="O11" s="1041"/>
      <c r="P11" s="1042"/>
      <c r="Q11" s="1046"/>
      <c r="R11" s="1047"/>
      <c r="S11" s="1047"/>
      <c r="T11" s="1047"/>
      <c r="U11" s="1047"/>
      <c r="V11" s="1047"/>
      <c r="W11" s="1047"/>
      <c r="X11" s="1047"/>
      <c r="Y11" s="1047"/>
      <c r="Z11" s="1047"/>
      <c r="AA11" s="1047"/>
      <c r="AB11" s="1047"/>
      <c r="AC11" s="1047"/>
      <c r="AD11" s="1047"/>
      <c r="AE11" s="1048"/>
      <c r="AF11" s="1024"/>
      <c r="AG11" s="1025"/>
      <c r="AH11" s="1025"/>
      <c r="AI11" s="1025"/>
      <c r="AJ11" s="1026"/>
      <c r="AK11" s="1089"/>
      <c r="AL11" s="1090"/>
      <c r="AM11" s="1090"/>
      <c r="AN11" s="1090"/>
      <c r="AO11" s="1090"/>
      <c r="AP11" s="1090"/>
      <c r="AQ11" s="1090"/>
      <c r="AR11" s="1090"/>
      <c r="AS11" s="1090"/>
      <c r="AT11" s="1090"/>
      <c r="AU11" s="1087"/>
      <c r="AV11" s="1087"/>
      <c r="AW11" s="1087"/>
      <c r="AX11" s="1087"/>
      <c r="AY11" s="1088"/>
      <c r="AZ11" s="235"/>
      <c r="BA11" s="235"/>
      <c r="BB11" s="235"/>
      <c r="BC11" s="235"/>
      <c r="BD11" s="235"/>
      <c r="BE11" s="236"/>
      <c r="BF11" s="236"/>
      <c r="BG11" s="236"/>
      <c r="BH11" s="236"/>
      <c r="BI11" s="236"/>
      <c r="BJ11" s="236"/>
      <c r="BK11" s="236"/>
      <c r="BL11" s="236"/>
      <c r="BM11" s="236"/>
      <c r="BN11" s="236"/>
      <c r="BO11" s="236"/>
      <c r="BP11" s="236"/>
      <c r="BQ11" s="241">
        <v>5</v>
      </c>
      <c r="BR11" s="242"/>
      <c r="BS11" s="999"/>
      <c r="BT11" s="1000"/>
      <c r="BU11" s="1000"/>
      <c r="BV11" s="1000"/>
      <c r="BW11" s="1000"/>
      <c r="BX11" s="1000"/>
      <c r="BY11" s="1000"/>
      <c r="BZ11" s="1000"/>
      <c r="CA11" s="1000"/>
      <c r="CB11" s="1000"/>
      <c r="CC11" s="1000"/>
      <c r="CD11" s="1000"/>
      <c r="CE11" s="1000"/>
      <c r="CF11" s="1000"/>
      <c r="CG11" s="1021"/>
      <c r="CH11" s="996"/>
      <c r="CI11" s="997"/>
      <c r="CJ11" s="997"/>
      <c r="CK11" s="997"/>
      <c r="CL11" s="998"/>
      <c r="CM11" s="996"/>
      <c r="CN11" s="997"/>
      <c r="CO11" s="997"/>
      <c r="CP11" s="997"/>
      <c r="CQ11" s="998"/>
      <c r="CR11" s="996"/>
      <c r="CS11" s="997"/>
      <c r="CT11" s="997"/>
      <c r="CU11" s="997"/>
      <c r="CV11" s="998"/>
      <c r="CW11" s="996"/>
      <c r="CX11" s="997"/>
      <c r="CY11" s="997"/>
      <c r="CZ11" s="997"/>
      <c r="DA11" s="998"/>
      <c r="DB11" s="996"/>
      <c r="DC11" s="997"/>
      <c r="DD11" s="997"/>
      <c r="DE11" s="997"/>
      <c r="DF11" s="998"/>
      <c r="DG11" s="996"/>
      <c r="DH11" s="997"/>
      <c r="DI11" s="997"/>
      <c r="DJ11" s="997"/>
      <c r="DK11" s="998"/>
      <c r="DL11" s="996"/>
      <c r="DM11" s="997"/>
      <c r="DN11" s="997"/>
      <c r="DO11" s="997"/>
      <c r="DP11" s="998"/>
      <c r="DQ11" s="996"/>
      <c r="DR11" s="997"/>
      <c r="DS11" s="997"/>
      <c r="DT11" s="997"/>
      <c r="DU11" s="998"/>
      <c r="DV11" s="999"/>
      <c r="DW11" s="1000"/>
      <c r="DX11" s="1000"/>
      <c r="DY11" s="1000"/>
      <c r="DZ11" s="1001"/>
      <c r="EA11" s="237"/>
    </row>
    <row r="12" spans="1:131" s="238" customFormat="1" ht="26.25" customHeight="1" x14ac:dyDescent="0.15">
      <c r="A12" s="241">
        <v>6</v>
      </c>
      <c r="B12" s="1040"/>
      <c r="C12" s="1041"/>
      <c r="D12" s="1041"/>
      <c r="E12" s="1041"/>
      <c r="F12" s="1041"/>
      <c r="G12" s="1041"/>
      <c r="H12" s="1041"/>
      <c r="I12" s="1041"/>
      <c r="J12" s="1041"/>
      <c r="K12" s="1041"/>
      <c r="L12" s="1041"/>
      <c r="M12" s="1041"/>
      <c r="N12" s="1041"/>
      <c r="O12" s="1041"/>
      <c r="P12" s="1042"/>
      <c r="Q12" s="1046"/>
      <c r="R12" s="1047"/>
      <c r="S12" s="1047"/>
      <c r="T12" s="1047"/>
      <c r="U12" s="1047"/>
      <c r="V12" s="1047"/>
      <c r="W12" s="1047"/>
      <c r="X12" s="1047"/>
      <c r="Y12" s="1047"/>
      <c r="Z12" s="1047"/>
      <c r="AA12" s="1047"/>
      <c r="AB12" s="1047"/>
      <c r="AC12" s="1047"/>
      <c r="AD12" s="1047"/>
      <c r="AE12" s="1048"/>
      <c r="AF12" s="1024"/>
      <c r="AG12" s="1025"/>
      <c r="AH12" s="1025"/>
      <c r="AI12" s="1025"/>
      <c r="AJ12" s="1026"/>
      <c r="AK12" s="1089"/>
      <c r="AL12" s="1090"/>
      <c r="AM12" s="1090"/>
      <c r="AN12" s="1090"/>
      <c r="AO12" s="1090"/>
      <c r="AP12" s="1090"/>
      <c r="AQ12" s="1090"/>
      <c r="AR12" s="1090"/>
      <c r="AS12" s="1090"/>
      <c r="AT12" s="1090"/>
      <c r="AU12" s="1087"/>
      <c r="AV12" s="1087"/>
      <c r="AW12" s="1087"/>
      <c r="AX12" s="1087"/>
      <c r="AY12" s="1088"/>
      <c r="AZ12" s="235"/>
      <c r="BA12" s="235"/>
      <c r="BB12" s="235"/>
      <c r="BC12" s="235"/>
      <c r="BD12" s="235"/>
      <c r="BE12" s="236"/>
      <c r="BF12" s="236"/>
      <c r="BG12" s="236"/>
      <c r="BH12" s="236"/>
      <c r="BI12" s="236"/>
      <c r="BJ12" s="236"/>
      <c r="BK12" s="236"/>
      <c r="BL12" s="236"/>
      <c r="BM12" s="236"/>
      <c r="BN12" s="236"/>
      <c r="BO12" s="236"/>
      <c r="BP12" s="236"/>
      <c r="BQ12" s="241">
        <v>6</v>
      </c>
      <c r="BR12" s="242"/>
      <c r="BS12" s="999"/>
      <c r="BT12" s="1000"/>
      <c r="BU12" s="1000"/>
      <c r="BV12" s="1000"/>
      <c r="BW12" s="1000"/>
      <c r="BX12" s="1000"/>
      <c r="BY12" s="1000"/>
      <c r="BZ12" s="1000"/>
      <c r="CA12" s="1000"/>
      <c r="CB12" s="1000"/>
      <c r="CC12" s="1000"/>
      <c r="CD12" s="1000"/>
      <c r="CE12" s="1000"/>
      <c r="CF12" s="1000"/>
      <c r="CG12" s="1021"/>
      <c r="CH12" s="996"/>
      <c r="CI12" s="997"/>
      <c r="CJ12" s="997"/>
      <c r="CK12" s="997"/>
      <c r="CL12" s="998"/>
      <c r="CM12" s="996"/>
      <c r="CN12" s="997"/>
      <c r="CO12" s="997"/>
      <c r="CP12" s="997"/>
      <c r="CQ12" s="998"/>
      <c r="CR12" s="996"/>
      <c r="CS12" s="997"/>
      <c r="CT12" s="997"/>
      <c r="CU12" s="997"/>
      <c r="CV12" s="998"/>
      <c r="CW12" s="996"/>
      <c r="CX12" s="997"/>
      <c r="CY12" s="997"/>
      <c r="CZ12" s="997"/>
      <c r="DA12" s="998"/>
      <c r="DB12" s="996"/>
      <c r="DC12" s="997"/>
      <c r="DD12" s="997"/>
      <c r="DE12" s="997"/>
      <c r="DF12" s="998"/>
      <c r="DG12" s="996"/>
      <c r="DH12" s="997"/>
      <c r="DI12" s="997"/>
      <c r="DJ12" s="997"/>
      <c r="DK12" s="998"/>
      <c r="DL12" s="996"/>
      <c r="DM12" s="997"/>
      <c r="DN12" s="997"/>
      <c r="DO12" s="997"/>
      <c r="DP12" s="998"/>
      <c r="DQ12" s="996"/>
      <c r="DR12" s="997"/>
      <c r="DS12" s="997"/>
      <c r="DT12" s="997"/>
      <c r="DU12" s="998"/>
      <c r="DV12" s="999"/>
      <c r="DW12" s="1000"/>
      <c r="DX12" s="1000"/>
      <c r="DY12" s="1000"/>
      <c r="DZ12" s="1001"/>
      <c r="EA12" s="237"/>
    </row>
    <row r="13" spans="1:131" s="238" customFormat="1" ht="26.25" customHeight="1" x14ac:dyDescent="0.15">
      <c r="A13" s="241">
        <v>7</v>
      </c>
      <c r="B13" s="1040"/>
      <c r="C13" s="1041"/>
      <c r="D13" s="1041"/>
      <c r="E13" s="1041"/>
      <c r="F13" s="1041"/>
      <c r="G13" s="1041"/>
      <c r="H13" s="1041"/>
      <c r="I13" s="1041"/>
      <c r="J13" s="1041"/>
      <c r="K13" s="1041"/>
      <c r="L13" s="1041"/>
      <c r="M13" s="1041"/>
      <c r="N13" s="1041"/>
      <c r="O13" s="1041"/>
      <c r="P13" s="1042"/>
      <c r="Q13" s="1046"/>
      <c r="R13" s="1047"/>
      <c r="S13" s="1047"/>
      <c r="T13" s="1047"/>
      <c r="U13" s="1047"/>
      <c r="V13" s="1047"/>
      <c r="W13" s="1047"/>
      <c r="X13" s="1047"/>
      <c r="Y13" s="1047"/>
      <c r="Z13" s="1047"/>
      <c r="AA13" s="1047"/>
      <c r="AB13" s="1047"/>
      <c r="AC13" s="1047"/>
      <c r="AD13" s="1047"/>
      <c r="AE13" s="1048"/>
      <c r="AF13" s="1024"/>
      <c r="AG13" s="1025"/>
      <c r="AH13" s="1025"/>
      <c r="AI13" s="1025"/>
      <c r="AJ13" s="1026"/>
      <c r="AK13" s="1089"/>
      <c r="AL13" s="1090"/>
      <c r="AM13" s="1090"/>
      <c r="AN13" s="1090"/>
      <c r="AO13" s="1090"/>
      <c r="AP13" s="1090"/>
      <c r="AQ13" s="1090"/>
      <c r="AR13" s="1090"/>
      <c r="AS13" s="1090"/>
      <c r="AT13" s="1090"/>
      <c r="AU13" s="1087"/>
      <c r="AV13" s="1087"/>
      <c r="AW13" s="1087"/>
      <c r="AX13" s="1087"/>
      <c r="AY13" s="1088"/>
      <c r="AZ13" s="235"/>
      <c r="BA13" s="235"/>
      <c r="BB13" s="235"/>
      <c r="BC13" s="235"/>
      <c r="BD13" s="235"/>
      <c r="BE13" s="236"/>
      <c r="BF13" s="236"/>
      <c r="BG13" s="236"/>
      <c r="BH13" s="236"/>
      <c r="BI13" s="236"/>
      <c r="BJ13" s="236"/>
      <c r="BK13" s="236"/>
      <c r="BL13" s="236"/>
      <c r="BM13" s="236"/>
      <c r="BN13" s="236"/>
      <c r="BO13" s="236"/>
      <c r="BP13" s="236"/>
      <c r="BQ13" s="241">
        <v>7</v>
      </c>
      <c r="BR13" s="242"/>
      <c r="BS13" s="999"/>
      <c r="BT13" s="1000"/>
      <c r="BU13" s="1000"/>
      <c r="BV13" s="1000"/>
      <c r="BW13" s="1000"/>
      <c r="BX13" s="1000"/>
      <c r="BY13" s="1000"/>
      <c r="BZ13" s="1000"/>
      <c r="CA13" s="1000"/>
      <c r="CB13" s="1000"/>
      <c r="CC13" s="1000"/>
      <c r="CD13" s="1000"/>
      <c r="CE13" s="1000"/>
      <c r="CF13" s="1000"/>
      <c r="CG13" s="1021"/>
      <c r="CH13" s="996"/>
      <c r="CI13" s="997"/>
      <c r="CJ13" s="997"/>
      <c r="CK13" s="997"/>
      <c r="CL13" s="998"/>
      <c r="CM13" s="996"/>
      <c r="CN13" s="997"/>
      <c r="CO13" s="997"/>
      <c r="CP13" s="997"/>
      <c r="CQ13" s="998"/>
      <c r="CR13" s="996"/>
      <c r="CS13" s="997"/>
      <c r="CT13" s="997"/>
      <c r="CU13" s="997"/>
      <c r="CV13" s="998"/>
      <c r="CW13" s="996"/>
      <c r="CX13" s="997"/>
      <c r="CY13" s="997"/>
      <c r="CZ13" s="997"/>
      <c r="DA13" s="998"/>
      <c r="DB13" s="996"/>
      <c r="DC13" s="997"/>
      <c r="DD13" s="997"/>
      <c r="DE13" s="997"/>
      <c r="DF13" s="998"/>
      <c r="DG13" s="996"/>
      <c r="DH13" s="997"/>
      <c r="DI13" s="997"/>
      <c r="DJ13" s="997"/>
      <c r="DK13" s="998"/>
      <c r="DL13" s="996"/>
      <c r="DM13" s="997"/>
      <c r="DN13" s="997"/>
      <c r="DO13" s="997"/>
      <c r="DP13" s="998"/>
      <c r="DQ13" s="996"/>
      <c r="DR13" s="997"/>
      <c r="DS13" s="997"/>
      <c r="DT13" s="997"/>
      <c r="DU13" s="998"/>
      <c r="DV13" s="999"/>
      <c r="DW13" s="1000"/>
      <c r="DX13" s="1000"/>
      <c r="DY13" s="1000"/>
      <c r="DZ13" s="1001"/>
      <c r="EA13" s="237"/>
    </row>
    <row r="14" spans="1:131" s="238" customFormat="1" ht="26.25" customHeight="1" x14ac:dyDescent="0.15">
      <c r="A14" s="241">
        <v>8</v>
      </c>
      <c r="B14" s="1040"/>
      <c r="C14" s="1041"/>
      <c r="D14" s="1041"/>
      <c r="E14" s="1041"/>
      <c r="F14" s="1041"/>
      <c r="G14" s="1041"/>
      <c r="H14" s="1041"/>
      <c r="I14" s="1041"/>
      <c r="J14" s="1041"/>
      <c r="K14" s="1041"/>
      <c r="L14" s="1041"/>
      <c r="M14" s="1041"/>
      <c r="N14" s="1041"/>
      <c r="O14" s="1041"/>
      <c r="P14" s="1042"/>
      <c r="Q14" s="1046"/>
      <c r="R14" s="1047"/>
      <c r="S14" s="1047"/>
      <c r="T14" s="1047"/>
      <c r="U14" s="1047"/>
      <c r="V14" s="1047"/>
      <c r="W14" s="1047"/>
      <c r="X14" s="1047"/>
      <c r="Y14" s="1047"/>
      <c r="Z14" s="1047"/>
      <c r="AA14" s="1047"/>
      <c r="AB14" s="1047"/>
      <c r="AC14" s="1047"/>
      <c r="AD14" s="1047"/>
      <c r="AE14" s="1048"/>
      <c r="AF14" s="1024"/>
      <c r="AG14" s="1025"/>
      <c r="AH14" s="1025"/>
      <c r="AI14" s="1025"/>
      <c r="AJ14" s="1026"/>
      <c r="AK14" s="1089"/>
      <c r="AL14" s="1090"/>
      <c r="AM14" s="1090"/>
      <c r="AN14" s="1090"/>
      <c r="AO14" s="1090"/>
      <c r="AP14" s="1090"/>
      <c r="AQ14" s="1090"/>
      <c r="AR14" s="1090"/>
      <c r="AS14" s="1090"/>
      <c r="AT14" s="1090"/>
      <c r="AU14" s="1087"/>
      <c r="AV14" s="1087"/>
      <c r="AW14" s="1087"/>
      <c r="AX14" s="1087"/>
      <c r="AY14" s="1088"/>
      <c r="AZ14" s="235"/>
      <c r="BA14" s="235"/>
      <c r="BB14" s="235"/>
      <c r="BC14" s="235"/>
      <c r="BD14" s="235"/>
      <c r="BE14" s="236"/>
      <c r="BF14" s="236"/>
      <c r="BG14" s="236"/>
      <c r="BH14" s="236"/>
      <c r="BI14" s="236"/>
      <c r="BJ14" s="236"/>
      <c r="BK14" s="236"/>
      <c r="BL14" s="236"/>
      <c r="BM14" s="236"/>
      <c r="BN14" s="236"/>
      <c r="BO14" s="236"/>
      <c r="BP14" s="236"/>
      <c r="BQ14" s="241">
        <v>8</v>
      </c>
      <c r="BR14" s="242"/>
      <c r="BS14" s="999"/>
      <c r="BT14" s="1000"/>
      <c r="BU14" s="1000"/>
      <c r="BV14" s="1000"/>
      <c r="BW14" s="1000"/>
      <c r="BX14" s="1000"/>
      <c r="BY14" s="1000"/>
      <c r="BZ14" s="1000"/>
      <c r="CA14" s="1000"/>
      <c r="CB14" s="1000"/>
      <c r="CC14" s="1000"/>
      <c r="CD14" s="1000"/>
      <c r="CE14" s="1000"/>
      <c r="CF14" s="1000"/>
      <c r="CG14" s="1021"/>
      <c r="CH14" s="996"/>
      <c r="CI14" s="997"/>
      <c r="CJ14" s="997"/>
      <c r="CK14" s="997"/>
      <c r="CL14" s="998"/>
      <c r="CM14" s="996"/>
      <c r="CN14" s="997"/>
      <c r="CO14" s="997"/>
      <c r="CP14" s="997"/>
      <c r="CQ14" s="998"/>
      <c r="CR14" s="996"/>
      <c r="CS14" s="997"/>
      <c r="CT14" s="997"/>
      <c r="CU14" s="997"/>
      <c r="CV14" s="998"/>
      <c r="CW14" s="996"/>
      <c r="CX14" s="997"/>
      <c r="CY14" s="997"/>
      <c r="CZ14" s="997"/>
      <c r="DA14" s="998"/>
      <c r="DB14" s="996"/>
      <c r="DC14" s="997"/>
      <c r="DD14" s="997"/>
      <c r="DE14" s="997"/>
      <c r="DF14" s="998"/>
      <c r="DG14" s="996"/>
      <c r="DH14" s="997"/>
      <c r="DI14" s="997"/>
      <c r="DJ14" s="997"/>
      <c r="DK14" s="998"/>
      <c r="DL14" s="996"/>
      <c r="DM14" s="997"/>
      <c r="DN14" s="997"/>
      <c r="DO14" s="997"/>
      <c r="DP14" s="998"/>
      <c r="DQ14" s="996"/>
      <c r="DR14" s="997"/>
      <c r="DS14" s="997"/>
      <c r="DT14" s="997"/>
      <c r="DU14" s="998"/>
      <c r="DV14" s="999"/>
      <c r="DW14" s="1000"/>
      <c r="DX14" s="1000"/>
      <c r="DY14" s="1000"/>
      <c r="DZ14" s="1001"/>
      <c r="EA14" s="237"/>
    </row>
    <row r="15" spans="1:131" s="238" customFormat="1" ht="26.25" customHeight="1" x14ac:dyDescent="0.15">
      <c r="A15" s="241">
        <v>9</v>
      </c>
      <c r="B15" s="1040"/>
      <c r="C15" s="1041"/>
      <c r="D15" s="1041"/>
      <c r="E15" s="1041"/>
      <c r="F15" s="1041"/>
      <c r="G15" s="1041"/>
      <c r="H15" s="1041"/>
      <c r="I15" s="1041"/>
      <c r="J15" s="1041"/>
      <c r="K15" s="1041"/>
      <c r="L15" s="1041"/>
      <c r="M15" s="1041"/>
      <c r="N15" s="1041"/>
      <c r="O15" s="1041"/>
      <c r="P15" s="1042"/>
      <c r="Q15" s="1046"/>
      <c r="R15" s="1047"/>
      <c r="S15" s="1047"/>
      <c r="T15" s="1047"/>
      <c r="U15" s="1047"/>
      <c r="V15" s="1047"/>
      <c r="W15" s="1047"/>
      <c r="X15" s="1047"/>
      <c r="Y15" s="1047"/>
      <c r="Z15" s="1047"/>
      <c r="AA15" s="1047"/>
      <c r="AB15" s="1047"/>
      <c r="AC15" s="1047"/>
      <c r="AD15" s="1047"/>
      <c r="AE15" s="1048"/>
      <c r="AF15" s="1024"/>
      <c r="AG15" s="1025"/>
      <c r="AH15" s="1025"/>
      <c r="AI15" s="1025"/>
      <c r="AJ15" s="1026"/>
      <c r="AK15" s="1089"/>
      <c r="AL15" s="1090"/>
      <c r="AM15" s="1090"/>
      <c r="AN15" s="1090"/>
      <c r="AO15" s="1090"/>
      <c r="AP15" s="1090"/>
      <c r="AQ15" s="1090"/>
      <c r="AR15" s="1090"/>
      <c r="AS15" s="1090"/>
      <c r="AT15" s="1090"/>
      <c r="AU15" s="1087"/>
      <c r="AV15" s="1087"/>
      <c r="AW15" s="1087"/>
      <c r="AX15" s="1087"/>
      <c r="AY15" s="1088"/>
      <c r="AZ15" s="235"/>
      <c r="BA15" s="235"/>
      <c r="BB15" s="235"/>
      <c r="BC15" s="235"/>
      <c r="BD15" s="235"/>
      <c r="BE15" s="236"/>
      <c r="BF15" s="236"/>
      <c r="BG15" s="236"/>
      <c r="BH15" s="236"/>
      <c r="BI15" s="236"/>
      <c r="BJ15" s="236"/>
      <c r="BK15" s="236"/>
      <c r="BL15" s="236"/>
      <c r="BM15" s="236"/>
      <c r="BN15" s="236"/>
      <c r="BO15" s="236"/>
      <c r="BP15" s="236"/>
      <c r="BQ15" s="241">
        <v>9</v>
      </c>
      <c r="BR15" s="242"/>
      <c r="BS15" s="999"/>
      <c r="BT15" s="1000"/>
      <c r="BU15" s="1000"/>
      <c r="BV15" s="1000"/>
      <c r="BW15" s="1000"/>
      <c r="BX15" s="1000"/>
      <c r="BY15" s="1000"/>
      <c r="BZ15" s="1000"/>
      <c r="CA15" s="1000"/>
      <c r="CB15" s="1000"/>
      <c r="CC15" s="1000"/>
      <c r="CD15" s="1000"/>
      <c r="CE15" s="1000"/>
      <c r="CF15" s="1000"/>
      <c r="CG15" s="1021"/>
      <c r="CH15" s="996"/>
      <c r="CI15" s="997"/>
      <c r="CJ15" s="997"/>
      <c r="CK15" s="997"/>
      <c r="CL15" s="998"/>
      <c r="CM15" s="996"/>
      <c r="CN15" s="997"/>
      <c r="CO15" s="997"/>
      <c r="CP15" s="997"/>
      <c r="CQ15" s="998"/>
      <c r="CR15" s="996"/>
      <c r="CS15" s="997"/>
      <c r="CT15" s="997"/>
      <c r="CU15" s="997"/>
      <c r="CV15" s="998"/>
      <c r="CW15" s="996"/>
      <c r="CX15" s="997"/>
      <c r="CY15" s="997"/>
      <c r="CZ15" s="997"/>
      <c r="DA15" s="998"/>
      <c r="DB15" s="996"/>
      <c r="DC15" s="997"/>
      <c r="DD15" s="997"/>
      <c r="DE15" s="997"/>
      <c r="DF15" s="998"/>
      <c r="DG15" s="996"/>
      <c r="DH15" s="997"/>
      <c r="DI15" s="997"/>
      <c r="DJ15" s="997"/>
      <c r="DK15" s="998"/>
      <c r="DL15" s="996"/>
      <c r="DM15" s="997"/>
      <c r="DN15" s="997"/>
      <c r="DO15" s="997"/>
      <c r="DP15" s="998"/>
      <c r="DQ15" s="996"/>
      <c r="DR15" s="997"/>
      <c r="DS15" s="997"/>
      <c r="DT15" s="997"/>
      <c r="DU15" s="998"/>
      <c r="DV15" s="999"/>
      <c r="DW15" s="1000"/>
      <c r="DX15" s="1000"/>
      <c r="DY15" s="1000"/>
      <c r="DZ15" s="1001"/>
      <c r="EA15" s="237"/>
    </row>
    <row r="16" spans="1:131" s="238" customFormat="1" ht="26.25" customHeight="1" x14ac:dyDescent="0.15">
      <c r="A16" s="241">
        <v>10</v>
      </c>
      <c r="B16" s="1040"/>
      <c r="C16" s="1041"/>
      <c r="D16" s="1041"/>
      <c r="E16" s="1041"/>
      <c r="F16" s="1041"/>
      <c r="G16" s="1041"/>
      <c r="H16" s="1041"/>
      <c r="I16" s="1041"/>
      <c r="J16" s="1041"/>
      <c r="K16" s="1041"/>
      <c r="L16" s="1041"/>
      <c r="M16" s="1041"/>
      <c r="N16" s="1041"/>
      <c r="O16" s="1041"/>
      <c r="P16" s="1042"/>
      <c r="Q16" s="1046"/>
      <c r="R16" s="1047"/>
      <c r="S16" s="1047"/>
      <c r="T16" s="1047"/>
      <c r="U16" s="1047"/>
      <c r="V16" s="1047"/>
      <c r="W16" s="1047"/>
      <c r="X16" s="1047"/>
      <c r="Y16" s="1047"/>
      <c r="Z16" s="1047"/>
      <c r="AA16" s="1047"/>
      <c r="AB16" s="1047"/>
      <c r="AC16" s="1047"/>
      <c r="AD16" s="1047"/>
      <c r="AE16" s="1048"/>
      <c r="AF16" s="1024"/>
      <c r="AG16" s="1025"/>
      <c r="AH16" s="1025"/>
      <c r="AI16" s="1025"/>
      <c r="AJ16" s="1026"/>
      <c r="AK16" s="1089"/>
      <c r="AL16" s="1090"/>
      <c r="AM16" s="1090"/>
      <c r="AN16" s="1090"/>
      <c r="AO16" s="1090"/>
      <c r="AP16" s="1090"/>
      <c r="AQ16" s="1090"/>
      <c r="AR16" s="1090"/>
      <c r="AS16" s="1090"/>
      <c r="AT16" s="1090"/>
      <c r="AU16" s="1087"/>
      <c r="AV16" s="1087"/>
      <c r="AW16" s="1087"/>
      <c r="AX16" s="1087"/>
      <c r="AY16" s="1088"/>
      <c r="AZ16" s="235"/>
      <c r="BA16" s="235"/>
      <c r="BB16" s="235"/>
      <c r="BC16" s="235"/>
      <c r="BD16" s="235"/>
      <c r="BE16" s="236"/>
      <c r="BF16" s="236"/>
      <c r="BG16" s="236"/>
      <c r="BH16" s="236"/>
      <c r="BI16" s="236"/>
      <c r="BJ16" s="236"/>
      <c r="BK16" s="236"/>
      <c r="BL16" s="236"/>
      <c r="BM16" s="236"/>
      <c r="BN16" s="236"/>
      <c r="BO16" s="236"/>
      <c r="BP16" s="236"/>
      <c r="BQ16" s="241">
        <v>10</v>
      </c>
      <c r="BR16" s="242"/>
      <c r="BS16" s="999"/>
      <c r="BT16" s="1000"/>
      <c r="BU16" s="1000"/>
      <c r="BV16" s="1000"/>
      <c r="BW16" s="1000"/>
      <c r="BX16" s="1000"/>
      <c r="BY16" s="1000"/>
      <c r="BZ16" s="1000"/>
      <c r="CA16" s="1000"/>
      <c r="CB16" s="1000"/>
      <c r="CC16" s="1000"/>
      <c r="CD16" s="1000"/>
      <c r="CE16" s="1000"/>
      <c r="CF16" s="1000"/>
      <c r="CG16" s="1021"/>
      <c r="CH16" s="996"/>
      <c r="CI16" s="997"/>
      <c r="CJ16" s="997"/>
      <c r="CK16" s="997"/>
      <c r="CL16" s="998"/>
      <c r="CM16" s="996"/>
      <c r="CN16" s="997"/>
      <c r="CO16" s="997"/>
      <c r="CP16" s="997"/>
      <c r="CQ16" s="998"/>
      <c r="CR16" s="996"/>
      <c r="CS16" s="997"/>
      <c r="CT16" s="997"/>
      <c r="CU16" s="997"/>
      <c r="CV16" s="998"/>
      <c r="CW16" s="996"/>
      <c r="CX16" s="997"/>
      <c r="CY16" s="997"/>
      <c r="CZ16" s="997"/>
      <c r="DA16" s="998"/>
      <c r="DB16" s="996"/>
      <c r="DC16" s="997"/>
      <c r="DD16" s="997"/>
      <c r="DE16" s="997"/>
      <c r="DF16" s="998"/>
      <c r="DG16" s="996"/>
      <c r="DH16" s="997"/>
      <c r="DI16" s="997"/>
      <c r="DJ16" s="997"/>
      <c r="DK16" s="998"/>
      <c r="DL16" s="996"/>
      <c r="DM16" s="997"/>
      <c r="DN16" s="997"/>
      <c r="DO16" s="997"/>
      <c r="DP16" s="998"/>
      <c r="DQ16" s="996"/>
      <c r="DR16" s="997"/>
      <c r="DS16" s="997"/>
      <c r="DT16" s="997"/>
      <c r="DU16" s="998"/>
      <c r="DV16" s="999"/>
      <c r="DW16" s="1000"/>
      <c r="DX16" s="1000"/>
      <c r="DY16" s="1000"/>
      <c r="DZ16" s="1001"/>
      <c r="EA16" s="237"/>
    </row>
    <row r="17" spans="1:131" s="238" customFormat="1" ht="26.25" customHeight="1" x14ac:dyDescent="0.15">
      <c r="A17" s="241">
        <v>11</v>
      </c>
      <c r="B17" s="1040"/>
      <c r="C17" s="1041"/>
      <c r="D17" s="1041"/>
      <c r="E17" s="1041"/>
      <c r="F17" s="1041"/>
      <c r="G17" s="1041"/>
      <c r="H17" s="1041"/>
      <c r="I17" s="1041"/>
      <c r="J17" s="1041"/>
      <c r="K17" s="1041"/>
      <c r="L17" s="1041"/>
      <c r="M17" s="1041"/>
      <c r="N17" s="1041"/>
      <c r="O17" s="1041"/>
      <c r="P17" s="1042"/>
      <c r="Q17" s="1046"/>
      <c r="R17" s="1047"/>
      <c r="S17" s="1047"/>
      <c r="T17" s="1047"/>
      <c r="U17" s="1047"/>
      <c r="V17" s="1047"/>
      <c r="W17" s="1047"/>
      <c r="X17" s="1047"/>
      <c r="Y17" s="1047"/>
      <c r="Z17" s="1047"/>
      <c r="AA17" s="1047"/>
      <c r="AB17" s="1047"/>
      <c r="AC17" s="1047"/>
      <c r="AD17" s="1047"/>
      <c r="AE17" s="1048"/>
      <c r="AF17" s="1024"/>
      <c r="AG17" s="1025"/>
      <c r="AH17" s="1025"/>
      <c r="AI17" s="1025"/>
      <c r="AJ17" s="1026"/>
      <c r="AK17" s="1089"/>
      <c r="AL17" s="1090"/>
      <c r="AM17" s="1090"/>
      <c r="AN17" s="1090"/>
      <c r="AO17" s="1090"/>
      <c r="AP17" s="1090"/>
      <c r="AQ17" s="1090"/>
      <c r="AR17" s="1090"/>
      <c r="AS17" s="1090"/>
      <c r="AT17" s="1090"/>
      <c r="AU17" s="1087"/>
      <c r="AV17" s="1087"/>
      <c r="AW17" s="1087"/>
      <c r="AX17" s="1087"/>
      <c r="AY17" s="1088"/>
      <c r="AZ17" s="235"/>
      <c r="BA17" s="235"/>
      <c r="BB17" s="235"/>
      <c r="BC17" s="235"/>
      <c r="BD17" s="235"/>
      <c r="BE17" s="236"/>
      <c r="BF17" s="236"/>
      <c r="BG17" s="236"/>
      <c r="BH17" s="236"/>
      <c r="BI17" s="236"/>
      <c r="BJ17" s="236"/>
      <c r="BK17" s="236"/>
      <c r="BL17" s="236"/>
      <c r="BM17" s="236"/>
      <c r="BN17" s="236"/>
      <c r="BO17" s="236"/>
      <c r="BP17" s="236"/>
      <c r="BQ17" s="241">
        <v>11</v>
      </c>
      <c r="BR17" s="242"/>
      <c r="BS17" s="999"/>
      <c r="BT17" s="1000"/>
      <c r="BU17" s="1000"/>
      <c r="BV17" s="1000"/>
      <c r="BW17" s="1000"/>
      <c r="BX17" s="1000"/>
      <c r="BY17" s="1000"/>
      <c r="BZ17" s="1000"/>
      <c r="CA17" s="1000"/>
      <c r="CB17" s="1000"/>
      <c r="CC17" s="1000"/>
      <c r="CD17" s="1000"/>
      <c r="CE17" s="1000"/>
      <c r="CF17" s="1000"/>
      <c r="CG17" s="1021"/>
      <c r="CH17" s="996"/>
      <c r="CI17" s="997"/>
      <c r="CJ17" s="997"/>
      <c r="CK17" s="997"/>
      <c r="CL17" s="998"/>
      <c r="CM17" s="996"/>
      <c r="CN17" s="997"/>
      <c r="CO17" s="997"/>
      <c r="CP17" s="997"/>
      <c r="CQ17" s="998"/>
      <c r="CR17" s="996"/>
      <c r="CS17" s="997"/>
      <c r="CT17" s="997"/>
      <c r="CU17" s="997"/>
      <c r="CV17" s="998"/>
      <c r="CW17" s="996"/>
      <c r="CX17" s="997"/>
      <c r="CY17" s="997"/>
      <c r="CZ17" s="997"/>
      <c r="DA17" s="998"/>
      <c r="DB17" s="996"/>
      <c r="DC17" s="997"/>
      <c r="DD17" s="997"/>
      <c r="DE17" s="997"/>
      <c r="DF17" s="998"/>
      <c r="DG17" s="996"/>
      <c r="DH17" s="997"/>
      <c r="DI17" s="997"/>
      <c r="DJ17" s="997"/>
      <c r="DK17" s="998"/>
      <c r="DL17" s="996"/>
      <c r="DM17" s="997"/>
      <c r="DN17" s="997"/>
      <c r="DO17" s="997"/>
      <c r="DP17" s="998"/>
      <c r="DQ17" s="996"/>
      <c r="DR17" s="997"/>
      <c r="DS17" s="997"/>
      <c r="DT17" s="997"/>
      <c r="DU17" s="998"/>
      <c r="DV17" s="999"/>
      <c r="DW17" s="1000"/>
      <c r="DX17" s="1000"/>
      <c r="DY17" s="1000"/>
      <c r="DZ17" s="1001"/>
      <c r="EA17" s="237"/>
    </row>
    <row r="18" spans="1:131" s="238" customFormat="1" ht="26.25" customHeight="1" x14ac:dyDescent="0.15">
      <c r="A18" s="241">
        <v>12</v>
      </c>
      <c r="B18" s="1040"/>
      <c r="C18" s="1041"/>
      <c r="D18" s="1041"/>
      <c r="E18" s="1041"/>
      <c r="F18" s="1041"/>
      <c r="G18" s="1041"/>
      <c r="H18" s="1041"/>
      <c r="I18" s="1041"/>
      <c r="J18" s="1041"/>
      <c r="K18" s="1041"/>
      <c r="L18" s="1041"/>
      <c r="M18" s="1041"/>
      <c r="N18" s="1041"/>
      <c r="O18" s="1041"/>
      <c r="P18" s="1042"/>
      <c r="Q18" s="1046"/>
      <c r="R18" s="1047"/>
      <c r="S18" s="1047"/>
      <c r="T18" s="1047"/>
      <c r="U18" s="1047"/>
      <c r="V18" s="1047"/>
      <c r="W18" s="1047"/>
      <c r="X18" s="1047"/>
      <c r="Y18" s="1047"/>
      <c r="Z18" s="1047"/>
      <c r="AA18" s="1047"/>
      <c r="AB18" s="1047"/>
      <c r="AC18" s="1047"/>
      <c r="AD18" s="1047"/>
      <c r="AE18" s="1048"/>
      <c r="AF18" s="1024"/>
      <c r="AG18" s="1025"/>
      <c r="AH18" s="1025"/>
      <c r="AI18" s="1025"/>
      <c r="AJ18" s="1026"/>
      <c r="AK18" s="1089"/>
      <c r="AL18" s="1090"/>
      <c r="AM18" s="1090"/>
      <c r="AN18" s="1090"/>
      <c r="AO18" s="1090"/>
      <c r="AP18" s="1090"/>
      <c r="AQ18" s="1090"/>
      <c r="AR18" s="1090"/>
      <c r="AS18" s="1090"/>
      <c r="AT18" s="1090"/>
      <c r="AU18" s="1087"/>
      <c r="AV18" s="1087"/>
      <c r="AW18" s="1087"/>
      <c r="AX18" s="1087"/>
      <c r="AY18" s="1088"/>
      <c r="AZ18" s="235"/>
      <c r="BA18" s="235"/>
      <c r="BB18" s="235"/>
      <c r="BC18" s="235"/>
      <c r="BD18" s="235"/>
      <c r="BE18" s="236"/>
      <c r="BF18" s="236"/>
      <c r="BG18" s="236"/>
      <c r="BH18" s="236"/>
      <c r="BI18" s="236"/>
      <c r="BJ18" s="236"/>
      <c r="BK18" s="236"/>
      <c r="BL18" s="236"/>
      <c r="BM18" s="236"/>
      <c r="BN18" s="236"/>
      <c r="BO18" s="236"/>
      <c r="BP18" s="236"/>
      <c r="BQ18" s="241">
        <v>12</v>
      </c>
      <c r="BR18" s="242"/>
      <c r="BS18" s="999"/>
      <c r="BT18" s="1000"/>
      <c r="BU18" s="1000"/>
      <c r="BV18" s="1000"/>
      <c r="BW18" s="1000"/>
      <c r="BX18" s="1000"/>
      <c r="BY18" s="1000"/>
      <c r="BZ18" s="1000"/>
      <c r="CA18" s="1000"/>
      <c r="CB18" s="1000"/>
      <c r="CC18" s="1000"/>
      <c r="CD18" s="1000"/>
      <c r="CE18" s="1000"/>
      <c r="CF18" s="1000"/>
      <c r="CG18" s="1021"/>
      <c r="CH18" s="996"/>
      <c r="CI18" s="997"/>
      <c r="CJ18" s="997"/>
      <c r="CK18" s="997"/>
      <c r="CL18" s="998"/>
      <c r="CM18" s="996"/>
      <c r="CN18" s="997"/>
      <c r="CO18" s="997"/>
      <c r="CP18" s="997"/>
      <c r="CQ18" s="998"/>
      <c r="CR18" s="996"/>
      <c r="CS18" s="997"/>
      <c r="CT18" s="997"/>
      <c r="CU18" s="997"/>
      <c r="CV18" s="998"/>
      <c r="CW18" s="996"/>
      <c r="CX18" s="997"/>
      <c r="CY18" s="997"/>
      <c r="CZ18" s="997"/>
      <c r="DA18" s="998"/>
      <c r="DB18" s="996"/>
      <c r="DC18" s="997"/>
      <c r="DD18" s="997"/>
      <c r="DE18" s="997"/>
      <c r="DF18" s="998"/>
      <c r="DG18" s="996"/>
      <c r="DH18" s="997"/>
      <c r="DI18" s="997"/>
      <c r="DJ18" s="997"/>
      <c r="DK18" s="998"/>
      <c r="DL18" s="996"/>
      <c r="DM18" s="997"/>
      <c r="DN18" s="997"/>
      <c r="DO18" s="997"/>
      <c r="DP18" s="998"/>
      <c r="DQ18" s="996"/>
      <c r="DR18" s="997"/>
      <c r="DS18" s="997"/>
      <c r="DT18" s="997"/>
      <c r="DU18" s="998"/>
      <c r="DV18" s="999"/>
      <c r="DW18" s="1000"/>
      <c r="DX18" s="1000"/>
      <c r="DY18" s="1000"/>
      <c r="DZ18" s="1001"/>
      <c r="EA18" s="237"/>
    </row>
    <row r="19" spans="1:131" s="238" customFormat="1" ht="26.25" customHeight="1" x14ac:dyDescent="0.15">
      <c r="A19" s="241">
        <v>13</v>
      </c>
      <c r="B19" s="1040"/>
      <c r="C19" s="1041"/>
      <c r="D19" s="1041"/>
      <c r="E19" s="1041"/>
      <c r="F19" s="1041"/>
      <c r="G19" s="1041"/>
      <c r="H19" s="1041"/>
      <c r="I19" s="1041"/>
      <c r="J19" s="1041"/>
      <c r="K19" s="1041"/>
      <c r="L19" s="1041"/>
      <c r="M19" s="1041"/>
      <c r="N19" s="1041"/>
      <c r="O19" s="1041"/>
      <c r="P19" s="1042"/>
      <c r="Q19" s="1046"/>
      <c r="R19" s="1047"/>
      <c r="S19" s="1047"/>
      <c r="T19" s="1047"/>
      <c r="U19" s="1047"/>
      <c r="V19" s="1047"/>
      <c r="W19" s="1047"/>
      <c r="X19" s="1047"/>
      <c r="Y19" s="1047"/>
      <c r="Z19" s="1047"/>
      <c r="AA19" s="1047"/>
      <c r="AB19" s="1047"/>
      <c r="AC19" s="1047"/>
      <c r="AD19" s="1047"/>
      <c r="AE19" s="1048"/>
      <c r="AF19" s="1024"/>
      <c r="AG19" s="1025"/>
      <c r="AH19" s="1025"/>
      <c r="AI19" s="1025"/>
      <c r="AJ19" s="1026"/>
      <c r="AK19" s="1089"/>
      <c r="AL19" s="1090"/>
      <c r="AM19" s="1090"/>
      <c r="AN19" s="1090"/>
      <c r="AO19" s="1090"/>
      <c r="AP19" s="1090"/>
      <c r="AQ19" s="1090"/>
      <c r="AR19" s="1090"/>
      <c r="AS19" s="1090"/>
      <c r="AT19" s="1090"/>
      <c r="AU19" s="1087"/>
      <c r="AV19" s="1087"/>
      <c r="AW19" s="1087"/>
      <c r="AX19" s="1087"/>
      <c r="AY19" s="1088"/>
      <c r="AZ19" s="235"/>
      <c r="BA19" s="235"/>
      <c r="BB19" s="235"/>
      <c r="BC19" s="235"/>
      <c r="BD19" s="235"/>
      <c r="BE19" s="236"/>
      <c r="BF19" s="236"/>
      <c r="BG19" s="236"/>
      <c r="BH19" s="236"/>
      <c r="BI19" s="236"/>
      <c r="BJ19" s="236"/>
      <c r="BK19" s="236"/>
      <c r="BL19" s="236"/>
      <c r="BM19" s="236"/>
      <c r="BN19" s="236"/>
      <c r="BO19" s="236"/>
      <c r="BP19" s="236"/>
      <c r="BQ19" s="241">
        <v>13</v>
      </c>
      <c r="BR19" s="242"/>
      <c r="BS19" s="999"/>
      <c r="BT19" s="1000"/>
      <c r="BU19" s="1000"/>
      <c r="BV19" s="1000"/>
      <c r="BW19" s="1000"/>
      <c r="BX19" s="1000"/>
      <c r="BY19" s="1000"/>
      <c r="BZ19" s="1000"/>
      <c r="CA19" s="1000"/>
      <c r="CB19" s="1000"/>
      <c r="CC19" s="1000"/>
      <c r="CD19" s="1000"/>
      <c r="CE19" s="1000"/>
      <c r="CF19" s="1000"/>
      <c r="CG19" s="1021"/>
      <c r="CH19" s="996"/>
      <c r="CI19" s="997"/>
      <c r="CJ19" s="997"/>
      <c r="CK19" s="997"/>
      <c r="CL19" s="998"/>
      <c r="CM19" s="996"/>
      <c r="CN19" s="997"/>
      <c r="CO19" s="997"/>
      <c r="CP19" s="997"/>
      <c r="CQ19" s="998"/>
      <c r="CR19" s="996"/>
      <c r="CS19" s="997"/>
      <c r="CT19" s="997"/>
      <c r="CU19" s="997"/>
      <c r="CV19" s="998"/>
      <c r="CW19" s="996"/>
      <c r="CX19" s="997"/>
      <c r="CY19" s="997"/>
      <c r="CZ19" s="997"/>
      <c r="DA19" s="998"/>
      <c r="DB19" s="996"/>
      <c r="DC19" s="997"/>
      <c r="DD19" s="997"/>
      <c r="DE19" s="997"/>
      <c r="DF19" s="998"/>
      <c r="DG19" s="996"/>
      <c r="DH19" s="997"/>
      <c r="DI19" s="997"/>
      <c r="DJ19" s="997"/>
      <c r="DK19" s="998"/>
      <c r="DL19" s="996"/>
      <c r="DM19" s="997"/>
      <c r="DN19" s="997"/>
      <c r="DO19" s="997"/>
      <c r="DP19" s="998"/>
      <c r="DQ19" s="996"/>
      <c r="DR19" s="997"/>
      <c r="DS19" s="997"/>
      <c r="DT19" s="997"/>
      <c r="DU19" s="998"/>
      <c r="DV19" s="999"/>
      <c r="DW19" s="1000"/>
      <c r="DX19" s="1000"/>
      <c r="DY19" s="1000"/>
      <c r="DZ19" s="1001"/>
      <c r="EA19" s="237"/>
    </row>
    <row r="20" spans="1:131" s="238" customFormat="1" ht="26.25" customHeight="1" x14ac:dyDescent="0.15">
      <c r="A20" s="241">
        <v>14</v>
      </c>
      <c r="B20" s="1040"/>
      <c r="C20" s="1041"/>
      <c r="D20" s="1041"/>
      <c r="E20" s="1041"/>
      <c r="F20" s="1041"/>
      <c r="G20" s="1041"/>
      <c r="H20" s="1041"/>
      <c r="I20" s="1041"/>
      <c r="J20" s="1041"/>
      <c r="K20" s="1041"/>
      <c r="L20" s="1041"/>
      <c r="M20" s="1041"/>
      <c r="N20" s="1041"/>
      <c r="O20" s="1041"/>
      <c r="P20" s="1042"/>
      <c r="Q20" s="1046"/>
      <c r="R20" s="1047"/>
      <c r="S20" s="1047"/>
      <c r="T20" s="1047"/>
      <c r="U20" s="1047"/>
      <c r="V20" s="1047"/>
      <c r="W20" s="1047"/>
      <c r="X20" s="1047"/>
      <c r="Y20" s="1047"/>
      <c r="Z20" s="1047"/>
      <c r="AA20" s="1047"/>
      <c r="AB20" s="1047"/>
      <c r="AC20" s="1047"/>
      <c r="AD20" s="1047"/>
      <c r="AE20" s="1048"/>
      <c r="AF20" s="1024"/>
      <c r="AG20" s="1025"/>
      <c r="AH20" s="1025"/>
      <c r="AI20" s="1025"/>
      <c r="AJ20" s="1026"/>
      <c r="AK20" s="1089"/>
      <c r="AL20" s="1090"/>
      <c r="AM20" s="1090"/>
      <c r="AN20" s="1090"/>
      <c r="AO20" s="1090"/>
      <c r="AP20" s="1090"/>
      <c r="AQ20" s="1090"/>
      <c r="AR20" s="1090"/>
      <c r="AS20" s="1090"/>
      <c r="AT20" s="1090"/>
      <c r="AU20" s="1087"/>
      <c r="AV20" s="1087"/>
      <c r="AW20" s="1087"/>
      <c r="AX20" s="1087"/>
      <c r="AY20" s="1088"/>
      <c r="AZ20" s="235"/>
      <c r="BA20" s="235"/>
      <c r="BB20" s="235"/>
      <c r="BC20" s="235"/>
      <c r="BD20" s="235"/>
      <c r="BE20" s="236"/>
      <c r="BF20" s="236"/>
      <c r="BG20" s="236"/>
      <c r="BH20" s="236"/>
      <c r="BI20" s="236"/>
      <c r="BJ20" s="236"/>
      <c r="BK20" s="236"/>
      <c r="BL20" s="236"/>
      <c r="BM20" s="236"/>
      <c r="BN20" s="236"/>
      <c r="BO20" s="236"/>
      <c r="BP20" s="236"/>
      <c r="BQ20" s="241">
        <v>14</v>
      </c>
      <c r="BR20" s="242"/>
      <c r="BS20" s="999"/>
      <c r="BT20" s="1000"/>
      <c r="BU20" s="1000"/>
      <c r="BV20" s="1000"/>
      <c r="BW20" s="1000"/>
      <c r="BX20" s="1000"/>
      <c r="BY20" s="1000"/>
      <c r="BZ20" s="1000"/>
      <c r="CA20" s="1000"/>
      <c r="CB20" s="1000"/>
      <c r="CC20" s="1000"/>
      <c r="CD20" s="1000"/>
      <c r="CE20" s="1000"/>
      <c r="CF20" s="1000"/>
      <c r="CG20" s="1021"/>
      <c r="CH20" s="996"/>
      <c r="CI20" s="997"/>
      <c r="CJ20" s="997"/>
      <c r="CK20" s="997"/>
      <c r="CL20" s="998"/>
      <c r="CM20" s="996"/>
      <c r="CN20" s="997"/>
      <c r="CO20" s="997"/>
      <c r="CP20" s="997"/>
      <c r="CQ20" s="998"/>
      <c r="CR20" s="996"/>
      <c r="CS20" s="997"/>
      <c r="CT20" s="997"/>
      <c r="CU20" s="997"/>
      <c r="CV20" s="998"/>
      <c r="CW20" s="996"/>
      <c r="CX20" s="997"/>
      <c r="CY20" s="997"/>
      <c r="CZ20" s="997"/>
      <c r="DA20" s="998"/>
      <c r="DB20" s="996"/>
      <c r="DC20" s="997"/>
      <c r="DD20" s="997"/>
      <c r="DE20" s="997"/>
      <c r="DF20" s="998"/>
      <c r="DG20" s="996"/>
      <c r="DH20" s="997"/>
      <c r="DI20" s="997"/>
      <c r="DJ20" s="997"/>
      <c r="DK20" s="998"/>
      <c r="DL20" s="996"/>
      <c r="DM20" s="997"/>
      <c r="DN20" s="997"/>
      <c r="DO20" s="997"/>
      <c r="DP20" s="998"/>
      <c r="DQ20" s="996"/>
      <c r="DR20" s="997"/>
      <c r="DS20" s="997"/>
      <c r="DT20" s="997"/>
      <c r="DU20" s="998"/>
      <c r="DV20" s="999"/>
      <c r="DW20" s="1000"/>
      <c r="DX20" s="1000"/>
      <c r="DY20" s="1000"/>
      <c r="DZ20" s="1001"/>
      <c r="EA20" s="237"/>
    </row>
    <row r="21" spans="1:131" s="238" customFormat="1" ht="26.25" customHeight="1" thickBot="1" x14ac:dyDescent="0.2">
      <c r="A21" s="241">
        <v>15</v>
      </c>
      <c r="B21" s="1040"/>
      <c r="C21" s="1041"/>
      <c r="D21" s="1041"/>
      <c r="E21" s="1041"/>
      <c r="F21" s="1041"/>
      <c r="G21" s="1041"/>
      <c r="H21" s="1041"/>
      <c r="I21" s="1041"/>
      <c r="J21" s="1041"/>
      <c r="K21" s="1041"/>
      <c r="L21" s="1041"/>
      <c r="M21" s="1041"/>
      <c r="N21" s="1041"/>
      <c r="O21" s="1041"/>
      <c r="P21" s="1042"/>
      <c r="Q21" s="1046"/>
      <c r="R21" s="1047"/>
      <c r="S21" s="1047"/>
      <c r="T21" s="1047"/>
      <c r="U21" s="1047"/>
      <c r="V21" s="1047"/>
      <c r="W21" s="1047"/>
      <c r="X21" s="1047"/>
      <c r="Y21" s="1047"/>
      <c r="Z21" s="1047"/>
      <c r="AA21" s="1047"/>
      <c r="AB21" s="1047"/>
      <c r="AC21" s="1047"/>
      <c r="AD21" s="1047"/>
      <c r="AE21" s="1048"/>
      <c r="AF21" s="1024"/>
      <c r="AG21" s="1025"/>
      <c r="AH21" s="1025"/>
      <c r="AI21" s="1025"/>
      <c r="AJ21" s="1026"/>
      <c r="AK21" s="1089"/>
      <c r="AL21" s="1090"/>
      <c r="AM21" s="1090"/>
      <c r="AN21" s="1090"/>
      <c r="AO21" s="1090"/>
      <c r="AP21" s="1090"/>
      <c r="AQ21" s="1090"/>
      <c r="AR21" s="1090"/>
      <c r="AS21" s="1090"/>
      <c r="AT21" s="1090"/>
      <c r="AU21" s="1087"/>
      <c r="AV21" s="1087"/>
      <c r="AW21" s="1087"/>
      <c r="AX21" s="1087"/>
      <c r="AY21" s="1088"/>
      <c r="AZ21" s="235"/>
      <c r="BA21" s="235"/>
      <c r="BB21" s="235"/>
      <c r="BC21" s="235"/>
      <c r="BD21" s="235"/>
      <c r="BE21" s="236"/>
      <c r="BF21" s="236"/>
      <c r="BG21" s="236"/>
      <c r="BH21" s="236"/>
      <c r="BI21" s="236"/>
      <c r="BJ21" s="236"/>
      <c r="BK21" s="236"/>
      <c r="BL21" s="236"/>
      <c r="BM21" s="236"/>
      <c r="BN21" s="236"/>
      <c r="BO21" s="236"/>
      <c r="BP21" s="236"/>
      <c r="BQ21" s="241">
        <v>15</v>
      </c>
      <c r="BR21" s="242"/>
      <c r="BS21" s="999"/>
      <c r="BT21" s="1000"/>
      <c r="BU21" s="1000"/>
      <c r="BV21" s="1000"/>
      <c r="BW21" s="1000"/>
      <c r="BX21" s="1000"/>
      <c r="BY21" s="1000"/>
      <c r="BZ21" s="1000"/>
      <c r="CA21" s="1000"/>
      <c r="CB21" s="1000"/>
      <c r="CC21" s="1000"/>
      <c r="CD21" s="1000"/>
      <c r="CE21" s="1000"/>
      <c r="CF21" s="1000"/>
      <c r="CG21" s="1021"/>
      <c r="CH21" s="996"/>
      <c r="CI21" s="997"/>
      <c r="CJ21" s="997"/>
      <c r="CK21" s="997"/>
      <c r="CL21" s="998"/>
      <c r="CM21" s="996"/>
      <c r="CN21" s="997"/>
      <c r="CO21" s="997"/>
      <c r="CP21" s="997"/>
      <c r="CQ21" s="998"/>
      <c r="CR21" s="996"/>
      <c r="CS21" s="997"/>
      <c r="CT21" s="997"/>
      <c r="CU21" s="997"/>
      <c r="CV21" s="998"/>
      <c r="CW21" s="996"/>
      <c r="CX21" s="997"/>
      <c r="CY21" s="997"/>
      <c r="CZ21" s="997"/>
      <c r="DA21" s="998"/>
      <c r="DB21" s="996"/>
      <c r="DC21" s="997"/>
      <c r="DD21" s="997"/>
      <c r="DE21" s="997"/>
      <c r="DF21" s="998"/>
      <c r="DG21" s="996"/>
      <c r="DH21" s="997"/>
      <c r="DI21" s="997"/>
      <c r="DJ21" s="997"/>
      <c r="DK21" s="998"/>
      <c r="DL21" s="996"/>
      <c r="DM21" s="997"/>
      <c r="DN21" s="997"/>
      <c r="DO21" s="997"/>
      <c r="DP21" s="998"/>
      <c r="DQ21" s="996"/>
      <c r="DR21" s="997"/>
      <c r="DS21" s="997"/>
      <c r="DT21" s="997"/>
      <c r="DU21" s="998"/>
      <c r="DV21" s="999"/>
      <c r="DW21" s="1000"/>
      <c r="DX21" s="1000"/>
      <c r="DY21" s="1000"/>
      <c r="DZ21" s="1001"/>
      <c r="EA21" s="237"/>
    </row>
    <row r="22" spans="1:131" s="238" customFormat="1" ht="26.25" customHeight="1" x14ac:dyDescent="0.15">
      <c r="A22" s="241">
        <v>16</v>
      </c>
      <c r="B22" s="1040"/>
      <c r="C22" s="1041"/>
      <c r="D22" s="1041"/>
      <c r="E22" s="1041"/>
      <c r="F22" s="1041"/>
      <c r="G22" s="1041"/>
      <c r="H22" s="1041"/>
      <c r="I22" s="1041"/>
      <c r="J22" s="1041"/>
      <c r="K22" s="1041"/>
      <c r="L22" s="1041"/>
      <c r="M22" s="1041"/>
      <c r="N22" s="1041"/>
      <c r="O22" s="1041"/>
      <c r="P22" s="1042"/>
      <c r="Q22" s="1084"/>
      <c r="R22" s="1085"/>
      <c r="S22" s="1085"/>
      <c r="T22" s="1085"/>
      <c r="U22" s="1085"/>
      <c r="V22" s="1085"/>
      <c r="W22" s="1085"/>
      <c r="X22" s="1085"/>
      <c r="Y22" s="1085"/>
      <c r="Z22" s="1085"/>
      <c r="AA22" s="1085"/>
      <c r="AB22" s="1085"/>
      <c r="AC22" s="1085"/>
      <c r="AD22" s="1085"/>
      <c r="AE22" s="1086"/>
      <c r="AF22" s="1024"/>
      <c r="AG22" s="1025"/>
      <c r="AH22" s="1025"/>
      <c r="AI22" s="1025"/>
      <c r="AJ22" s="1026"/>
      <c r="AK22" s="1080"/>
      <c r="AL22" s="1081"/>
      <c r="AM22" s="1081"/>
      <c r="AN22" s="1081"/>
      <c r="AO22" s="1081"/>
      <c r="AP22" s="1081"/>
      <c r="AQ22" s="1081"/>
      <c r="AR22" s="1081"/>
      <c r="AS22" s="1081"/>
      <c r="AT22" s="1081"/>
      <c r="AU22" s="1082"/>
      <c r="AV22" s="1082"/>
      <c r="AW22" s="1082"/>
      <c r="AX22" s="1082"/>
      <c r="AY22" s="1083"/>
      <c r="AZ22" s="1038" t="s">
        <v>391</v>
      </c>
      <c r="BA22" s="1038"/>
      <c r="BB22" s="1038"/>
      <c r="BC22" s="1038"/>
      <c r="BD22" s="1039"/>
      <c r="BE22" s="236"/>
      <c r="BF22" s="236"/>
      <c r="BG22" s="236"/>
      <c r="BH22" s="236"/>
      <c r="BI22" s="236"/>
      <c r="BJ22" s="236"/>
      <c r="BK22" s="236"/>
      <c r="BL22" s="236"/>
      <c r="BM22" s="236"/>
      <c r="BN22" s="236"/>
      <c r="BO22" s="236"/>
      <c r="BP22" s="236"/>
      <c r="BQ22" s="241">
        <v>16</v>
      </c>
      <c r="BR22" s="242"/>
      <c r="BS22" s="999"/>
      <c r="BT22" s="1000"/>
      <c r="BU22" s="1000"/>
      <c r="BV22" s="1000"/>
      <c r="BW22" s="1000"/>
      <c r="BX22" s="1000"/>
      <c r="BY22" s="1000"/>
      <c r="BZ22" s="1000"/>
      <c r="CA22" s="1000"/>
      <c r="CB22" s="1000"/>
      <c r="CC22" s="1000"/>
      <c r="CD22" s="1000"/>
      <c r="CE22" s="1000"/>
      <c r="CF22" s="1000"/>
      <c r="CG22" s="1021"/>
      <c r="CH22" s="996"/>
      <c r="CI22" s="997"/>
      <c r="CJ22" s="997"/>
      <c r="CK22" s="997"/>
      <c r="CL22" s="998"/>
      <c r="CM22" s="996"/>
      <c r="CN22" s="997"/>
      <c r="CO22" s="997"/>
      <c r="CP22" s="997"/>
      <c r="CQ22" s="998"/>
      <c r="CR22" s="996"/>
      <c r="CS22" s="997"/>
      <c r="CT22" s="997"/>
      <c r="CU22" s="997"/>
      <c r="CV22" s="998"/>
      <c r="CW22" s="996"/>
      <c r="CX22" s="997"/>
      <c r="CY22" s="997"/>
      <c r="CZ22" s="997"/>
      <c r="DA22" s="998"/>
      <c r="DB22" s="996"/>
      <c r="DC22" s="997"/>
      <c r="DD22" s="997"/>
      <c r="DE22" s="997"/>
      <c r="DF22" s="998"/>
      <c r="DG22" s="996"/>
      <c r="DH22" s="997"/>
      <c r="DI22" s="997"/>
      <c r="DJ22" s="997"/>
      <c r="DK22" s="998"/>
      <c r="DL22" s="996"/>
      <c r="DM22" s="997"/>
      <c r="DN22" s="997"/>
      <c r="DO22" s="997"/>
      <c r="DP22" s="998"/>
      <c r="DQ22" s="996"/>
      <c r="DR22" s="997"/>
      <c r="DS22" s="997"/>
      <c r="DT22" s="997"/>
      <c r="DU22" s="998"/>
      <c r="DV22" s="999"/>
      <c r="DW22" s="1000"/>
      <c r="DX22" s="1000"/>
      <c r="DY22" s="1000"/>
      <c r="DZ22" s="1001"/>
      <c r="EA22" s="237"/>
    </row>
    <row r="23" spans="1:131" s="238" customFormat="1" ht="26.25" customHeight="1" thickBot="1" x14ac:dyDescent="0.2">
      <c r="A23" s="243" t="s">
        <v>392</v>
      </c>
      <c r="B23" s="944" t="s">
        <v>393</v>
      </c>
      <c r="C23" s="945"/>
      <c r="D23" s="945"/>
      <c r="E23" s="945"/>
      <c r="F23" s="945"/>
      <c r="G23" s="945"/>
      <c r="H23" s="945"/>
      <c r="I23" s="945"/>
      <c r="J23" s="945"/>
      <c r="K23" s="945"/>
      <c r="L23" s="945"/>
      <c r="M23" s="945"/>
      <c r="N23" s="945"/>
      <c r="O23" s="945"/>
      <c r="P23" s="955"/>
      <c r="Q23" s="1071">
        <v>1388</v>
      </c>
      <c r="R23" s="1072"/>
      <c r="S23" s="1072"/>
      <c r="T23" s="1072"/>
      <c r="U23" s="1072"/>
      <c r="V23" s="1072">
        <v>1305</v>
      </c>
      <c r="W23" s="1072"/>
      <c r="X23" s="1072"/>
      <c r="Y23" s="1072"/>
      <c r="Z23" s="1072"/>
      <c r="AA23" s="1072">
        <v>83</v>
      </c>
      <c r="AB23" s="1072"/>
      <c r="AC23" s="1072"/>
      <c r="AD23" s="1072"/>
      <c r="AE23" s="1073"/>
      <c r="AF23" s="1074">
        <v>52</v>
      </c>
      <c r="AG23" s="1072"/>
      <c r="AH23" s="1072"/>
      <c r="AI23" s="1072"/>
      <c r="AJ23" s="1075"/>
      <c r="AK23" s="1076"/>
      <c r="AL23" s="1077"/>
      <c r="AM23" s="1077"/>
      <c r="AN23" s="1077"/>
      <c r="AO23" s="1077"/>
      <c r="AP23" s="1072">
        <v>879</v>
      </c>
      <c r="AQ23" s="1072"/>
      <c r="AR23" s="1072"/>
      <c r="AS23" s="1072"/>
      <c r="AT23" s="1072"/>
      <c r="AU23" s="1078"/>
      <c r="AV23" s="1078"/>
      <c r="AW23" s="1078"/>
      <c r="AX23" s="1078"/>
      <c r="AY23" s="1079"/>
      <c r="AZ23" s="1068" t="s">
        <v>131</v>
      </c>
      <c r="BA23" s="1069"/>
      <c r="BB23" s="1069"/>
      <c r="BC23" s="1069"/>
      <c r="BD23" s="1070"/>
      <c r="BE23" s="236"/>
      <c r="BF23" s="236"/>
      <c r="BG23" s="236"/>
      <c r="BH23" s="236"/>
      <c r="BI23" s="236"/>
      <c r="BJ23" s="236"/>
      <c r="BK23" s="236"/>
      <c r="BL23" s="236"/>
      <c r="BM23" s="236"/>
      <c r="BN23" s="236"/>
      <c r="BO23" s="236"/>
      <c r="BP23" s="236"/>
      <c r="BQ23" s="241">
        <v>17</v>
      </c>
      <c r="BR23" s="242"/>
      <c r="BS23" s="999"/>
      <c r="BT23" s="1000"/>
      <c r="BU23" s="1000"/>
      <c r="BV23" s="1000"/>
      <c r="BW23" s="1000"/>
      <c r="BX23" s="1000"/>
      <c r="BY23" s="1000"/>
      <c r="BZ23" s="1000"/>
      <c r="CA23" s="1000"/>
      <c r="CB23" s="1000"/>
      <c r="CC23" s="1000"/>
      <c r="CD23" s="1000"/>
      <c r="CE23" s="1000"/>
      <c r="CF23" s="1000"/>
      <c r="CG23" s="1021"/>
      <c r="CH23" s="996"/>
      <c r="CI23" s="997"/>
      <c r="CJ23" s="997"/>
      <c r="CK23" s="997"/>
      <c r="CL23" s="998"/>
      <c r="CM23" s="996"/>
      <c r="CN23" s="997"/>
      <c r="CO23" s="997"/>
      <c r="CP23" s="997"/>
      <c r="CQ23" s="998"/>
      <c r="CR23" s="996"/>
      <c r="CS23" s="997"/>
      <c r="CT23" s="997"/>
      <c r="CU23" s="997"/>
      <c r="CV23" s="998"/>
      <c r="CW23" s="996"/>
      <c r="CX23" s="997"/>
      <c r="CY23" s="997"/>
      <c r="CZ23" s="997"/>
      <c r="DA23" s="998"/>
      <c r="DB23" s="996"/>
      <c r="DC23" s="997"/>
      <c r="DD23" s="997"/>
      <c r="DE23" s="997"/>
      <c r="DF23" s="998"/>
      <c r="DG23" s="996"/>
      <c r="DH23" s="997"/>
      <c r="DI23" s="997"/>
      <c r="DJ23" s="997"/>
      <c r="DK23" s="998"/>
      <c r="DL23" s="996"/>
      <c r="DM23" s="997"/>
      <c r="DN23" s="997"/>
      <c r="DO23" s="997"/>
      <c r="DP23" s="998"/>
      <c r="DQ23" s="996"/>
      <c r="DR23" s="997"/>
      <c r="DS23" s="997"/>
      <c r="DT23" s="997"/>
      <c r="DU23" s="998"/>
      <c r="DV23" s="999"/>
      <c r="DW23" s="1000"/>
      <c r="DX23" s="1000"/>
      <c r="DY23" s="1000"/>
      <c r="DZ23" s="1001"/>
      <c r="EA23" s="237"/>
    </row>
    <row r="24" spans="1:131" s="238" customFormat="1" ht="26.25" customHeight="1" x14ac:dyDescent="0.15">
      <c r="A24" s="1067" t="s">
        <v>394</v>
      </c>
      <c r="B24" s="1067"/>
      <c r="C24" s="1067"/>
      <c r="D24" s="1067"/>
      <c r="E24" s="1067"/>
      <c r="F24" s="1067"/>
      <c r="G24" s="1067"/>
      <c r="H24" s="1067"/>
      <c r="I24" s="1067"/>
      <c r="J24" s="1067"/>
      <c r="K24" s="1067"/>
      <c r="L24" s="1067"/>
      <c r="M24" s="1067"/>
      <c r="N24" s="1067"/>
      <c r="O24" s="1067"/>
      <c r="P24" s="1067"/>
      <c r="Q24" s="1067"/>
      <c r="R24" s="1067"/>
      <c r="S24" s="1067"/>
      <c r="T24" s="1067"/>
      <c r="U24" s="1067"/>
      <c r="V24" s="1067"/>
      <c r="W24" s="1067"/>
      <c r="X24" s="1067"/>
      <c r="Y24" s="1067"/>
      <c r="Z24" s="1067"/>
      <c r="AA24" s="1067"/>
      <c r="AB24" s="1067"/>
      <c r="AC24" s="1067"/>
      <c r="AD24" s="1067"/>
      <c r="AE24" s="1067"/>
      <c r="AF24" s="1067"/>
      <c r="AG24" s="1067"/>
      <c r="AH24" s="1067"/>
      <c r="AI24" s="1067"/>
      <c r="AJ24" s="1067"/>
      <c r="AK24" s="1067"/>
      <c r="AL24" s="1067"/>
      <c r="AM24" s="1067"/>
      <c r="AN24" s="1067"/>
      <c r="AO24" s="1067"/>
      <c r="AP24" s="1067"/>
      <c r="AQ24" s="1067"/>
      <c r="AR24" s="1067"/>
      <c r="AS24" s="1067"/>
      <c r="AT24" s="1067"/>
      <c r="AU24" s="1067"/>
      <c r="AV24" s="1067"/>
      <c r="AW24" s="1067"/>
      <c r="AX24" s="1067"/>
      <c r="AY24" s="1067"/>
      <c r="AZ24" s="235"/>
      <c r="BA24" s="235"/>
      <c r="BB24" s="235"/>
      <c r="BC24" s="235"/>
      <c r="BD24" s="235"/>
      <c r="BE24" s="236"/>
      <c r="BF24" s="236"/>
      <c r="BG24" s="236"/>
      <c r="BH24" s="236"/>
      <c r="BI24" s="236"/>
      <c r="BJ24" s="236"/>
      <c r="BK24" s="236"/>
      <c r="BL24" s="236"/>
      <c r="BM24" s="236"/>
      <c r="BN24" s="236"/>
      <c r="BO24" s="236"/>
      <c r="BP24" s="236"/>
      <c r="BQ24" s="241">
        <v>18</v>
      </c>
      <c r="BR24" s="242"/>
      <c r="BS24" s="999"/>
      <c r="BT24" s="1000"/>
      <c r="BU24" s="1000"/>
      <c r="BV24" s="1000"/>
      <c r="BW24" s="1000"/>
      <c r="BX24" s="1000"/>
      <c r="BY24" s="1000"/>
      <c r="BZ24" s="1000"/>
      <c r="CA24" s="1000"/>
      <c r="CB24" s="1000"/>
      <c r="CC24" s="1000"/>
      <c r="CD24" s="1000"/>
      <c r="CE24" s="1000"/>
      <c r="CF24" s="1000"/>
      <c r="CG24" s="1021"/>
      <c r="CH24" s="996"/>
      <c r="CI24" s="997"/>
      <c r="CJ24" s="997"/>
      <c r="CK24" s="997"/>
      <c r="CL24" s="998"/>
      <c r="CM24" s="996"/>
      <c r="CN24" s="997"/>
      <c r="CO24" s="997"/>
      <c r="CP24" s="997"/>
      <c r="CQ24" s="998"/>
      <c r="CR24" s="996"/>
      <c r="CS24" s="997"/>
      <c r="CT24" s="997"/>
      <c r="CU24" s="997"/>
      <c r="CV24" s="998"/>
      <c r="CW24" s="996"/>
      <c r="CX24" s="997"/>
      <c r="CY24" s="997"/>
      <c r="CZ24" s="997"/>
      <c r="DA24" s="998"/>
      <c r="DB24" s="996"/>
      <c r="DC24" s="997"/>
      <c r="DD24" s="997"/>
      <c r="DE24" s="997"/>
      <c r="DF24" s="998"/>
      <c r="DG24" s="996"/>
      <c r="DH24" s="997"/>
      <c r="DI24" s="997"/>
      <c r="DJ24" s="997"/>
      <c r="DK24" s="998"/>
      <c r="DL24" s="996"/>
      <c r="DM24" s="997"/>
      <c r="DN24" s="997"/>
      <c r="DO24" s="997"/>
      <c r="DP24" s="998"/>
      <c r="DQ24" s="996"/>
      <c r="DR24" s="997"/>
      <c r="DS24" s="997"/>
      <c r="DT24" s="997"/>
      <c r="DU24" s="998"/>
      <c r="DV24" s="999"/>
      <c r="DW24" s="1000"/>
      <c r="DX24" s="1000"/>
      <c r="DY24" s="1000"/>
      <c r="DZ24" s="1001"/>
      <c r="EA24" s="237"/>
    </row>
    <row r="25" spans="1:131" ht="26.25" customHeight="1" thickBot="1" x14ac:dyDescent="0.2">
      <c r="A25" s="1066" t="s">
        <v>395</v>
      </c>
      <c r="B25" s="1066"/>
      <c r="C25" s="1066"/>
      <c r="D25" s="1066"/>
      <c r="E25" s="1066"/>
      <c r="F25" s="1066"/>
      <c r="G25" s="1066"/>
      <c r="H25" s="1066"/>
      <c r="I25" s="1066"/>
      <c r="J25" s="1066"/>
      <c r="K25" s="1066"/>
      <c r="L25" s="1066"/>
      <c r="M25" s="1066"/>
      <c r="N25" s="1066"/>
      <c r="O25" s="1066"/>
      <c r="P25" s="1066"/>
      <c r="Q25" s="1066"/>
      <c r="R25" s="1066"/>
      <c r="S25" s="1066"/>
      <c r="T25" s="1066"/>
      <c r="U25" s="1066"/>
      <c r="V25" s="1066"/>
      <c r="W25" s="1066"/>
      <c r="X25" s="1066"/>
      <c r="Y25" s="1066"/>
      <c r="Z25" s="1066"/>
      <c r="AA25" s="1066"/>
      <c r="AB25" s="1066"/>
      <c r="AC25" s="1066"/>
      <c r="AD25" s="1066"/>
      <c r="AE25" s="1066"/>
      <c r="AF25" s="1066"/>
      <c r="AG25" s="1066"/>
      <c r="AH25" s="1066"/>
      <c r="AI25" s="1066"/>
      <c r="AJ25" s="1066"/>
      <c r="AK25" s="1066"/>
      <c r="AL25" s="1066"/>
      <c r="AM25" s="1066"/>
      <c r="AN25" s="1066"/>
      <c r="AO25" s="1066"/>
      <c r="AP25" s="1066"/>
      <c r="AQ25" s="1066"/>
      <c r="AR25" s="1066"/>
      <c r="AS25" s="1066"/>
      <c r="AT25" s="1066"/>
      <c r="AU25" s="1066"/>
      <c r="AV25" s="1066"/>
      <c r="AW25" s="1066"/>
      <c r="AX25" s="1066"/>
      <c r="AY25" s="1066"/>
      <c r="AZ25" s="1066"/>
      <c r="BA25" s="1066"/>
      <c r="BB25" s="1066"/>
      <c r="BC25" s="1066"/>
      <c r="BD25" s="1066"/>
      <c r="BE25" s="1066"/>
      <c r="BF25" s="1066"/>
      <c r="BG25" s="1066"/>
      <c r="BH25" s="1066"/>
      <c r="BI25" s="1066"/>
      <c r="BJ25" s="235"/>
      <c r="BK25" s="235"/>
      <c r="BL25" s="235"/>
      <c r="BM25" s="235"/>
      <c r="BN25" s="235"/>
      <c r="BO25" s="244"/>
      <c r="BP25" s="244"/>
      <c r="BQ25" s="241">
        <v>19</v>
      </c>
      <c r="BR25" s="242"/>
      <c r="BS25" s="999"/>
      <c r="BT25" s="1000"/>
      <c r="BU25" s="1000"/>
      <c r="BV25" s="1000"/>
      <c r="BW25" s="1000"/>
      <c r="BX25" s="1000"/>
      <c r="BY25" s="1000"/>
      <c r="BZ25" s="1000"/>
      <c r="CA25" s="1000"/>
      <c r="CB25" s="1000"/>
      <c r="CC25" s="1000"/>
      <c r="CD25" s="1000"/>
      <c r="CE25" s="1000"/>
      <c r="CF25" s="1000"/>
      <c r="CG25" s="1021"/>
      <c r="CH25" s="996"/>
      <c r="CI25" s="997"/>
      <c r="CJ25" s="997"/>
      <c r="CK25" s="997"/>
      <c r="CL25" s="998"/>
      <c r="CM25" s="996"/>
      <c r="CN25" s="997"/>
      <c r="CO25" s="997"/>
      <c r="CP25" s="997"/>
      <c r="CQ25" s="998"/>
      <c r="CR25" s="996"/>
      <c r="CS25" s="997"/>
      <c r="CT25" s="997"/>
      <c r="CU25" s="997"/>
      <c r="CV25" s="998"/>
      <c r="CW25" s="996"/>
      <c r="CX25" s="997"/>
      <c r="CY25" s="997"/>
      <c r="CZ25" s="997"/>
      <c r="DA25" s="998"/>
      <c r="DB25" s="996"/>
      <c r="DC25" s="997"/>
      <c r="DD25" s="997"/>
      <c r="DE25" s="997"/>
      <c r="DF25" s="998"/>
      <c r="DG25" s="996"/>
      <c r="DH25" s="997"/>
      <c r="DI25" s="997"/>
      <c r="DJ25" s="997"/>
      <c r="DK25" s="998"/>
      <c r="DL25" s="996"/>
      <c r="DM25" s="997"/>
      <c r="DN25" s="997"/>
      <c r="DO25" s="997"/>
      <c r="DP25" s="998"/>
      <c r="DQ25" s="996"/>
      <c r="DR25" s="997"/>
      <c r="DS25" s="997"/>
      <c r="DT25" s="997"/>
      <c r="DU25" s="998"/>
      <c r="DV25" s="999"/>
      <c r="DW25" s="1000"/>
      <c r="DX25" s="1000"/>
      <c r="DY25" s="1000"/>
      <c r="DZ25" s="1001"/>
      <c r="EA25" s="232"/>
    </row>
    <row r="26" spans="1:131" ht="26.25" customHeight="1" x14ac:dyDescent="0.15">
      <c r="A26" s="1002" t="s">
        <v>373</v>
      </c>
      <c r="B26" s="1003"/>
      <c r="C26" s="1003"/>
      <c r="D26" s="1003"/>
      <c r="E26" s="1003"/>
      <c r="F26" s="1003"/>
      <c r="G26" s="1003"/>
      <c r="H26" s="1003"/>
      <c r="I26" s="1003"/>
      <c r="J26" s="1003"/>
      <c r="K26" s="1003"/>
      <c r="L26" s="1003"/>
      <c r="M26" s="1003"/>
      <c r="N26" s="1003"/>
      <c r="O26" s="1003"/>
      <c r="P26" s="1004"/>
      <c r="Q26" s="1008" t="s">
        <v>396</v>
      </c>
      <c r="R26" s="1009"/>
      <c r="S26" s="1009"/>
      <c r="T26" s="1009"/>
      <c r="U26" s="1010"/>
      <c r="V26" s="1008" t="s">
        <v>397</v>
      </c>
      <c r="W26" s="1009"/>
      <c r="X26" s="1009"/>
      <c r="Y26" s="1009"/>
      <c r="Z26" s="1010"/>
      <c r="AA26" s="1008" t="s">
        <v>398</v>
      </c>
      <c r="AB26" s="1009"/>
      <c r="AC26" s="1009"/>
      <c r="AD26" s="1009"/>
      <c r="AE26" s="1009"/>
      <c r="AF26" s="1062" t="s">
        <v>399</v>
      </c>
      <c r="AG26" s="1015"/>
      <c r="AH26" s="1015"/>
      <c r="AI26" s="1015"/>
      <c r="AJ26" s="1063"/>
      <c r="AK26" s="1009" t="s">
        <v>400</v>
      </c>
      <c r="AL26" s="1009"/>
      <c r="AM26" s="1009"/>
      <c r="AN26" s="1009"/>
      <c r="AO26" s="1010"/>
      <c r="AP26" s="1008" t="s">
        <v>401</v>
      </c>
      <c r="AQ26" s="1009"/>
      <c r="AR26" s="1009"/>
      <c r="AS26" s="1009"/>
      <c r="AT26" s="1010"/>
      <c r="AU26" s="1008" t="s">
        <v>402</v>
      </c>
      <c r="AV26" s="1009"/>
      <c r="AW26" s="1009"/>
      <c r="AX26" s="1009"/>
      <c r="AY26" s="1010"/>
      <c r="AZ26" s="1008" t="s">
        <v>403</v>
      </c>
      <c r="BA26" s="1009"/>
      <c r="BB26" s="1009"/>
      <c r="BC26" s="1009"/>
      <c r="BD26" s="1010"/>
      <c r="BE26" s="1008" t="s">
        <v>380</v>
      </c>
      <c r="BF26" s="1009"/>
      <c r="BG26" s="1009"/>
      <c r="BH26" s="1009"/>
      <c r="BI26" s="1022"/>
      <c r="BJ26" s="235"/>
      <c r="BK26" s="235"/>
      <c r="BL26" s="235"/>
      <c r="BM26" s="235"/>
      <c r="BN26" s="235"/>
      <c r="BO26" s="244"/>
      <c r="BP26" s="244"/>
      <c r="BQ26" s="241">
        <v>20</v>
      </c>
      <c r="BR26" s="242"/>
      <c r="BS26" s="999"/>
      <c r="BT26" s="1000"/>
      <c r="BU26" s="1000"/>
      <c r="BV26" s="1000"/>
      <c r="BW26" s="1000"/>
      <c r="BX26" s="1000"/>
      <c r="BY26" s="1000"/>
      <c r="BZ26" s="1000"/>
      <c r="CA26" s="1000"/>
      <c r="CB26" s="1000"/>
      <c r="CC26" s="1000"/>
      <c r="CD26" s="1000"/>
      <c r="CE26" s="1000"/>
      <c r="CF26" s="1000"/>
      <c r="CG26" s="1021"/>
      <c r="CH26" s="996"/>
      <c r="CI26" s="997"/>
      <c r="CJ26" s="997"/>
      <c r="CK26" s="997"/>
      <c r="CL26" s="998"/>
      <c r="CM26" s="996"/>
      <c r="CN26" s="997"/>
      <c r="CO26" s="997"/>
      <c r="CP26" s="997"/>
      <c r="CQ26" s="998"/>
      <c r="CR26" s="996"/>
      <c r="CS26" s="997"/>
      <c r="CT26" s="997"/>
      <c r="CU26" s="997"/>
      <c r="CV26" s="998"/>
      <c r="CW26" s="996"/>
      <c r="CX26" s="997"/>
      <c r="CY26" s="997"/>
      <c r="CZ26" s="997"/>
      <c r="DA26" s="998"/>
      <c r="DB26" s="996"/>
      <c r="DC26" s="997"/>
      <c r="DD26" s="997"/>
      <c r="DE26" s="997"/>
      <c r="DF26" s="998"/>
      <c r="DG26" s="996"/>
      <c r="DH26" s="997"/>
      <c r="DI26" s="997"/>
      <c r="DJ26" s="997"/>
      <c r="DK26" s="998"/>
      <c r="DL26" s="996"/>
      <c r="DM26" s="997"/>
      <c r="DN26" s="997"/>
      <c r="DO26" s="997"/>
      <c r="DP26" s="998"/>
      <c r="DQ26" s="996"/>
      <c r="DR26" s="997"/>
      <c r="DS26" s="997"/>
      <c r="DT26" s="997"/>
      <c r="DU26" s="998"/>
      <c r="DV26" s="999"/>
      <c r="DW26" s="1000"/>
      <c r="DX26" s="1000"/>
      <c r="DY26" s="1000"/>
      <c r="DZ26" s="1001"/>
      <c r="EA26" s="232"/>
    </row>
    <row r="27" spans="1:131" ht="26.25" customHeight="1" thickBot="1" x14ac:dyDescent="0.2">
      <c r="A27" s="1005"/>
      <c r="B27" s="1006"/>
      <c r="C27" s="1006"/>
      <c r="D27" s="1006"/>
      <c r="E27" s="1006"/>
      <c r="F27" s="1006"/>
      <c r="G27" s="1006"/>
      <c r="H27" s="1006"/>
      <c r="I27" s="1006"/>
      <c r="J27" s="1006"/>
      <c r="K27" s="1006"/>
      <c r="L27" s="1006"/>
      <c r="M27" s="1006"/>
      <c r="N27" s="1006"/>
      <c r="O27" s="1006"/>
      <c r="P27" s="1007"/>
      <c r="Q27" s="1011"/>
      <c r="R27" s="1012"/>
      <c r="S27" s="1012"/>
      <c r="T27" s="1012"/>
      <c r="U27" s="1013"/>
      <c r="V27" s="1011"/>
      <c r="W27" s="1012"/>
      <c r="X27" s="1012"/>
      <c r="Y27" s="1012"/>
      <c r="Z27" s="1013"/>
      <c r="AA27" s="1011"/>
      <c r="AB27" s="1012"/>
      <c r="AC27" s="1012"/>
      <c r="AD27" s="1012"/>
      <c r="AE27" s="1012"/>
      <c r="AF27" s="1064"/>
      <c r="AG27" s="1018"/>
      <c r="AH27" s="1018"/>
      <c r="AI27" s="1018"/>
      <c r="AJ27" s="1065"/>
      <c r="AK27" s="1012"/>
      <c r="AL27" s="1012"/>
      <c r="AM27" s="1012"/>
      <c r="AN27" s="1012"/>
      <c r="AO27" s="1013"/>
      <c r="AP27" s="1011"/>
      <c r="AQ27" s="1012"/>
      <c r="AR27" s="1012"/>
      <c r="AS27" s="1012"/>
      <c r="AT27" s="1013"/>
      <c r="AU27" s="1011"/>
      <c r="AV27" s="1012"/>
      <c r="AW27" s="1012"/>
      <c r="AX27" s="1012"/>
      <c r="AY27" s="1013"/>
      <c r="AZ27" s="1011"/>
      <c r="BA27" s="1012"/>
      <c r="BB27" s="1012"/>
      <c r="BC27" s="1012"/>
      <c r="BD27" s="1013"/>
      <c r="BE27" s="1011"/>
      <c r="BF27" s="1012"/>
      <c r="BG27" s="1012"/>
      <c r="BH27" s="1012"/>
      <c r="BI27" s="1023"/>
      <c r="BJ27" s="235"/>
      <c r="BK27" s="235"/>
      <c r="BL27" s="235"/>
      <c r="BM27" s="235"/>
      <c r="BN27" s="235"/>
      <c r="BO27" s="244"/>
      <c r="BP27" s="244"/>
      <c r="BQ27" s="241">
        <v>21</v>
      </c>
      <c r="BR27" s="242"/>
      <c r="BS27" s="999"/>
      <c r="BT27" s="1000"/>
      <c r="BU27" s="1000"/>
      <c r="BV27" s="1000"/>
      <c r="BW27" s="1000"/>
      <c r="BX27" s="1000"/>
      <c r="BY27" s="1000"/>
      <c r="BZ27" s="1000"/>
      <c r="CA27" s="1000"/>
      <c r="CB27" s="1000"/>
      <c r="CC27" s="1000"/>
      <c r="CD27" s="1000"/>
      <c r="CE27" s="1000"/>
      <c r="CF27" s="1000"/>
      <c r="CG27" s="1021"/>
      <c r="CH27" s="996"/>
      <c r="CI27" s="997"/>
      <c r="CJ27" s="997"/>
      <c r="CK27" s="997"/>
      <c r="CL27" s="998"/>
      <c r="CM27" s="996"/>
      <c r="CN27" s="997"/>
      <c r="CO27" s="997"/>
      <c r="CP27" s="997"/>
      <c r="CQ27" s="998"/>
      <c r="CR27" s="996"/>
      <c r="CS27" s="997"/>
      <c r="CT27" s="997"/>
      <c r="CU27" s="997"/>
      <c r="CV27" s="998"/>
      <c r="CW27" s="996"/>
      <c r="CX27" s="997"/>
      <c r="CY27" s="997"/>
      <c r="CZ27" s="997"/>
      <c r="DA27" s="998"/>
      <c r="DB27" s="996"/>
      <c r="DC27" s="997"/>
      <c r="DD27" s="997"/>
      <c r="DE27" s="997"/>
      <c r="DF27" s="998"/>
      <c r="DG27" s="996"/>
      <c r="DH27" s="997"/>
      <c r="DI27" s="997"/>
      <c r="DJ27" s="997"/>
      <c r="DK27" s="998"/>
      <c r="DL27" s="996"/>
      <c r="DM27" s="997"/>
      <c r="DN27" s="997"/>
      <c r="DO27" s="997"/>
      <c r="DP27" s="998"/>
      <c r="DQ27" s="996"/>
      <c r="DR27" s="997"/>
      <c r="DS27" s="997"/>
      <c r="DT27" s="997"/>
      <c r="DU27" s="998"/>
      <c r="DV27" s="999"/>
      <c r="DW27" s="1000"/>
      <c r="DX27" s="1000"/>
      <c r="DY27" s="1000"/>
      <c r="DZ27" s="1001"/>
      <c r="EA27" s="232"/>
    </row>
    <row r="28" spans="1:131" ht="26.25" customHeight="1" thickTop="1" x14ac:dyDescent="0.15">
      <c r="A28" s="245">
        <v>1</v>
      </c>
      <c r="B28" s="1053" t="s">
        <v>404</v>
      </c>
      <c r="C28" s="1054"/>
      <c r="D28" s="1054"/>
      <c r="E28" s="1054"/>
      <c r="F28" s="1054"/>
      <c r="G28" s="1054"/>
      <c r="H28" s="1054"/>
      <c r="I28" s="1054"/>
      <c r="J28" s="1054"/>
      <c r="K28" s="1054"/>
      <c r="L28" s="1054"/>
      <c r="M28" s="1054"/>
      <c r="N28" s="1054"/>
      <c r="O28" s="1054"/>
      <c r="P28" s="1055"/>
      <c r="Q28" s="1056">
        <v>101</v>
      </c>
      <c r="R28" s="1057"/>
      <c r="S28" s="1057"/>
      <c r="T28" s="1057"/>
      <c r="U28" s="1057"/>
      <c r="V28" s="1057">
        <v>82</v>
      </c>
      <c r="W28" s="1057"/>
      <c r="X28" s="1057"/>
      <c r="Y28" s="1057"/>
      <c r="Z28" s="1057"/>
      <c r="AA28" s="1057">
        <v>19</v>
      </c>
      <c r="AB28" s="1057"/>
      <c r="AC28" s="1057"/>
      <c r="AD28" s="1057"/>
      <c r="AE28" s="1058"/>
      <c r="AF28" s="1059">
        <v>19</v>
      </c>
      <c r="AG28" s="1057"/>
      <c r="AH28" s="1057"/>
      <c r="AI28" s="1057"/>
      <c r="AJ28" s="1060"/>
      <c r="AK28" s="1061">
        <v>10</v>
      </c>
      <c r="AL28" s="1049"/>
      <c r="AM28" s="1049"/>
      <c r="AN28" s="1049"/>
      <c r="AO28" s="1049"/>
      <c r="AP28" s="1049" t="s">
        <v>506</v>
      </c>
      <c r="AQ28" s="1049"/>
      <c r="AR28" s="1049"/>
      <c r="AS28" s="1049"/>
      <c r="AT28" s="1049"/>
      <c r="AU28" s="1049" t="s">
        <v>506</v>
      </c>
      <c r="AV28" s="1049"/>
      <c r="AW28" s="1049"/>
      <c r="AX28" s="1049"/>
      <c r="AY28" s="1049"/>
      <c r="AZ28" s="1050" t="s">
        <v>506</v>
      </c>
      <c r="BA28" s="1050"/>
      <c r="BB28" s="1050"/>
      <c r="BC28" s="1050"/>
      <c r="BD28" s="1050"/>
      <c r="BE28" s="1051"/>
      <c r="BF28" s="1051"/>
      <c r="BG28" s="1051"/>
      <c r="BH28" s="1051"/>
      <c r="BI28" s="1052"/>
      <c r="BJ28" s="235"/>
      <c r="BK28" s="235"/>
      <c r="BL28" s="235"/>
      <c r="BM28" s="235"/>
      <c r="BN28" s="235"/>
      <c r="BO28" s="244"/>
      <c r="BP28" s="244"/>
      <c r="BQ28" s="241">
        <v>22</v>
      </c>
      <c r="BR28" s="242"/>
      <c r="BS28" s="999"/>
      <c r="BT28" s="1000"/>
      <c r="BU28" s="1000"/>
      <c r="BV28" s="1000"/>
      <c r="BW28" s="1000"/>
      <c r="BX28" s="1000"/>
      <c r="BY28" s="1000"/>
      <c r="BZ28" s="1000"/>
      <c r="CA28" s="1000"/>
      <c r="CB28" s="1000"/>
      <c r="CC28" s="1000"/>
      <c r="CD28" s="1000"/>
      <c r="CE28" s="1000"/>
      <c r="CF28" s="1000"/>
      <c r="CG28" s="1021"/>
      <c r="CH28" s="996"/>
      <c r="CI28" s="997"/>
      <c r="CJ28" s="997"/>
      <c r="CK28" s="997"/>
      <c r="CL28" s="998"/>
      <c r="CM28" s="996"/>
      <c r="CN28" s="997"/>
      <c r="CO28" s="997"/>
      <c r="CP28" s="997"/>
      <c r="CQ28" s="998"/>
      <c r="CR28" s="996"/>
      <c r="CS28" s="997"/>
      <c r="CT28" s="997"/>
      <c r="CU28" s="997"/>
      <c r="CV28" s="998"/>
      <c r="CW28" s="996"/>
      <c r="CX28" s="997"/>
      <c r="CY28" s="997"/>
      <c r="CZ28" s="997"/>
      <c r="DA28" s="998"/>
      <c r="DB28" s="996"/>
      <c r="DC28" s="997"/>
      <c r="DD28" s="997"/>
      <c r="DE28" s="997"/>
      <c r="DF28" s="998"/>
      <c r="DG28" s="996"/>
      <c r="DH28" s="997"/>
      <c r="DI28" s="997"/>
      <c r="DJ28" s="997"/>
      <c r="DK28" s="998"/>
      <c r="DL28" s="996"/>
      <c r="DM28" s="997"/>
      <c r="DN28" s="997"/>
      <c r="DO28" s="997"/>
      <c r="DP28" s="998"/>
      <c r="DQ28" s="996"/>
      <c r="DR28" s="997"/>
      <c r="DS28" s="997"/>
      <c r="DT28" s="997"/>
      <c r="DU28" s="998"/>
      <c r="DV28" s="999"/>
      <c r="DW28" s="1000"/>
      <c r="DX28" s="1000"/>
      <c r="DY28" s="1000"/>
      <c r="DZ28" s="1001"/>
      <c r="EA28" s="232"/>
    </row>
    <row r="29" spans="1:131" ht="26.25" customHeight="1" x14ac:dyDescent="0.15">
      <c r="A29" s="245">
        <v>2</v>
      </c>
      <c r="B29" s="1040" t="s">
        <v>405</v>
      </c>
      <c r="C29" s="1041"/>
      <c r="D29" s="1041"/>
      <c r="E29" s="1041"/>
      <c r="F29" s="1041"/>
      <c r="G29" s="1041"/>
      <c r="H29" s="1041"/>
      <c r="I29" s="1041"/>
      <c r="J29" s="1041"/>
      <c r="K29" s="1041"/>
      <c r="L29" s="1041"/>
      <c r="M29" s="1041"/>
      <c r="N29" s="1041"/>
      <c r="O29" s="1041"/>
      <c r="P29" s="1042"/>
      <c r="Q29" s="1046">
        <v>7</v>
      </c>
      <c r="R29" s="1047"/>
      <c r="S29" s="1047"/>
      <c r="T29" s="1047"/>
      <c r="U29" s="1047"/>
      <c r="V29" s="1047">
        <v>6</v>
      </c>
      <c r="W29" s="1047"/>
      <c r="X29" s="1047"/>
      <c r="Y29" s="1047"/>
      <c r="Z29" s="1047"/>
      <c r="AA29" s="1047">
        <v>1</v>
      </c>
      <c r="AB29" s="1047"/>
      <c r="AC29" s="1047"/>
      <c r="AD29" s="1047"/>
      <c r="AE29" s="1048"/>
      <c r="AF29" s="1024">
        <v>1</v>
      </c>
      <c r="AG29" s="1025"/>
      <c r="AH29" s="1025"/>
      <c r="AI29" s="1025"/>
      <c r="AJ29" s="1026"/>
      <c r="AK29" s="987">
        <v>3</v>
      </c>
      <c r="AL29" s="978"/>
      <c r="AM29" s="978"/>
      <c r="AN29" s="978"/>
      <c r="AO29" s="978"/>
      <c r="AP29" s="978" t="s">
        <v>506</v>
      </c>
      <c r="AQ29" s="978"/>
      <c r="AR29" s="978"/>
      <c r="AS29" s="978"/>
      <c r="AT29" s="978"/>
      <c r="AU29" s="978" t="s">
        <v>506</v>
      </c>
      <c r="AV29" s="978"/>
      <c r="AW29" s="978"/>
      <c r="AX29" s="978"/>
      <c r="AY29" s="978"/>
      <c r="AZ29" s="1045" t="s">
        <v>506</v>
      </c>
      <c r="BA29" s="1045"/>
      <c r="BB29" s="1045"/>
      <c r="BC29" s="1045"/>
      <c r="BD29" s="1045"/>
      <c r="BE29" s="979"/>
      <c r="BF29" s="979"/>
      <c r="BG29" s="979"/>
      <c r="BH29" s="979"/>
      <c r="BI29" s="980"/>
      <c r="BJ29" s="235"/>
      <c r="BK29" s="235"/>
      <c r="BL29" s="235"/>
      <c r="BM29" s="235"/>
      <c r="BN29" s="235"/>
      <c r="BO29" s="244"/>
      <c r="BP29" s="244"/>
      <c r="BQ29" s="241">
        <v>23</v>
      </c>
      <c r="BR29" s="242"/>
      <c r="BS29" s="999"/>
      <c r="BT29" s="1000"/>
      <c r="BU29" s="1000"/>
      <c r="BV29" s="1000"/>
      <c r="BW29" s="1000"/>
      <c r="BX29" s="1000"/>
      <c r="BY29" s="1000"/>
      <c r="BZ29" s="1000"/>
      <c r="CA29" s="1000"/>
      <c r="CB29" s="1000"/>
      <c r="CC29" s="1000"/>
      <c r="CD29" s="1000"/>
      <c r="CE29" s="1000"/>
      <c r="CF29" s="1000"/>
      <c r="CG29" s="1021"/>
      <c r="CH29" s="996"/>
      <c r="CI29" s="997"/>
      <c r="CJ29" s="997"/>
      <c r="CK29" s="997"/>
      <c r="CL29" s="998"/>
      <c r="CM29" s="996"/>
      <c r="CN29" s="997"/>
      <c r="CO29" s="997"/>
      <c r="CP29" s="997"/>
      <c r="CQ29" s="998"/>
      <c r="CR29" s="996"/>
      <c r="CS29" s="997"/>
      <c r="CT29" s="997"/>
      <c r="CU29" s="997"/>
      <c r="CV29" s="998"/>
      <c r="CW29" s="996"/>
      <c r="CX29" s="997"/>
      <c r="CY29" s="997"/>
      <c r="CZ29" s="997"/>
      <c r="DA29" s="998"/>
      <c r="DB29" s="996"/>
      <c r="DC29" s="997"/>
      <c r="DD29" s="997"/>
      <c r="DE29" s="997"/>
      <c r="DF29" s="998"/>
      <c r="DG29" s="996"/>
      <c r="DH29" s="997"/>
      <c r="DI29" s="997"/>
      <c r="DJ29" s="997"/>
      <c r="DK29" s="998"/>
      <c r="DL29" s="996"/>
      <c r="DM29" s="997"/>
      <c r="DN29" s="997"/>
      <c r="DO29" s="997"/>
      <c r="DP29" s="998"/>
      <c r="DQ29" s="996"/>
      <c r="DR29" s="997"/>
      <c r="DS29" s="997"/>
      <c r="DT29" s="997"/>
      <c r="DU29" s="998"/>
      <c r="DV29" s="999"/>
      <c r="DW29" s="1000"/>
      <c r="DX29" s="1000"/>
      <c r="DY29" s="1000"/>
      <c r="DZ29" s="1001"/>
      <c r="EA29" s="232"/>
    </row>
    <row r="30" spans="1:131" ht="26.25" customHeight="1" x14ac:dyDescent="0.15">
      <c r="A30" s="245">
        <v>3</v>
      </c>
      <c r="B30" s="1040" t="s">
        <v>406</v>
      </c>
      <c r="C30" s="1041"/>
      <c r="D30" s="1041"/>
      <c r="E30" s="1041"/>
      <c r="F30" s="1041"/>
      <c r="G30" s="1041"/>
      <c r="H30" s="1041"/>
      <c r="I30" s="1041"/>
      <c r="J30" s="1041"/>
      <c r="K30" s="1041"/>
      <c r="L30" s="1041"/>
      <c r="M30" s="1041"/>
      <c r="N30" s="1041"/>
      <c r="O30" s="1041"/>
      <c r="P30" s="1042"/>
      <c r="Q30" s="1046">
        <v>82</v>
      </c>
      <c r="R30" s="1047"/>
      <c r="S30" s="1047"/>
      <c r="T30" s="1047"/>
      <c r="U30" s="1047"/>
      <c r="V30" s="1047">
        <v>60</v>
      </c>
      <c r="W30" s="1047"/>
      <c r="X30" s="1047"/>
      <c r="Y30" s="1047"/>
      <c r="Z30" s="1047"/>
      <c r="AA30" s="1047">
        <v>22</v>
      </c>
      <c r="AB30" s="1047"/>
      <c r="AC30" s="1047"/>
      <c r="AD30" s="1047"/>
      <c r="AE30" s="1048"/>
      <c r="AF30" s="1024">
        <v>28</v>
      </c>
      <c r="AG30" s="1025"/>
      <c r="AH30" s="1025"/>
      <c r="AI30" s="1025"/>
      <c r="AJ30" s="1026"/>
      <c r="AK30" s="987">
        <v>33</v>
      </c>
      <c r="AL30" s="978"/>
      <c r="AM30" s="978"/>
      <c r="AN30" s="978"/>
      <c r="AO30" s="978"/>
      <c r="AP30" s="978">
        <v>99</v>
      </c>
      <c r="AQ30" s="978"/>
      <c r="AR30" s="978"/>
      <c r="AS30" s="978"/>
      <c r="AT30" s="978"/>
      <c r="AU30" s="978">
        <v>99</v>
      </c>
      <c r="AV30" s="978"/>
      <c r="AW30" s="978"/>
      <c r="AX30" s="978"/>
      <c r="AY30" s="978"/>
      <c r="AZ30" s="1045" t="s">
        <v>567</v>
      </c>
      <c r="BA30" s="1045"/>
      <c r="BB30" s="1045"/>
      <c r="BC30" s="1045"/>
      <c r="BD30" s="1045"/>
      <c r="BE30" s="979" t="s">
        <v>407</v>
      </c>
      <c r="BF30" s="979"/>
      <c r="BG30" s="979"/>
      <c r="BH30" s="979"/>
      <c r="BI30" s="980"/>
      <c r="BJ30" s="235"/>
      <c r="BK30" s="235"/>
      <c r="BL30" s="235"/>
      <c r="BM30" s="235"/>
      <c r="BN30" s="235"/>
      <c r="BO30" s="244"/>
      <c r="BP30" s="244"/>
      <c r="BQ30" s="241">
        <v>24</v>
      </c>
      <c r="BR30" s="242"/>
      <c r="BS30" s="999"/>
      <c r="BT30" s="1000"/>
      <c r="BU30" s="1000"/>
      <c r="BV30" s="1000"/>
      <c r="BW30" s="1000"/>
      <c r="BX30" s="1000"/>
      <c r="BY30" s="1000"/>
      <c r="BZ30" s="1000"/>
      <c r="CA30" s="1000"/>
      <c r="CB30" s="1000"/>
      <c r="CC30" s="1000"/>
      <c r="CD30" s="1000"/>
      <c r="CE30" s="1000"/>
      <c r="CF30" s="1000"/>
      <c r="CG30" s="1021"/>
      <c r="CH30" s="996"/>
      <c r="CI30" s="997"/>
      <c r="CJ30" s="997"/>
      <c r="CK30" s="997"/>
      <c r="CL30" s="998"/>
      <c r="CM30" s="996"/>
      <c r="CN30" s="997"/>
      <c r="CO30" s="997"/>
      <c r="CP30" s="997"/>
      <c r="CQ30" s="998"/>
      <c r="CR30" s="996"/>
      <c r="CS30" s="997"/>
      <c r="CT30" s="997"/>
      <c r="CU30" s="997"/>
      <c r="CV30" s="998"/>
      <c r="CW30" s="996"/>
      <c r="CX30" s="997"/>
      <c r="CY30" s="997"/>
      <c r="CZ30" s="997"/>
      <c r="DA30" s="998"/>
      <c r="DB30" s="996"/>
      <c r="DC30" s="997"/>
      <c r="DD30" s="997"/>
      <c r="DE30" s="997"/>
      <c r="DF30" s="998"/>
      <c r="DG30" s="996"/>
      <c r="DH30" s="997"/>
      <c r="DI30" s="997"/>
      <c r="DJ30" s="997"/>
      <c r="DK30" s="998"/>
      <c r="DL30" s="996"/>
      <c r="DM30" s="997"/>
      <c r="DN30" s="997"/>
      <c r="DO30" s="997"/>
      <c r="DP30" s="998"/>
      <c r="DQ30" s="996"/>
      <c r="DR30" s="997"/>
      <c r="DS30" s="997"/>
      <c r="DT30" s="997"/>
      <c r="DU30" s="998"/>
      <c r="DV30" s="999"/>
      <c r="DW30" s="1000"/>
      <c r="DX30" s="1000"/>
      <c r="DY30" s="1000"/>
      <c r="DZ30" s="1001"/>
      <c r="EA30" s="232"/>
    </row>
    <row r="31" spans="1:131" ht="26.25" customHeight="1" x14ac:dyDescent="0.15">
      <c r="A31" s="245">
        <v>4</v>
      </c>
      <c r="B31" s="1040" t="s">
        <v>408</v>
      </c>
      <c r="C31" s="1041"/>
      <c r="D31" s="1041"/>
      <c r="E31" s="1041"/>
      <c r="F31" s="1041"/>
      <c r="G31" s="1041"/>
      <c r="H31" s="1041"/>
      <c r="I31" s="1041"/>
      <c r="J31" s="1041"/>
      <c r="K31" s="1041"/>
      <c r="L31" s="1041"/>
      <c r="M31" s="1041"/>
      <c r="N31" s="1041"/>
      <c r="O31" s="1041"/>
      <c r="P31" s="1042"/>
      <c r="Q31" s="1046">
        <v>26</v>
      </c>
      <c r="R31" s="1047"/>
      <c r="S31" s="1047"/>
      <c r="T31" s="1047"/>
      <c r="U31" s="1047"/>
      <c r="V31" s="1047">
        <v>25</v>
      </c>
      <c r="W31" s="1047"/>
      <c r="X31" s="1047"/>
      <c r="Y31" s="1047"/>
      <c r="Z31" s="1047"/>
      <c r="AA31" s="1047">
        <v>1</v>
      </c>
      <c r="AB31" s="1047"/>
      <c r="AC31" s="1047"/>
      <c r="AD31" s="1047"/>
      <c r="AE31" s="1048"/>
      <c r="AF31" s="1024">
        <v>1</v>
      </c>
      <c r="AG31" s="1025"/>
      <c r="AH31" s="1025"/>
      <c r="AI31" s="1025"/>
      <c r="AJ31" s="1026"/>
      <c r="AK31" s="987">
        <v>21</v>
      </c>
      <c r="AL31" s="978"/>
      <c r="AM31" s="978"/>
      <c r="AN31" s="978"/>
      <c r="AO31" s="978"/>
      <c r="AP31" s="978">
        <v>14</v>
      </c>
      <c r="AQ31" s="978"/>
      <c r="AR31" s="978"/>
      <c r="AS31" s="978"/>
      <c r="AT31" s="978"/>
      <c r="AU31" s="978">
        <v>14</v>
      </c>
      <c r="AV31" s="978"/>
      <c r="AW31" s="978"/>
      <c r="AX31" s="978"/>
      <c r="AY31" s="978"/>
      <c r="AZ31" s="1045" t="s">
        <v>567</v>
      </c>
      <c r="BA31" s="1045"/>
      <c r="BB31" s="1045"/>
      <c r="BC31" s="1045"/>
      <c r="BD31" s="1045"/>
      <c r="BE31" s="979" t="s">
        <v>409</v>
      </c>
      <c r="BF31" s="979"/>
      <c r="BG31" s="979"/>
      <c r="BH31" s="979"/>
      <c r="BI31" s="980"/>
      <c r="BJ31" s="235"/>
      <c r="BK31" s="235"/>
      <c r="BL31" s="235"/>
      <c r="BM31" s="235"/>
      <c r="BN31" s="235"/>
      <c r="BO31" s="244"/>
      <c r="BP31" s="244"/>
      <c r="BQ31" s="241">
        <v>25</v>
      </c>
      <c r="BR31" s="242"/>
      <c r="BS31" s="999"/>
      <c r="BT31" s="1000"/>
      <c r="BU31" s="1000"/>
      <c r="BV31" s="1000"/>
      <c r="BW31" s="1000"/>
      <c r="BX31" s="1000"/>
      <c r="BY31" s="1000"/>
      <c r="BZ31" s="1000"/>
      <c r="CA31" s="1000"/>
      <c r="CB31" s="1000"/>
      <c r="CC31" s="1000"/>
      <c r="CD31" s="1000"/>
      <c r="CE31" s="1000"/>
      <c r="CF31" s="1000"/>
      <c r="CG31" s="1021"/>
      <c r="CH31" s="996"/>
      <c r="CI31" s="997"/>
      <c r="CJ31" s="997"/>
      <c r="CK31" s="997"/>
      <c r="CL31" s="998"/>
      <c r="CM31" s="996"/>
      <c r="CN31" s="997"/>
      <c r="CO31" s="997"/>
      <c r="CP31" s="997"/>
      <c r="CQ31" s="998"/>
      <c r="CR31" s="996"/>
      <c r="CS31" s="997"/>
      <c r="CT31" s="997"/>
      <c r="CU31" s="997"/>
      <c r="CV31" s="998"/>
      <c r="CW31" s="996"/>
      <c r="CX31" s="997"/>
      <c r="CY31" s="997"/>
      <c r="CZ31" s="997"/>
      <c r="DA31" s="998"/>
      <c r="DB31" s="996"/>
      <c r="DC31" s="997"/>
      <c r="DD31" s="997"/>
      <c r="DE31" s="997"/>
      <c r="DF31" s="998"/>
      <c r="DG31" s="996"/>
      <c r="DH31" s="997"/>
      <c r="DI31" s="997"/>
      <c r="DJ31" s="997"/>
      <c r="DK31" s="998"/>
      <c r="DL31" s="996"/>
      <c r="DM31" s="997"/>
      <c r="DN31" s="997"/>
      <c r="DO31" s="997"/>
      <c r="DP31" s="998"/>
      <c r="DQ31" s="996"/>
      <c r="DR31" s="997"/>
      <c r="DS31" s="997"/>
      <c r="DT31" s="997"/>
      <c r="DU31" s="998"/>
      <c r="DV31" s="999"/>
      <c r="DW31" s="1000"/>
      <c r="DX31" s="1000"/>
      <c r="DY31" s="1000"/>
      <c r="DZ31" s="1001"/>
      <c r="EA31" s="232"/>
    </row>
    <row r="32" spans="1:131" ht="26.25" customHeight="1" x14ac:dyDescent="0.15">
      <c r="A32" s="245">
        <v>5</v>
      </c>
      <c r="B32" s="1040"/>
      <c r="C32" s="1041"/>
      <c r="D32" s="1041"/>
      <c r="E32" s="1041"/>
      <c r="F32" s="1041"/>
      <c r="G32" s="1041"/>
      <c r="H32" s="1041"/>
      <c r="I32" s="1041"/>
      <c r="J32" s="1041"/>
      <c r="K32" s="1041"/>
      <c r="L32" s="1041"/>
      <c r="M32" s="1041"/>
      <c r="N32" s="1041"/>
      <c r="O32" s="1041"/>
      <c r="P32" s="1042"/>
      <c r="Q32" s="1046"/>
      <c r="R32" s="1047"/>
      <c r="S32" s="1047"/>
      <c r="T32" s="1047"/>
      <c r="U32" s="1047"/>
      <c r="V32" s="1047"/>
      <c r="W32" s="1047"/>
      <c r="X32" s="1047"/>
      <c r="Y32" s="1047"/>
      <c r="Z32" s="1047"/>
      <c r="AA32" s="1047"/>
      <c r="AB32" s="1047"/>
      <c r="AC32" s="1047"/>
      <c r="AD32" s="1047"/>
      <c r="AE32" s="1048"/>
      <c r="AF32" s="1024"/>
      <c r="AG32" s="1025"/>
      <c r="AH32" s="1025"/>
      <c r="AI32" s="1025"/>
      <c r="AJ32" s="1026"/>
      <c r="AK32" s="987"/>
      <c r="AL32" s="978"/>
      <c r="AM32" s="978"/>
      <c r="AN32" s="978"/>
      <c r="AO32" s="978"/>
      <c r="AP32" s="978"/>
      <c r="AQ32" s="978"/>
      <c r="AR32" s="978"/>
      <c r="AS32" s="978"/>
      <c r="AT32" s="978"/>
      <c r="AU32" s="978"/>
      <c r="AV32" s="978"/>
      <c r="AW32" s="978"/>
      <c r="AX32" s="978"/>
      <c r="AY32" s="978"/>
      <c r="AZ32" s="1045"/>
      <c r="BA32" s="1045"/>
      <c r="BB32" s="1045"/>
      <c r="BC32" s="1045"/>
      <c r="BD32" s="1045"/>
      <c r="BE32" s="979"/>
      <c r="BF32" s="979"/>
      <c r="BG32" s="979"/>
      <c r="BH32" s="979"/>
      <c r="BI32" s="980"/>
      <c r="BJ32" s="235"/>
      <c r="BK32" s="235"/>
      <c r="BL32" s="235"/>
      <c r="BM32" s="235"/>
      <c r="BN32" s="235"/>
      <c r="BO32" s="244"/>
      <c r="BP32" s="244"/>
      <c r="BQ32" s="241">
        <v>26</v>
      </c>
      <c r="BR32" s="242"/>
      <c r="BS32" s="999"/>
      <c r="BT32" s="1000"/>
      <c r="BU32" s="1000"/>
      <c r="BV32" s="1000"/>
      <c r="BW32" s="1000"/>
      <c r="BX32" s="1000"/>
      <c r="BY32" s="1000"/>
      <c r="BZ32" s="1000"/>
      <c r="CA32" s="1000"/>
      <c r="CB32" s="1000"/>
      <c r="CC32" s="1000"/>
      <c r="CD32" s="1000"/>
      <c r="CE32" s="1000"/>
      <c r="CF32" s="1000"/>
      <c r="CG32" s="1021"/>
      <c r="CH32" s="996"/>
      <c r="CI32" s="997"/>
      <c r="CJ32" s="997"/>
      <c r="CK32" s="997"/>
      <c r="CL32" s="998"/>
      <c r="CM32" s="996"/>
      <c r="CN32" s="997"/>
      <c r="CO32" s="997"/>
      <c r="CP32" s="997"/>
      <c r="CQ32" s="998"/>
      <c r="CR32" s="996"/>
      <c r="CS32" s="997"/>
      <c r="CT32" s="997"/>
      <c r="CU32" s="997"/>
      <c r="CV32" s="998"/>
      <c r="CW32" s="996"/>
      <c r="CX32" s="997"/>
      <c r="CY32" s="997"/>
      <c r="CZ32" s="997"/>
      <c r="DA32" s="998"/>
      <c r="DB32" s="996"/>
      <c r="DC32" s="997"/>
      <c r="DD32" s="997"/>
      <c r="DE32" s="997"/>
      <c r="DF32" s="998"/>
      <c r="DG32" s="996"/>
      <c r="DH32" s="997"/>
      <c r="DI32" s="997"/>
      <c r="DJ32" s="997"/>
      <c r="DK32" s="998"/>
      <c r="DL32" s="996"/>
      <c r="DM32" s="997"/>
      <c r="DN32" s="997"/>
      <c r="DO32" s="997"/>
      <c r="DP32" s="998"/>
      <c r="DQ32" s="996"/>
      <c r="DR32" s="997"/>
      <c r="DS32" s="997"/>
      <c r="DT32" s="997"/>
      <c r="DU32" s="998"/>
      <c r="DV32" s="999"/>
      <c r="DW32" s="1000"/>
      <c r="DX32" s="1000"/>
      <c r="DY32" s="1000"/>
      <c r="DZ32" s="1001"/>
      <c r="EA32" s="232"/>
    </row>
    <row r="33" spans="1:131" ht="26.25" customHeight="1" x14ac:dyDescent="0.15">
      <c r="A33" s="245">
        <v>6</v>
      </c>
      <c r="B33" s="1040"/>
      <c r="C33" s="1041"/>
      <c r="D33" s="1041"/>
      <c r="E33" s="1041"/>
      <c r="F33" s="1041"/>
      <c r="G33" s="1041"/>
      <c r="H33" s="1041"/>
      <c r="I33" s="1041"/>
      <c r="J33" s="1041"/>
      <c r="K33" s="1041"/>
      <c r="L33" s="1041"/>
      <c r="M33" s="1041"/>
      <c r="N33" s="1041"/>
      <c r="O33" s="1041"/>
      <c r="P33" s="1042"/>
      <c r="Q33" s="1046"/>
      <c r="R33" s="1047"/>
      <c r="S33" s="1047"/>
      <c r="T33" s="1047"/>
      <c r="U33" s="1047"/>
      <c r="V33" s="1047"/>
      <c r="W33" s="1047"/>
      <c r="X33" s="1047"/>
      <c r="Y33" s="1047"/>
      <c r="Z33" s="1047"/>
      <c r="AA33" s="1047"/>
      <c r="AB33" s="1047"/>
      <c r="AC33" s="1047"/>
      <c r="AD33" s="1047"/>
      <c r="AE33" s="1048"/>
      <c r="AF33" s="1024"/>
      <c r="AG33" s="1025"/>
      <c r="AH33" s="1025"/>
      <c r="AI33" s="1025"/>
      <c r="AJ33" s="1026"/>
      <c r="AK33" s="987"/>
      <c r="AL33" s="978"/>
      <c r="AM33" s="978"/>
      <c r="AN33" s="978"/>
      <c r="AO33" s="978"/>
      <c r="AP33" s="978"/>
      <c r="AQ33" s="978"/>
      <c r="AR33" s="978"/>
      <c r="AS33" s="978"/>
      <c r="AT33" s="978"/>
      <c r="AU33" s="978"/>
      <c r="AV33" s="978"/>
      <c r="AW33" s="978"/>
      <c r="AX33" s="978"/>
      <c r="AY33" s="978"/>
      <c r="AZ33" s="1045"/>
      <c r="BA33" s="1045"/>
      <c r="BB33" s="1045"/>
      <c r="BC33" s="1045"/>
      <c r="BD33" s="1045"/>
      <c r="BE33" s="979"/>
      <c r="BF33" s="979"/>
      <c r="BG33" s="979"/>
      <c r="BH33" s="979"/>
      <c r="BI33" s="980"/>
      <c r="BJ33" s="235"/>
      <c r="BK33" s="235"/>
      <c r="BL33" s="235"/>
      <c r="BM33" s="235"/>
      <c r="BN33" s="235"/>
      <c r="BO33" s="244"/>
      <c r="BP33" s="244"/>
      <c r="BQ33" s="241">
        <v>27</v>
      </c>
      <c r="BR33" s="242"/>
      <c r="BS33" s="999"/>
      <c r="BT33" s="1000"/>
      <c r="BU33" s="1000"/>
      <c r="BV33" s="1000"/>
      <c r="BW33" s="1000"/>
      <c r="BX33" s="1000"/>
      <c r="BY33" s="1000"/>
      <c r="BZ33" s="1000"/>
      <c r="CA33" s="1000"/>
      <c r="CB33" s="1000"/>
      <c r="CC33" s="1000"/>
      <c r="CD33" s="1000"/>
      <c r="CE33" s="1000"/>
      <c r="CF33" s="1000"/>
      <c r="CG33" s="1021"/>
      <c r="CH33" s="996"/>
      <c r="CI33" s="997"/>
      <c r="CJ33" s="997"/>
      <c r="CK33" s="997"/>
      <c r="CL33" s="998"/>
      <c r="CM33" s="996"/>
      <c r="CN33" s="997"/>
      <c r="CO33" s="997"/>
      <c r="CP33" s="997"/>
      <c r="CQ33" s="998"/>
      <c r="CR33" s="996"/>
      <c r="CS33" s="997"/>
      <c r="CT33" s="997"/>
      <c r="CU33" s="997"/>
      <c r="CV33" s="998"/>
      <c r="CW33" s="996"/>
      <c r="CX33" s="997"/>
      <c r="CY33" s="997"/>
      <c r="CZ33" s="997"/>
      <c r="DA33" s="998"/>
      <c r="DB33" s="996"/>
      <c r="DC33" s="997"/>
      <c r="DD33" s="997"/>
      <c r="DE33" s="997"/>
      <c r="DF33" s="998"/>
      <c r="DG33" s="996"/>
      <c r="DH33" s="997"/>
      <c r="DI33" s="997"/>
      <c r="DJ33" s="997"/>
      <c r="DK33" s="998"/>
      <c r="DL33" s="996"/>
      <c r="DM33" s="997"/>
      <c r="DN33" s="997"/>
      <c r="DO33" s="997"/>
      <c r="DP33" s="998"/>
      <c r="DQ33" s="996"/>
      <c r="DR33" s="997"/>
      <c r="DS33" s="997"/>
      <c r="DT33" s="997"/>
      <c r="DU33" s="998"/>
      <c r="DV33" s="999"/>
      <c r="DW33" s="1000"/>
      <c r="DX33" s="1000"/>
      <c r="DY33" s="1000"/>
      <c r="DZ33" s="1001"/>
      <c r="EA33" s="232"/>
    </row>
    <row r="34" spans="1:131" ht="26.25" customHeight="1" x14ac:dyDescent="0.15">
      <c r="A34" s="245">
        <v>7</v>
      </c>
      <c r="B34" s="1040"/>
      <c r="C34" s="1041"/>
      <c r="D34" s="1041"/>
      <c r="E34" s="1041"/>
      <c r="F34" s="1041"/>
      <c r="G34" s="1041"/>
      <c r="H34" s="1041"/>
      <c r="I34" s="1041"/>
      <c r="J34" s="1041"/>
      <c r="K34" s="1041"/>
      <c r="L34" s="1041"/>
      <c r="M34" s="1041"/>
      <c r="N34" s="1041"/>
      <c r="O34" s="1041"/>
      <c r="P34" s="1042"/>
      <c r="Q34" s="1046"/>
      <c r="R34" s="1047"/>
      <c r="S34" s="1047"/>
      <c r="T34" s="1047"/>
      <c r="U34" s="1047"/>
      <c r="V34" s="1047"/>
      <c r="W34" s="1047"/>
      <c r="X34" s="1047"/>
      <c r="Y34" s="1047"/>
      <c r="Z34" s="1047"/>
      <c r="AA34" s="1047"/>
      <c r="AB34" s="1047"/>
      <c r="AC34" s="1047"/>
      <c r="AD34" s="1047"/>
      <c r="AE34" s="1048"/>
      <c r="AF34" s="1024"/>
      <c r="AG34" s="1025"/>
      <c r="AH34" s="1025"/>
      <c r="AI34" s="1025"/>
      <c r="AJ34" s="1026"/>
      <c r="AK34" s="987"/>
      <c r="AL34" s="978"/>
      <c r="AM34" s="978"/>
      <c r="AN34" s="978"/>
      <c r="AO34" s="978"/>
      <c r="AP34" s="978"/>
      <c r="AQ34" s="978"/>
      <c r="AR34" s="978"/>
      <c r="AS34" s="978"/>
      <c r="AT34" s="978"/>
      <c r="AU34" s="978"/>
      <c r="AV34" s="978"/>
      <c r="AW34" s="978"/>
      <c r="AX34" s="978"/>
      <c r="AY34" s="978"/>
      <c r="AZ34" s="1045"/>
      <c r="BA34" s="1045"/>
      <c r="BB34" s="1045"/>
      <c r="BC34" s="1045"/>
      <c r="BD34" s="1045"/>
      <c r="BE34" s="979"/>
      <c r="BF34" s="979"/>
      <c r="BG34" s="979"/>
      <c r="BH34" s="979"/>
      <c r="BI34" s="980"/>
      <c r="BJ34" s="235"/>
      <c r="BK34" s="235"/>
      <c r="BL34" s="235"/>
      <c r="BM34" s="235"/>
      <c r="BN34" s="235"/>
      <c r="BO34" s="244"/>
      <c r="BP34" s="244"/>
      <c r="BQ34" s="241">
        <v>28</v>
      </c>
      <c r="BR34" s="242"/>
      <c r="BS34" s="999"/>
      <c r="BT34" s="1000"/>
      <c r="BU34" s="1000"/>
      <c r="BV34" s="1000"/>
      <c r="BW34" s="1000"/>
      <c r="BX34" s="1000"/>
      <c r="BY34" s="1000"/>
      <c r="BZ34" s="1000"/>
      <c r="CA34" s="1000"/>
      <c r="CB34" s="1000"/>
      <c r="CC34" s="1000"/>
      <c r="CD34" s="1000"/>
      <c r="CE34" s="1000"/>
      <c r="CF34" s="1000"/>
      <c r="CG34" s="1021"/>
      <c r="CH34" s="996"/>
      <c r="CI34" s="997"/>
      <c r="CJ34" s="997"/>
      <c r="CK34" s="997"/>
      <c r="CL34" s="998"/>
      <c r="CM34" s="996"/>
      <c r="CN34" s="997"/>
      <c r="CO34" s="997"/>
      <c r="CP34" s="997"/>
      <c r="CQ34" s="998"/>
      <c r="CR34" s="996"/>
      <c r="CS34" s="997"/>
      <c r="CT34" s="997"/>
      <c r="CU34" s="997"/>
      <c r="CV34" s="998"/>
      <c r="CW34" s="996"/>
      <c r="CX34" s="997"/>
      <c r="CY34" s="997"/>
      <c r="CZ34" s="997"/>
      <c r="DA34" s="998"/>
      <c r="DB34" s="996"/>
      <c r="DC34" s="997"/>
      <c r="DD34" s="997"/>
      <c r="DE34" s="997"/>
      <c r="DF34" s="998"/>
      <c r="DG34" s="996"/>
      <c r="DH34" s="997"/>
      <c r="DI34" s="997"/>
      <c r="DJ34" s="997"/>
      <c r="DK34" s="998"/>
      <c r="DL34" s="996"/>
      <c r="DM34" s="997"/>
      <c r="DN34" s="997"/>
      <c r="DO34" s="997"/>
      <c r="DP34" s="998"/>
      <c r="DQ34" s="996"/>
      <c r="DR34" s="997"/>
      <c r="DS34" s="997"/>
      <c r="DT34" s="997"/>
      <c r="DU34" s="998"/>
      <c r="DV34" s="999"/>
      <c r="DW34" s="1000"/>
      <c r="DX34" s="1000"/>
      <c r="DY34" s="1000"/>
      <c r="DZ34" s="1001"/>
      <c r="EA34" s="232"/>
    </row>
    <row r="35" spans="1:131" ht="26.25" customHeight="1" x14ac:dyDescent="0.15">
      <c r="A35" s="245">
        <v>8</v>
      </c>
      <c r="B35" s="1040"/>
      <c r="C35" s="1041"/>
      <c r="D35" s="1041"/>
      <c r="E35" s="1041"/>
      <c r="F35" s="1041"/>
      <c r="G35" s="1041"/>
      <c r="H35" s="1041"/>
      <c r="I35" s="1041"/>
      <c r="J35" s="1041"/>
      <c r="K35" s="1041"/>
      <c r="L35" s="1041"/>
      <c r="M35" s="1041"/>
      <c r="N35" s="1041"/>
      <c r="O35" s="1041"/>
      <c r="P35" s="1042"/>
      <c r="Q35" s="1046"/>
      <c r="R35" s="1047"/>
      <c r="S35" s="1047"/>
      <c r="T35" s="1047"/>
      <c r="U35" s="1047"/>
      <c r="V35" s="1047"/>
      <c r="W35" s="1047"/>
      <c r="X35" s="1047"/>
      <c r="Y35" s="1047"/>
      <c r="Z35" s="1047"/>
      <c r="AA35" s="1047"/>
      <c r="AB35" s="1047"/>
      <c r="AC35" s="1047"/>
      <c r="AD35" s="1047"/>
      <c r="AE35" s="1048"/>
      <c r="AF35" s="1024"/>
      <c r="AG35" s="1025"/>
      <c r="AH35" s="1025"/>
      <c r="AI35" s="1025"/>
      <c r="AJ35" s="1026"/>
      <c r="AK35" s="987"/>
      <c r="AL35" s="978"/>
      <c r="AM35" s="978"/>
      <c r="AN35" s="978"/>
      <c r="AO35" s="978"/>
      <c r="AP35" s="978"/>
      <c r="AQ35" s="978"/>
      <c r="AR35" s="978"/>
      <c r="AS35" s="978"/>
      <c r="AT35" s="978"/>
      <c r="AU35" s="978"/>
      <c r="AV35" s="978"/>
      <c r="AW35" s="978"/>
      <c r="AX35" s="978"/>
      <c r="AY35" s="978"/>
      <c r="AZ35" s="1045"/>
      <c r="BA35" s="1045"/>
      <c r="BB35" s="1045"/>
      <c r="BC35" s="1045"/>
      <c r="BD35" s="1045"/>
      <c r="BE35" s="979"/>
      <c r="BF35" s="979"/>
      <c r="BG35" s="979"/>
      <c r="BH35" s="979"/>
      <c r="BI35" s="980"/>
      <c r="BJ35" s="235"/>
      <c r="BK35" s="235"/>
      <c r="BL35" s="235"/>
      <c r="BM35" s="235"/>
      <c r="BN35" s="235"/>
      <c r="BO35" s="244"/>
      <c r="BP35" s="244"/>
      <c r="BQ35" s="241">
        <v>29</v>
      </c>
      <c r="BR35" s="242"/>
      <c r="BS35" s="999"/>
      <c r="BT35" s="1000"/>
      <c r="BU35" s="1000"/>
      <c r="BV35" s="1000"/>
      <c r="BW35" s="1000"/>
      <c r="BX35" s="1000"/>
      <c r="BY35" s="1000"/>
      <c r="BZ35" s="1000"/>
      <c r="CA35" s="1000"/>
      <c r="CB35" s="1000"/>
      <c r="CC35" s="1000"/>
      <c r="CD35" s="1000"/>
      <c r="CE35" s="1000"/>
      <c r="CF35" s="1000"/>
      <c r="CG35" s="1021"/>
      <c r="CH35" s="996"/>
      <c r="CI35" s="997"/>
      <c r="CJ35" s="997"/>
      <c r="CK35" s="997"/>
      <c r="CL35" s="998"/>
      <c r="CM35" s="996"/>
      <c r="CN35" s="997"/>
      <c r="CO35" s="997"/>
      <c r="CP35" s="997"/>
      <c r="CQ35" s="998"/>
      <c r="CR35" s="996"/>
      <c r="CS35" s="997"/>
      <c r="CT35" s="997"/>
      <c r="CU35" s="997"/>
      <c r="CV35" s="998"/>
      <c r="CW35" s="996"/>
      <c r="CX35" s="997"/>
      <c r="CY35" s="997"/>
      <c r="CZ35" s="997"/>
      <c r="DA35" s="998"/>
      <c r="DB35" s="996"/>
      <c r="DC35" s="997"/>
      <c r="DD35" s="997"/>
      <c r="DE35" s="997"/>
      <c r="DF35" s="998"/>
      <c r="DG35" s="996"/>
      <c r="DH35" s="997"/>
      <c r="DI35" s="997"/>
      <c r="DJ35" s="997"/>
      <c r="DK35" s="998"/>
      <c r="DL35" s="996"/>
      <c r="DM35" s="997"/>
      <c r="DN35" s="997"/>
      <c r="DO35" s="997"/>
      <c r="DP35" s="998"/>
      <c r="DQ35" s="996"/>
      <c r="DR35" s="997"/>
      <c r="DS35" s="997"/>
      <c r="DT35" s="997"/>
      <c r="DU35" s="998"/>
      <c r="DV35" s="999"/>
      <c r="DW35" s="1000"/>
      <c r="DX35" s="1000"/>
      <c r="DY35" s="1000"/>
      <c r="DZ35" s="1001"/>
      <c r="EA35" s="232"/>
    </row>
    <row r="36" spans="1:131" ht="26.25" customHeight="1" x14ac:dyDescent="0.15">
      <c r="A36" s="245">
        <v>9</v>
      </c>
      <c r="B36" s="1040"/>
      <c r="C36" s="1041"/>
      <c r="D36" s="1041"/>
      <c r="E36" s="1041"/>
      <c r="F36" s="1041"/>
      <c r="G36" s="1041"/>
      <c r="H36" s="1041"/>
      <c r="I36" s="1041"/>
      <c r="J36" s="1041"/>
      <c r="K36" s="1041"/>
      <c r="L36" s="1041"/>
      <c r="M36" s="1041"/>
      <c r="N36" s="1041"/>
      <c r="O36" s="1041"/>
      <c r="P36" s="1042"/>
      <c r="Q36" s="1046"/>
      <c r="R36" s="1047"/>
      <c r="S36" s="1047"/>
      <c r="T36" s="1047"/>
      <c r="U36" s="1047"/>
      <c r="V36" s="1047"/>
      <c r="W36" s="1047"/>
      <c r="X36" s="1047"/>
      <c r="Y36" s="1047"/>
      <c r="Z36" s="1047"/>
      <c r="AA36" s="1047"/>
      <c r="AB36" s="1047"/>
      <c r="AC36" s="1047"/>
      <c r="AD36" s="1047"/>
      <c r="AE36" s="1048"/>
      <c r="AF36" s="1024"/>
      <c r="AG36" s="1025"/>
      <c r="AH36" s="1025"/>
      <c r="AI36" s="1025"/>
      <c r="AJ36" s="1026"/>
      <c r="AK36" s="987"/>
      <c r="AL36" s="978"/>
      <c r="AM36" s="978"/>
      <c r="AN36" s="978"/>
      <c r="AO36" s="978"/>
      <c r="AP36" s="978"/>
      <c r="AQ36" s="978"/>
      <c r="AR36" s="978"/>
      <c r="AS36" s="978"/>
      <c r="AT36" s="978"/>
      <c r="AU36" s="978"/>
      <c r="AV36" s="978"/>
      <c r="AW36" s="978"/>
      <c r="AX36" s="978"/>
      <c r="AY36" s="978"/>
      <c r="AZ36" s="1045"/>
      <c r="BA36" s="1045"/>
      <c r="BB36" s="1045"/>
      <c r="BC36" s="1045"/>
      <c r="BD36" s="1045"/>
      <c r="BE36" s="979"/>
      <c r="BF36" s="979"/>
      <c r="BG36" s="979"/>
      <c r="BH36" s="979"/>
      <c r="BI36" s="980"/>
      <c r="BJ36" s="235"/>
      <c r="BK36" s="235"/>
      <c r="BL36" s="235"/>
      <c r="BM36" s="235"/>
      <c r="BN36" s="235"/>
      <c r="BO36" s="244"/>
      <c r="BP36" s="244"/>
      <c r="BQ36" s="241">
        <v>30</v>
      </c>
      <c r="BR36" s="242"/>
      <c r="BS36" s="999"/>
      <c r="BT36" s="1000"/>
      <c r="BU36" s="1000"/>
      <c r="BV36" s="1000"/>
      <c r="BW36" s="1000"/>
      <c r="BX36" s="1000"/>
      <c r="BY36" s="1000"/>
      <c r="BZ36" s="1000"/>
      <c r="CA36" s="1000"/>
      <c r="CB36" s="1000"/>
      <c r="CC36" s="1000"/>
      <c r="CD36" s="1000"/>
      <c r="CE36" s="1000"/>
      <c r="CF36" s="1000"/>
      <c r="CG36" s="1021"/>
      <c r="CH36" s="996"/>
      <c r="CI36" s="997"/>
      <c r="CJ36" s="997"/>
      <c r="CK36" s="997"/>
      <c r="CL36" s="998"/>
      <c r="CM36" s="996"/>
      <c r="CN36" s="997"/>
      <c r="CO36" s="997"/>
      <c r="CP36" s="997"/>
      <c r="CQ36" s="998"/>
      <c r="CR36" s="996"/>
      <c r="CS36" s="997"/>
      <c r="CT36" s="997"/>
      <c r="CU36" s="997"/>
      <c r="CV36" s="998"/>
      <c r="CW36" s="996"/>
      <c r="CX36" s="997"/>
      <c r="CY36" s="997"/>
      <c r="CZ36" s="997"/>
      <c r="DA36" s="998"/>
      <c r="DB36" s="996"/>
      <c r="DC36" s="997"/>
      <c r="DD36" s="997"/>
      <c r="DE36" s="997"/>
      <c r="DF36" s="998"/>
      <c r="DG36" s="996"/>
      <c r="DH36" s="997"/>
      <c r="DI36" s="997"/>
      <c r="DJ36" s="997"/>
      <c r="DK36" s="998"/>
      <c r="DL36" s="996"/>
      <c r="DM36" s="997"/>
      <c r="DN36" s="997"/>
      <c r="DO36" s="997"/>
      <c r="DP36" s="998"/>
      <c r="DQ36" s="996"/>
      <c r="DR36" s="997"/>
      <c r="DS36" s="997"/>
      <c r="DT36" s="997"/>
      <c r="DU36" s="998"/>
      <c r="DV36" s="999"/>
      <c r="DW36" s="1000"/>
      <c r="DX36" s="1000"/>
      <c r="DY36" s="1000"/>
      <c r="DZ36" s="1001"/>
      <c r="EA36" s="232"/>
    </row>
    <row r="37" spans="1:131" ht="26.25" customHeight="1" x14ac:dyDescent="0.15">
      <c r="A37" s="245">
        <v>10</v>
      </c>
      <c r="B37" s="1040"/>
      <c r="C37" s="1041"/>
      <c r="D37" s="1041"/>
      <c r="E37" s="1041"/>
      <c r="F37" s="1041"/>
      <c r="G37" s="1041"/>
      <c r="H37" s="1041"/>
      <c r="I37" s="1041"/>
      <c r="J37" s="1041"/>
      <c r="K37" s="1041"/>
      <c r="L37" s="1041"/>
      <c r="M37" s="1041"/>
      <c r="N37" s="1041"/>
      <c r="O37" s="1041"/>
      <c r="P37" s="1042"/>
      <c r="Q37" s="1046"/>
      <c r="R37" s="1047"/>
      <c r="S37" s="1047"/>
      <c r="T37" s="1047"/>
      <c r="U37" s="1047"/>
      <c r="V37" s="1047"/>
      <c r="W37" s="1047"/>
      <c r="X37" s="1047"/>
      <c r="Y37" s="1047"/>
      <c r="Z37" s="1047"/>
      <c r="AA37" s="1047"/>
      <c r="AB37" s="1047"/>
      <c r="AC37" s="1047"/>
      <c r="AD37" s="1047"/>
      <c r="AE37" s="1048"/>
      <c r="AF37" s="1024"/>
      <c r="AG37" s="1025"/>
      <c r="AH37" s="1025"/>
      <c r="AI37" s="1025"/>
      <c r="AJ37" s="1026"/>
      <c r="AK37" s="987"/>
      <c r="AL37" s="978"/>
      <c r="AM37" s="978"/>
      <c r="AN37" s="978"/>
      <c r="AO37" s="978"/>
      <c r="AP37" s="978"/>
      <c r="AQ37" s="978"/>
      <c r="AR37" s="978"/>
      <c r="AS37" s="978"/>
      <c r="AT37" s="978"/>
      <c r="AU37" s="978"/>
      <c r="AV37" s="978"/>
      <c r="AW37" s="978"/>
      <c r="AX37" s="978"/>
      <c r="AY37" s="978"/>
      <c r="AZ37" s="1045"/>
      <c r="BA37" s="1045"/>
      <c r="BB37" s="1045"/>
      <c r="BC37" s="1045"/>
      <c r="BD37" s="1045"/>
      <c r="BE37" s="979"/>
      <c r="BF37" s="979"/>
      <c r="BG37" s="979"/>
      <c r="BH37" s="979"/>
      <c r="BI37" s="980"/>
      <c r="BJ37" s="235"/>
      <c r="BK37" s="235"/>
      <c r="BL37" s="235"/>
      <c r="BM37" s="235"/>
      <c r="BN37" s="235"/>
      <c r="BO37" s="244"/>
      <c r="BP37" s="244"/>
      <c r="BQ37" s="241">
        <v>31</v>
      </c>
      <c r="BR37" s="242"/>
      <c r="BS37" s="999"/>
      <c r="BT37" s="1000"/>
      <c r="BU37" s="1000"/>
      <c r="BV37" s="1000"/>
      <c r="BW37" s="1000"/>
      <c r="BX37" s="1000"/>
      <c r="BY37" s="1000"/>
      <c r="BZ37" s="1000"/>
      <c r="CA37" s="1000"/>
      <c r="CB37" s="1000"/>
      <c r="CC37" s="1000"/>
      <c r="CD37" s="1000"/>
      <c r="CE37" s="1000"/>
      <c r="CF37" s="1000"/>
      <c r="CG37" s="1021"/>
      <c r="CH37" s="996"/>
      <c r="CI37" s="997"/>
      <c r="CJ37" s="997"/>
      <c r="CK37" s="997"/>
      <c r="CL37" s="998"/>
      <c r="CM37" s="996"/>
      <c r="CN37" s="997"/>
      <c r="CO37" s="997"/>
      <c r="CP37" s="997"/>
      <c r="CQ37" s="998"/>
      <c r="CR37" s="996"/>
      <c r="CS37" s="997"/>
      <c r="CT37" s="997"/>
      <c r="CU37" s="997"/>
      <c r="CV37" s="998"/>
      <c r="CW37" s="996"/>
      <c r="CX37" s="997"/>
      <c r="CY37" s="997"/>
      <c r="CZ37" s="997"/>
      <c r="DA37" s="998"/>
      <c r="DB37" s="996"/>
      <c r="DC37" s="997"/>
      <c r="DD37" s="997"/>
      <c r="DE37" s="997"/>
      <c r="DF37" s="998"/>
      <c r="DG37" s="996"/>
      <c r="DH37" s="997"/>
      <c r="DI37" s="997"/>
      <c r="DJ37" s="997"/>
      <c r="DK37" s="998"/>
      <c r="DL37" s="996"/>
      <c r="DM37" s="997"/>
      <c r="DN37" s="997"/>
      <c r="DO37" s="997"/>
      <c r="DP37" s="998"/>
      <c r="DQ37" s="996"/>
      <c r="DR37" s="997"/>
      <c r="DS37" s="997"/>
      <c r="DT37" s="997"/>
      <c r="DU37" s="998"/>
      <c r="DV37" s="999"/>
      <c r="DW37" s="1000"/>
      <c r="DX37" s="1000"/>
      <c r="DY37" s="1000"/>
      <c r="DZ37" s="1001"/>
      <c r="EA37" s="232"/>
    </row>
    <row r="38" spans="1:131" ht="26.25" customHeight="1" x14ac:dyDescent="0.15">
      <c r="A38" s="245">
        <v>11</v>
      </c>
      <c r="B38" s="1040"/>
      <c r="C38" s="1041"/>
      <c r="D38" s="1041"/>
      <c r="E38" s="1041"/>
      <c r="F38" s="1041"/>
      <c r="G38" s="1041"/>
      <c r="H38" s="1041"/>
      <c r="I38" s="1041"/>
      <c r="J38" s="1041"/>
      <c r="K38" s="1041"/>
      <c r="L38" s="1041"/>
      <c r="M38" s="1041"/>
      <c r="N38" s="1041"/>
      <c r="O38" s="1041"/>
      <c r="P38" s="1042"/>
      <c r="Q38" s="1046"/>
      <c r="R38" s="1047"/>
      <c r="S38" s="1047"/>
      <c r="T38" s="1047"/>
      <c r="U38" s="1047"/>
      <c r="V38" s="1047"/>
      <c r="W38" s="1047"/>
      <c r="X38" s="1047"/>
      <c r="Y38" s="1047"/>
      <c r="Z38" s="1047"/>
      <c r="AA38" s="1047"/>
      <c r="AB38" s="1047"/>
      <c r="AC38" s="1047"/>
      <c r="AD38" s="1047"/>
      <c r="AE38" s="1048"/>
      <c r="AF38" s="1024"/>
      <c r="AG38" s="1025"/>
      <c r="AH38" s="1025"/>
      <c r="AI38" s="1025"/>
      <c r="AJ38" s="1026"/>
      <c r="AK38" s="987"/>
      <c r="AL38" s="978"/>
      <c r="AM38" s="978"/>
      <c r="AN38" s="978"/>
      <c r="AO38" s="978"/>
      <c r="AP38" s="978"/>
      <c r="AQ38" s="978"/>
      <c r="AR38" s="978"/>
      <c r="AS38" s="978"/>
      <c r="AT38" s="978"/>
      <c r="AU38" s="978"/>
      <c r="AV38" s="978"/>
      <c r="AW38" s="978"/>
      <c r="AX38" s="978"/>
      <c r="AY38" s="978"/>
      <c r="AZ38" s="1045"/>
      <c r="BA38" s="1045"/>
      <c r="BB38" s="1045"/>
      <c r="BC38" s="1045"/>
      <c r="BD38" s="1045"/>
      <c r="BE38" s="979"/>
      <c r="BF38" s="979"/>
      <c r="BG38" s="979"/>
      <c r="BH38" s="979"/>
      <c r="BI38" s="980"/>
      <c r="BJ38" s="235"/>
      <c r="BK38" s="235"/>
      <c r="BL38" s="235"/>
      <c r="BM38" s="235"/>
      <c r="BN38" s="235"/>
      <c r="BO38" s="244"/>
      <c r="BP38" s="244"/>
      <c r="BQ38" s="241">
        <v>32</v>
      </c>
      <c r="BR38" s="242"/>
      <c r="BS38" s="999"/>
      <c r="BT38" s="1000"/>
      <c r="BU38" s="1000"/>
      <c r="BV38" s="1000"/>
      <c r="BW38" s="1000"/>
      <c r="BX38" s="1000"/>
      <c r="BY38" s="1000"/>
      <c r="BZ38" s="1000"/>
      <c r="CA38" s="1000"/>
      <c r="CB38" s="1000"/>
      <c r="CC38" s="1000"/>
      <c r="CD38" s="1000"/>
      <c r="CE38" s="1000"/>
      <c r="CF38" s="1000"/>
      <c r="CG38" s="1021"/>
      <c r="CH38" s="996"/>
      <c r="CI38" s="997"/>
      <c r="CJ38" s="997"/>
      <c r="CK38" s="997"/>
      <c r="CL38" s="998"/>
      <c r="CM38" s="996"/>
      <c r="CN38" s="997"/>
      <c r="CO38" s="997"/>
      <c r="CP38" s="997"/>
      <c r="CQ38" s="998"/>
      <c r="CR38" s="996"/>
      <c r="CS38" s="997"/>
      <c r="CT38" s="997"/>
      <c r="CU38" s="997"/>
      <c r="CV38" s="998"/>
      <c r="CW38" s="996"/>
      <c r="CX38" s="997"/>
      <c r="CY38" s="997"/>
      <c r="CZ38" s="997"/>
      <c r="DA38" s="998"/>
      <c r="DB38" s="996"/>
      <c r="DC38" s="997"/>
      <c r="DD38" s="997"/>
      <c r="DE38" s="997"/>
      <c r="DF38" s="998"/>
      <c r="DG38" s="996"/>
      <c r="DH38" s="997"/>
      <c r="DI38" s="997"/>
      <c r="DJ38" s="997"/>
      <c r="DK38" s="998"/>
      <c r="DL38" s="996"/>
      <c r="DM38" s="997"/>
      <c r="DN38" s="997"/>
      <c r="DO38" s="997"/>
      <c r="DP38" s="998"/>
      <c r="DQ38" s="996"/>
      <c r="DR38" s="997"/>
      <c r="DS38" s="997"/>
      <c r="DT38" s="997"/>
      <c r="DU38" s="998"/>
      <c r="DV38" s="999"/>
      <c r="DW38" s="1000"/>
      <c r="DX38" s="1000"/>
      <c r="DY38" s="1000"/>
      <c r="DZ38" s="1001"/>
      <c r="EA38" s="232"/>
    </row>
    <row r="39" spans="1:131" ht="26.25" customHeight="1" x14ac:dyDescent="0.15">
      <c r="A39" s="245">
        <v>12</v>
      </c>
      <c r="B39" s="1040"/>
      <c r="C39" s="1041"/>
      <c r="D39" s="1041"/>
      <c r="E39" s="1041"/>
      <c r="F39" s="1041"/>
      <c r="G39" s="1041"/>
      <c r="H39" s="1041"/>
      <c r="I39" s="1041"/>
      <c r="J39" s="1041"/>
      <c r="K39" s="1041"/>
      <c r="L39" s="1041"/>
      <c r="M39" s="1041"/>
      <c r="N39" s="1041"/>
      <c r="O39" s="1041"/>
      <c r="P39" s="1042"/>
      <c r="Q39" s="1046"/>
      <c r="R39" s="1047"/>
      <c r="S39" s="1047"/>
      <c r="T39" s="1047"/>
      <c r="U39" s="1047"/>
      <c r="V39" s="1047"/>
      <c r="W39" s="1047"/>
      <c r="X39" s="1047"/>
      <c r="Y39" s="1047"/>
      <c r="Z39" s="1047"/>
      <c r="AA39" s="1047"/>
      <c r="AB39" s="1047"/>
      <c r="AC39" s="1047"/>
      <c r="AD39" s="1047"/>
      <c r="AE39" s="1048"/>
      <c r="AF39" s="1024"/>
      <c r="AG39" s="1025"/>
      <c r="AH39" s="1025"/>
      <c r="AI39" s="1025"/>
      <c r="AJ39" s="1026"/>
      <c r="AK39" s="987"/>
      <c r="AL39" s="978"/>
      <c r="AM39" s="978"/>
      <c r="AN39" s="978"/>
      <c r="AO39" s="978"/>
      <c r="AP39" s="978"/>
      <c r="AQ39" s="978"/>
      <c r="AR39" s="978"/>
      <c r="AS39" s="978"/>
      <c r="AT39" s="978"/>
      <c r="AU39" s="978"/>
      <c r="AV39" s="978"/>
      <c r="AW39" s="978"/>
      <c r="AX39" s="978"/>
      <c r="AY39" s="978"/>
      <c r="AZ39" s="1045"/>
      <c r="BA39" s="1045"/>
      <c r="BB39" s="1045"/>
      <c r="BC39" s="1045"/>
      <c r="BD39" s="1045"/>
      <c r="BE39" s="979"/>
      <c r="BF39" s="979"/>
      <c r="BG39" s="979"/>
      <c r="BH39" s="979"/>
      <c r="BI39" s="980"/>
      <c r="BJ39" s="235"/>
      <c r="BK39" s="235"/>
      <c r="BL39" s="235"/>
      <c r="BM39" s="235"/>
      <c r="BN39" s="235"/>
      <c r="BO39" s="244"/>
      <c r="BP39" s="244"/>
      <c r="BQ39" s="241">
        <v>33</v>
      </c>
      <c r="BR39" s="242"/>
      <c r="BS39" s="999"/>
      <c r="BT39" s="1000"/>
      <c r="BU39" s="1000"/>
      <c r="BV39" s="1000"/>
      <c r="BW39" s="1000"/>
      <c r="BX39" s="1000"/>
      <c r="BY39" s="1000"/>
      <c r="BZ39" s="1000"/>
      <c r="CA39" s="1000"/>
      <c r="CB39" s="1000"/>
      <c r="CC39" s="1000"/>
      <c r="CD39" s="1000"/>
      <c r="CE39" s="1000"/>
      <c r="CF39" s="1000"/>
      <c r="CG39" s="1021"/>
      <c r="CH39" s="996"/>
      <c r="CI39" s="997"/>
      <c r="CJ39" s="997"/>
      <c r="CK39" s="997"/>
      <c r="CL39" s="998"/>
      <c r="CM39" s="996"/>
      <c r="CN39" s="997"/>
      <c r="CO39" s="997"/>
      <c r="CP39" s="997"/>
      <c r="CQ39" s="998"/>
      <c r="CR39" s="996"/>
      <c r="CS39" s="997"/>
      <c r="CT39" s="997"/>
      <c r="CU39" s="997"/>
      <c r="CV39" s="998"/>
      <c r="CW39" s="996"/>
      <c r="CX39" s="997"/>
      <c r="CY39" s="997"/>
      <c r="CZ39" s="997"/>
      <c r="DA39" s="998"/>
      <c r="DB39" s="996"/>
      <c r="DC39" s="997"/>
      <c r="DD39" s="997"/>
      <c r="DE39" s="997"/>
      <c r="DF39" s="998"/>
      <c r="DG39" s="996"/>
      <c r="DH39" s="997"/>
      <c r="DI39" s="997"/>
      <c r="DJ39" s="997"/>
      <c r="DK39" s="998"/>
      <c r="DL39" s="996"/>
      <c r="DM39" s="997"/>
      <c r="DN39" s="997"/>
      <c r="DO39" s="997"/>
      <c r="DP39" s="998"/>
      <c r="DQ39" s="996"/>
      <c r="DR39" s="997"/>
      <c r="DS39" s="997"/>
      <c r="DT39" s="997"/>
      <c r="DU39" s="998"/>
      <c r="DV39" s="999"/>
      <c r="DW39" s="1000"/>
      <c r="DX39" s="1000"/>
      <c r="DY39" s="1000"/>
      <c r="DZ39" s="1001"/>
      <c r="EA39" s="232"/>
    </row>
    <row r="40" spans="1:131" ht="26.25" customHeight="1" x14ac:dyDescent="0.15">
      <c r="A40" s="241">
        <v>13</v>
      </c>
      <c r="B40" s="1040"/>
      <c r="C40" s="1041"/>
      <c r="D40" s="1041"/>
      <c r="E40" s="1041"/>
      <c r="F40" s="1041"/>
      <c r="G40" s="1041"/>
      <c r="H40" s="1041"/>
      <c r="I40" s="1041"/>
      <c r="J40" s="1041"/>
      <c r="K40" s="1041"/>
      <c r="L40" s="1041"/>
      <c r="M40" s="1041"/>
      <c r="N40" s="1041"/>
      <c r="O40" s="1041"/>
      <c r="P40" s="1042"/>
      <c r="Q40" s="1046"/>
      <c r="R40" s="1047"/>
      <c r="S40" s="1047"/>
      <c r="T40" s="1047"/>
      <c r="U40" s="1047"/>
      <c r="V40" s="1047"/>
      <c r="W40" s="1047"/>
      <c r="X40" s="1047"/>
      <c r="Y40" s="1047"/>
      <c r="Z40" s="1047"/>
      <c r="AA40" s="1047"/>
      <c r="AB40" s="1047"/>
      <c r="AC40" s="1047"/>
      <c r="AD40" s="1047"/>
      <c r="AE40" s="1048"/>
      <c r="AF40" s="1024"/>
      <c r="AG40" s="1025"/>
      <c r="AH40" s="1025"/>
      <c r="AI40" s="1025"/>
      <c r="AJ40" s="1026"/>
      <c r="AK40" s="987"/>
      <c r="AL40" s="978"/>
      <c r="AM40" s="978"/>
      <c r="AN40" s="978"/>
      <c r="AO40" s="978"/>
      <c r="AP40" s="978"/>
      <c r="AQ40" s="978"/>
      <c r="AR40" s="978"/>
      <c r="AS40" s="978"/>
      <c r="AT40" s="978"/>
      <c r="AU40" s="978"/>
      <c r="AV40" s="978"/>
      <c r="AW40" s="978"/>
      <c r="AX40" s="978"/>
      <c r="AY40" s="978"/>
      <c r="AZ40" s="1045"/>
      <c r="BA40" s="1045"/>
      <c r="BB40" s="1045"/>
      <c r="BC40" s="1045"/>
      <c r="BD40" s="1045"/>
      <c r="BE40" s="979"/>
      <c r="BF40" s="979"/>
      <c r="BG40" s="979"/>
      <c r="BH40" s="979"/>
      <c r="BI40" s="980"/>
      <c r="BJ40" s="235"/>
      <c r="BK40" s="235"/>
      <c r="BL40" s="235"/>
      <c r="BM40" s="235"/>
      <c r="BN40" s="235"/>
      <c r="BO40" s="244"/>
      <c r="BP40" s="244"/>
      <c r="BQ40" s="241">
        <v>34</v>
      </c>
      <c r="BR40" s="242"/>
      <c r="BS40" s="999"/>
      <c r="BT40" s="1000"/>
      <c r="BU40" s="1000"/>
      <c r="BV40" s="1000"/>
      <c r="BW40" s="1000"/>
      <c r="BX40" s="1000"/>
      <c r="BY40" s="1000"/>
      <c r="BZ40" s="1000"/>
      <c r="CA40" s="1000"/>
      <c r="CB40" s="1000"/>
      <c r="CC40" s="1000"/>
      <c r="CD40" s="1000"/>
      <c r="CE40" s="1000"/>
      <c r="CF40" s="1000"/>
      <c r="CG40" s="1021"/>
      <c r="CH40" s="996"/>
      <c r="CI40" s="997"/>
      <c r="CJ40" s="997"/>
      <c r="CK40" s="997"/>
      <c r="CL40" s="998"/>
      <c r="CM40" s="996"/>
      <c r="CN40" s="997"/>
      <c r="CO40" s="997"/>
      <c r="CP40" s="997"/>
      <c r="CQ40" s="998"/>
      <c r="CR40" s="996"/>
      <c r="CS40" s="997"/>
      <c r="CT40" s="997"/>
      <c r="CU40" s="997"/>
      <c r="CV40" s="998"/>
      <c r="CW40" s="996"/>
      <c r="CX40" s="997"/>
      <c r="CY40" s="997"/>
      <c r="CZ40" s="997"/>
      <c r="DA40" s="998"/>
      <c r="DB40" s="996"/>
      <c r="DC40" s="997"/>
      <c r="DD40" s="997"/>
      <c r="DE40" s="997"/>
      <c r="DF40" s="998"/>
      <c r="DG40" s="996"/>
      <c r="DH40" s="997"/>
      <c r="DI40" s="997"/>
      <c r="DJ40" s="997"/>
      <c r="DK40" s="998"/>
      <c r="DL40" s="996"/>
      <c r="DM40" s="997"/>
      <c r="DN40" s="997"/>
      <c r="DO40" s="997"/>
      <c r="DP40" s="998"/>
      <c r="DQ40" s="996"/>
      <c r="DR40" s="997"/>
      <c r="DS40" s="997"/>
      <c r="DT40" s="997"/>
      <c r="DU40" s="998"/>
      <c r="DV40" s="999"/>
      <c r="DW40" s="1000"/>
      <c r="DX40" s="1000"/>
      <c r="DY40" s="1000"/>
      <c r="DZ40" s="1001"/>
      <c r="EA40" s="232"/>
    </row>
    <row r="41" spans="1:131" ht="26.25" customHeight="1" x14ac:dyDescent="0.15">
      <c r="A41" s="241">
        <v>14</v>
      </c>
      <c r="B41" s="1040"/>
      <c r="C41" s="1041"/>
      <c r="D41" s="1041"/>
      <c r="E41" s="1041"/>
      <c r="F41" s="1041"/>
      <c r="G41" s="1041"/>
      <c r="H41" s="1041"/>
      <c r="I41" s="1041"/>
      <c r="J41" s="1041"/>
      <c r="K41" s="1041"/>
      <c r="L41" s="1041"/>
      <c r="M41" s="1041"/>
      <c r="N41" s="1041"/>
      <c r="O41" s="1041"/>
      <c r="P41" s="1042"/>
      <c r="Q41" s="1046"/>
      <c r="R41" s="1047"/>
      <c r="S41" s="1047"/>
      <c r="T41" s="1047"/>
      <c r="U41" s="1047"/>
      <c r="V41" s="1047"/>
      <c r="W41" s="1047"/>
      <c r="X41" s="1047"/>
      <c r="Y41" s="1047"/>
      <c r="Z41" s="1047"/>
      <c r="AA41" s="1047"/>
      <c r="AB41" s="1047"/>
      <c r="AC41" s="1047"/>
      <c r="AD41" s="1047"/>
      <c r="AE41" s="1048"/>
      <c r="AF41" s="1024"/>
      <c r="AG41" s="1025"/>
      <c r="AH41" s="1025"/>
      <c r="AI41" s="1025"/>
      <c r="AJ41" s="1026"/>
      <c r="AK41" s="987"/>
      <c r="AL41" s="978"/>
      <c r="AM41" s="978"/>
      <c r="AN41" s="978"/>
      <c r="AO41" s="978"/>
      <c r="AP41" s="978"/>
      <c r="AQ41" s="978"/>
      <c r="AR41" s="978"/>
      <c r="AS41" s="978"/>
      <c r="AT41" s="978"/>
      <c r="AU41" s="978"/>
      <c r="AV41" s="978"/>
      <c r="AW41" s="978"/>
      <c r="AX41" s="978"/>
      <c r="AY41" s="978"/>
      <c r="AZ41" s="1045"/>
      <c r="BA41" s="1045"/>
      <c r="BB41" s="1045"/>
      <c r="BC41" s="1045"/>
      <c r="BD41" s="1045"/>
      <c r="BE41" s="979"/>
      <c r="BF41" s="979"/>
      <c r="BG41" s="979"/>
      <c r="BH41" s="979"/>
      <c r="BI41" s="980"/>
      <c r="BJ41" s="235"/>
      <c r="BK41" s="235"/>
      <c r="BL41" s="235"/>
      <c r="BM41" s="235"/>
      <c r="BN41" s="235"/>
      <c r="BO41" s="244"/>
      <c r="BP41" s="244"/>
      <c r="BQ41" s="241">
        <v>35</v>
      </c>
      <c r="BR41" s="242"/>
      <c r="BS41" s="999"/>
      <c r="BT41" s="1000"/>
      <c r="BU41" s="1000"/>
      <c r="BV41" s="1000"/>
      <c r="BW41" s="1000"/>
      <c r="BX41" s="1000"/>
      <c r="BY41" s="1000"/>
      <c r="BZ41" s="1000"/>
      <c r="CA41" s="1000"/>
      <c r="CB41" s="1000"/>
      <c r="CC41" s="1000"/>
      <c r="CD41" s="1000"/>
      <c r="CE41" s="1000"/>
      <c r="CF41" s="1000"/>
      <c r="CG41" s="1021"/>
      <c r="CH41" s="996"/>
      <c r="CI41" s="997"/>
      <c r="CJ41" s="997"/>
      <c r="CK41" s="997"/>
      <c r="CL41" s="998"/>
      <c r="CM41" s="996"/>
      <c r="CN41" s="997"/>
      <c r="CO41" s="997"/>
      <c r="CP41" s="997"/>
      <c r="CQ41" s="998"/>
      <c r="CR41" s="996"/>
      <c r="CS41" s="997"/>
      <c r="CT41" s="997"/>
      <c r="CU41" s="997"/>
      <c r="CV41" s="998"/>
      <c r="CW41" s="996"/>
      <c r="CX41" s="997"/>
      <c r="CY41" s="997"/>
      <c r="CZ41" s="997"/>
      <c r="DA41" s="998"/>
      <c r="DB41" s="996"/>
      <c r="DC41" s="997"/>
      <c r="DD41" s="997"/>
      <c r="DE41" s="997"/>
      <c r="DF41" s="998"/>
      <c r="DG41" s="996"/>
      <c r="DH41" s="997"/>
      <c r="DI41" s="997"/>
      <c r="DJ41" s="997"/>
      <c r="DK41" s="998"/>
      <c r="DL41" s="996"/>
      <c r="DM41" s="997"/>
      <c r="DN41" s="997"/>
      <c r="DO41" s="997"/>
      <c r="DP41" s="998"/>
      <c r="DQ41" s="996"/>
      <c r="DR41" s="997"/>
      <c r="DS41" s="997"/>
      <c r="DT41" s="997"/>
      <c r="DU41" s="998"/>
      <c r="DV41" s="999"/>
      <c r="DW41" s="1000"/>
      <c r="DX41" s="1000"/>
      <c r="DY41" s="1000"/>
      <c r="DZ41" s="1001"/>
      <c r="EA41" s="232"/>
    </row>
    <row r="42" spans="1:131" ht="26.25" customHeight="1" x14ac:dyDescent="0.15">
      <c r="A42" s="241">
        <v>15</v>
      </c>
      <c r="B42" s="1040"/>
      <c r="C42" s="1041"/>
      <c r="D42" s="1041"/>
      <c r="E42" s="1041"/>
      <c r="F42" s="1041"/>
      <c r="G42" s="1041"/>
      <c r="H42" s="1041"/>
      <c r="I42" s="1041"/>
      <c r="J42" s="1041"/>
      <c r="K42" s="1041"/>
      <c r="L42" s="1041"/>
      <c r="M42" s="1041"/>
      <c r="N42" s="1041"/>
      <c r="O42" s="1041"/>
      <c r="P42" s="1042"/>
      <c r="Q42" s="1046"/>
      <c r="R42" s="1047"/>
      <c r="S42" s="1047"/>
      <c r="T42" s="1047"/>
      <c r="U42" s="1047"/>
      <c r="V42" s="1047"/>
      <c r="W42" s="1047"/>
      <c r="X42" s="1047"/>
      <c r="Y42" s="1047"/>
      <c r="Z42" s="1047"/>
      <c r="AA42" s="1047"/>
      <c r="AB42" s="1047"/>
      <c r="AC42" s="1047"/>
      <c r="AD42" s="1047"/>
      <c r="AE42" s="1048"/>
      <c r="AF42" s="1024"/>
      <c r="AG42" s="1025"/>
      <c r="AH42" s="1025"/>
      <c r="AI42" s="1025"/>
      <c r="AJ42" s="1026"/>
      <c r="AK42" s="987"/>
      <c r="AL42" s="978"/>
      <c r="AM42" s="978"/>
      <c r="AN42" s="978"/>
      <c r="AO42" s="978"/>
      <c r="AP42" s="978"/>
      <c r="AQ42" s="978"/>
      <c r="AR42" s="978"/>
      <c r="AS42" s="978"/>
      <c r="AT42" s="978"/>
      <c r="AU42" s="978"/>
      <c r="AV42" s="978"/>
      <c r="AW42" s="978"/>
      <c r="AX42" s="978"/>
      <c r="AY42" s="978"/>
      <c r="AZ42" s="1045"/>
      <c r="BA42" s="1045"/>
      <c r="BB42" s="1045"/>
      <c r="BC42" s="1045"/>
      <c r="BD42" s="1045"/>
      <c r="BE42" s="979"/>
      <c r="BF42" s="979"/>
      <c r="BG42" s="979"/>
      <c r="BH42" s="979"/>
      <c r="BI42" s="980"/>
      <c r="BJ42" s="235"/>
      <c r="BK42" s="235"/>
      <c r="BL42" s="235"/>
      <c r="BM42" s="235"/>
      <c r="BN42" s="235"/>
      <c r="BO42" s="244"/>
      <c r="BP42" s="244"/>
      <c r="BQ42" s="241">
        <v>36</v>
      </c>
      <c r="BR42" s="242"/>
      <c r="BS42" s="999"/>
      <c r="BT42" s="1000"/>
      <c r="BU42" s="1000"/>
      <c r="BV42" s="1000"/>
      <c r="BW42" s="1000"/>
      <c r="BX42" s="1000"/>
      <c r="BY42" s="1000"/>
      <c r="BZ42" s="1000"/>
      <c r="CA42" s="1000"/>
      <c r="CB42" s="1000"/>
      <c r="CC42" s="1000"/>
      <c r="CD42" s="1000"/>
      <c r="CE42" s="1000"/>
      <c r="CF42" s="1000"/>
      <c r="CG42" s="1021"/>
      <c r="CH42" s="996"/>
      <c r="CI42" s="997"/>
      <c r="CJ42" s="997"/>
      <c r="CK42" s="997"/>
      <c r="CL42" s="998"/>
      <c r="CM42" s="996"/>
      <c r="CN42" s="997"/>
      <c r="CO42" s="997"/>
      <c r="CP42" s="997"/>
      <c r="CQ42" s="998"/>
      <c r="CR42" s="996"/>
      <c r="CS42" s="997"/>
      <c r="CT42" s="997"/>
      <c r="CU42" s="997"/>
      <c r="CV42" s="998"/>
      <c r="CW42" s="996"/>
      <c r="CX42" s="997"/>
      <c r="CY42" s="997"/>
      <c r="CZ42" s="997"/>
      <c r="DA42" s="998"/>
      <c r="DB42" s="996"/>
      <c r="DC42" s="997"/>
      <c r="DD42" s="997"/>
      <c r="DE42" s="997"/>
      <c r="DF42" s="998"/>
      <c r="DG42" s="996"/>
      <c r="DH42" s="997"/>
      <c r="DI42" s="997"/>
      <c r="DJ42" s="997"/>
      <c r="DK42" s="998"/>
      <c r="DL42" s="996"/>
      <c r="DM42" s="997"/>
      <c r="DN42" s="997"/>
      <c r="DO42" s="997"/>
      <c r="DP42" s="998"/>
      <c r="DQ42" s="996"/>
      <c r="DR42" s="997"/>
      <c r="DS42" s="997"/>
      <c r="DT42" s="997"/>
      <c r="DU42" s="998"/>
      <c r="DV42" s="999"/>
      <c r="DW42" s="1000"/>
      <c r="DX42" s="1000"/>
      <c r="DY42" s="1000"/>
      <c r="DZ42" s="1001"/>
      <c r="EA42" s="232"/>
    </row>
    <row r="43" spans="1:131" ht="26.25" customHeight="1" x14ac:dyDescent="0.15">
      <c r="A43" s="241">
        <v>16</v>
      </c>
      <c r="B43" s="1040"/>
      <c r="C43" s="1041"/>
      <c r="D43" s="1041"/>
      <c r="E43" s="1041"/>
      <c r="F43" s="1041"/>
      <c r="G43" s="1041"/>
      <c r="H43" s="1041"/>
      <c r="I43" s="1041"/>
      <c r="J43" s="1041"/>
      <c r="K43" s="1041"/>
      <c r="L43" s="1041"/>
      <c r="M43" s="1041"/>
      <c r="N43" s="1041"/>
      <c r="O43" s="1041"/>
      <c r="P43" s="1042"/>
      <c r="Q43" s="1046"/>
      <c r="R43" s="1047"/>
      <c r="S43" s="1047"/>
      <c r="T43" s="1047"/>
      <c r="U43" s="1047"/>
      <c r="V43" s="1047"/>
      <c r="W43" s="1047"/>
      <c r="X43" s="1047"/>
      <c r="Y43" s="1047"/>
      <c r="Z43" s="1047"/>
      <c r="AA43" s="1047"/>
      <c r="AB43" s="1047"/>
      <c r="AC43" s="1047"/>
      <c r="AD43" s="1047"/>
      <c r="AE43" s="1048"/>
      <c r="AF43" s="1024"/>
      <c r="AG43" s="1025"/>
      <c r="AH43" s="1025"/>
      <c r="AI43" s="1025"/>
      <c r="AJ43" s="1026"/>
      <c r="AK43" s="987"/>
      <c r="AL43" s="978"/>
      <c r="AM43" s="978"/>
      <c r="AN43" s="978"/>
      <c r="AO43" s="978"/>
      <c r="AP43" s="978"/>
      <c r="AQ43" s="978"/>
      <c r="AR43" s="978"/>
      <c r="AS43" s="978"/>
      <c r="AT43" s="978"/>
      <c r="AU43" s="978"/>
      <c r="AV43" s="978"/>
      <c r="AW43" s="978"/>
      <c r="AX43" s="978"/>
      <c r="AY43" s="978"/>
      <c r="AZ43" s="1045"/>
      <c r="BA43" s="1045"/>
      <c r="BB43" s="1045"/>
      <c r="BC43" s="1045"/>
      <c r="BD43" s="1045"/>
      <c r="BE43" s="979"/>
      <c r="BF43" s="979"/>
      <c r="BG43" s="979"/>
      <c r="BH43" s="979"/>
      <c r="BI43" s="980"/>
      <c r="BJ43" s="235"/>
      <c r="BK43" s="235"/>
      <c r="BL43" s="235"/>
      <c r="BM43" s="235"/>
      <c r="BN43" s="235"/>
      <c r="BO43" s="244"/>
      <c r="BP43" s="244"/>
      <c r="BQ43" s="241">
        <v>37</v>
      </c>
      <c r="BR43" s="242"/>
      <c r="BS43" s="999"/>
      <c r="BT43" s="1000"/>
      <c r="BU43" s="1000"/>
      <c r="BV43" s="1000"/>
      <c r="BW43" s="1000"/>
      <c r="BX43" s="1000"/>
      <c r="BY43" s="1000"/>
      <c r="BZ43" s="1000"/>
      <c r="CA43" s="1000"/>
      <c r="CB43" s="1000"/>
      <c r="CC43" s="1000"/>
      <c r="CD43" s="1000"/>
      <c r="CE43" s="1000"/>
      <c r="CF43" s="1000"/>
      <c r="CG43" s="1021"/>
      <c r="CH43" s="996"/>
      <c r="CI43" s="997"/>
      <c r="CJ43" s="997"/>
      <c r="CK43" s="997"/>
      <c r="CL43" s="998"/>
      <c r="CM43" s="996"/>
      <c r="CN43" s="997"/>
      <c r="CO43" s="997"/>
      <c r="CP43" s="997"/>
      <c r="CQ43" s="998"/>
      <c r="CR43" s="996"/>
      <c r="CS43" s="997"/>
      <c r="CT43" s="997"/>
      <c r="CU43" s="997"/>
      <c r="CV43" s="998"/>
      <c r="CW43" s="996"/>
      <c r="CX43" s="997"/>
      <c r="CY43" s="997"/>
      <c r="CZ43" s="997"/>
      <c r="DA43" s="998"/>
      <c r="DB43" s="996"/>
      <c r="DC43" s="997"/>
      <c r="DD43" s="997"/>
      <c r="DE43" s="997"/>
      <c r="DF43" s="998"/>
      <c r="DG43" s="996"/>
      <c r="DH43" s="997"/>
      <c r="DI43" s="997"/>
      <c r="DJ43" s="997"/>
      <c r="DK43" s="998"/>
      <c r="DL43" s="996"/>
      <c r="DM43" s="997"/>
      <c r="DN43" s="997"/>
      <c r="DO43" s="997"/>
      <c r="DP43" s="998"/>
      <c r="DQ43" s="996"/>
      <c r="DR43" s="997"/>
      <c r="DS43" s="997"/>
      <c r="DT43" s="997"/>
      <c r="DU43" s="998"/>
      <c r="DV43" s="999"/>
      <c r="DW43" s="1000"/>
      <c r="DX43" s="1000"/>
      <c r="DY43" s="1000"/>
      <c r="DZ43" s="1001"/>
      <c r="EA43" s="232"/>
    </row>
    <row r="44" spans="1:131" ht="26.25" customHeight="1" x14ac:dyDescent="0.15">
      <c r="A44" s="241">
        <v>17</v>
      </c>
      <c r="B44" s="1040"/>
      <c r="C44" s="1041"/>
      <c r="D44" s="1041"/>
      <c r="E44" s="1041"/>
      <c r="F44" s="1041"/>
      <c r="G44" s="1041"/>
      <c r="H44" s="1041"/>
      <c r="I44" s="1041"/>
      <c r="J44" s="1041"/>
      <c r="K44" s="1041"/>
      <c r="L44" s="1041"/>
      <c r="M44" s="1041"/>
      <c r="N44" s="1041"/>
      <c r="O44" s="1041"/>
      <c r="P44" s="1042"/>
      <c r="Q44" s="1046"/>
      <c r="R44" s="1047"/>
      <c r="S44" s="1047"/>
      <c r="T44" s="1047"/>
      <c r="U44" s="1047"/>
      <c r="V44" s="1047"/>
      <c r="W44" s="1047"/>
      <c r="X44" s="1047"/>
      <c r="Y44" s="1047"/>
      <c r="Z44" s="1047"/>
      <c r="AA44" s="1047"/>
      <c r="AB44" s="1047"/>
      <c r="AC44" s="1047"/>
      <c r="AD44" s="1047"/>
      <c r="AE44" s="1048"/>
      <c r="AF44" s="1024"/>
      <c r="AG44" s="1025"/>
      <c r="AH44" s="1025"/>
      <c r="AI44" s="1025"/>
      <c r="AJ44" s="1026"/>
      <c r="AK44" s="987"/>
      <c r="AL44" s="978"/>
      <c r="AM44" s="978"/>
      <c r="AN44" s="978"/>
      <c r="AO44" s="978"/>
      <c r="AP44" s="978"/>
      <c r="AQ44" s="978"/>
      <c r="AR44" s="978"/>
      <c r="AS44" s="978"/>
      <c r="AT44" s="978"/>
      <c r="AU44" s="978"/>
      <c r="AV44" s="978"/>
      <c r="AW44" s="978"/>
      <c r="AX44" s="978"/>
      <c r="AY44" s="978"/>
      <c r="AZ44" s="1045"/>
      <c r="BA44" s="1045"/>
      <c r="BB44" s="1045"/>
      <c r="BC44" s="1045"/>
      <c r="BD44" s="1045"/>
      <c r="BE44" s="979"/>
      <c r="BF44" s="979"/>
      <c r="BG44" s="979"/>
      <c r="BH44" s="979"/>
      <c r="BI44" s="980"/>
      <c r="BJ44" s="235"/>
      <c r="BK44" s="235"/>
      <c r="BL44" s="235"/>
      <c r="BM44" s="235"/>
      <c r="BN44" s="235"/>
      <c r="BO44" s="244"/>
      <c r="BP44" s="244"/>
      <c r="BQ44" s="241">
        <v>38</v>
      </c>
      <c r="BR44" s="242"/>
      <c r="BS44" s="999"/>
      <c r="BT44" s="1000"/>
      <c r="BU44" s="1000"/>
      <c r="BV44" s="1000"/>
      <c r="BW44" s="1000"/>
      <c r="BX44" s="1000"/>
      <c r="BY44" s="1000"/>
      <c r="BZ44" s="1000"/>
      <c r="CA44" s="1000"/>
      <c r="CB44" s="1000"/>
      <c r="CC44" s="1000"/>
      <c r="CD44" s="1000"/>
      <c r="CE44" s="1000"/>
      <c r="CF44" s="1000"/>
      <c r="CG44" s="1021"/>
      <c r="CH44" s="996"/>
      <c r="CI44" s="997"/>
      <c r="CJ44" s="997"/>
      <c r="CK44" s="997"/>
      <c r="CL44" s="998"/>
      <c r="CM44" s="996"/>
      <c r="CN44" s="997"/>
      <c r="CO44" s="997"/>
      <c r="CP44" s="997"/>
      <c r="CQ44" s="998"/>
      <c r="CR44" s="996"/>
      <c r="CS44" s="997"/>
      <c r="CT44" s="997"/>
      <c r="CU44" s="997"/>
      <c r="CV44" s="998"/>
      <c r="CW44" s="996"/>
      <c r="CX44" s="997"/>
      <c r="CY44" s="997"/>
      <c r="CZ44" s="997"/>
      <c r="DA44" s="998"/>
      <c r="DB44" s="996"/>
      <c r="DC44" s="997"/>
      <c r="DD44" s="997"/>
      <c r="DE44" s="997"/>
      <c r="DF44" s="998"/>
      <c r="DG44" s="996"/>
      <c r="DH44" s="997"/>
      <c r="DI44" s="997"/>
      <c r="DJ44" s="997"/>
      <c r="DK44" s="998"/>
      <c r="DL44" s="996"/>
      <c r="DM44" s="997"/>
      <c r="DN44" s="997"/>
      <c r="DO44" s="997"/>
      <c r="DP44" s="998"/>
      <c r="DQ44" s="996"/>
      <c r="DR44" s="997"/>
      <c r="DS44" s="997"/>
      <c r="DT44" s="997"/>
      <c r="DU44" s="998"/>
      <c r="DV44" s="999"/>
      <c r="DW44" s="1000"/>
      <c r="DX44" s="1000"/>
      <c r="DY44" s="1000"/>
      <c r="DZ44" s="1001"/>
      <c r="EA44" s="232"/>
    </row>
    <row r="45" spans="1:131" ht="26.25" customHeight="1" x14ac:dyDescent="0.15">
      <c r="A45" s="241">
        <v>18</v>
      </c>
      <c r="B45" s="1040"/>
      <c r="C45" s="1041"/>
      <c r="D45" s="1041"/>
      <c r="E45" s="1041"/>
      <c r="F45" s="1041"/>
      <c r="G45" s="1041"/>
      <c r="H45" s="1041"/>
      <c r="I45" s="1041"/>
      <c r="J45" s="1041"/>
      <c r="K45" s="1041"/>
      <c r="L45" s="1041"/>
      <c r="M45" s="1041"/>
      <c r="N45" s="1041"/>
      <c r="O45" s="1041"/>
      <c r="P45" s="1042"/>
      <c r="Q45" s="1046"/>
      <c r="R45" s="1047"/>
      <c r="S45" s="1047"/>
      <c r="T45" s="1047"/>
      <c r="U45" s="1047"/>
      <c r="V45" s="1047"/>
      <c r="W45" s="1047"/>
      <c r="X45" s="1047"/>
      <c r="Y45" s="1047"/>
      <c r="Z45" s="1047"/>
      <c r="AA45" s="1047"/>
      <c r="AB45" s="1047"/>
      <c r="AC45" s="1047"/>
      <c r="AD45" s="1047"/>
      <c r="AE45" s="1048"/>
      <c r="AF45" s="1024"/>
      <c r="AG45" s="1025"/>
      <c r="AH45" s="1025"/>
      <c r="AI45" s="1025"/>
      <c r="AJ45" s="1026"/>
      <c r="AK45" s="987"/>
      <c r="AL45" s="978"/>
      <c r="AM45" s="978"/>
      <c r="AN45" s="978"/>
      <c r="AO45" s="978"/>
      <c r="AP45" s="978"/>
      <c r="AQ45" s="978"/>
      <c r="AR45" s="978"/>
      <c r="AS45" s="978"/>
      <c r="AT45" s="978"/>
      <c r="AU45" s="978"/>
      <c r="AV45" s="978"/>
      <c r="AW45" s="978"/>
      <c r="AX45" s="978"/>
      <c r="AY45" s="978"/>
      <c r="AZ45" s="1045"/>
      <c r="BA45" s="1045"/>
      <c r="BB45" s="1045"/>
      <c r="BC45" s="1045"/>
      <c r="BD45" s="1045"/>
      <c r="BE45" s="979"/>
      <c r="BF45" s="979"/>
      <c r="BG45" s="979"/>
      <c r="BH45" s="979"/>
      <c r="BI45" s="980"/>
      <c r="BJ45" s="235"/>
      <c r="BK45" s="235"/>
      <c r="BL45" s="235"/>
      <c r="BM45" s="235"/>
      <c r="BN45" s="235"/>
      <c r="BO45" s="244"/>
      <c r="BP45" s="244"/>
      <c r="BQ45" s="241">
        <v>39</v>
      </c>
      <c r="BR45" s="242"/>
      <c r="BS45" s="999"/>
      <c r="BT45" s="1000"/>
      <c r="BU45" s="1000"/>
      <c r="BV45" s="1000"/>
      <c r="BW45" s="1000"/>
      <c r="BX45" s="1000"/>
      <c r="BY45" s="1000"/>
      <c r="BZ45" s="1000"/>
      <c r="CA45" s="1000"/>
      <c r="CB45" s="1000"/>
      <c r="CC45" s="1000"/>
      <c r="CD45" s="1000"/>
      <c r="CE45" s="1000"/>
      <c r="CF45" s="1000"/>
      <c r="CG45" s="1021"/>
      <c r="CH45" s="996"/>
      <c r="CI45" s="997"/>
      <c r="CJ45" s="997"/>
      <c r="CK45" s="997"/>
      <c r="CL45" s="998"/>
      <c r="CM45" s="996"/>
      <c r="CN45" s="997"/>
      <c r="CO45" s="997"/>
      <c r="CP45" s="997"/>
      <c r="CQ45" s="998"/>
      <c r="CR45" s="996"/>
      <c r="CS45" s="997"/>
      <c r="CT45" s="997"/>
      <c r="CU45" s="997"/>
      <c r="CV45" s="998"/>
      <c r="CW45" s="996"/>
      <c r="CX45" s="997"/>
      <c r="CY45" s="997"/>
      <c r="CZ45" s="997"/>
      <c r="DA45" s="998"/>
      <c r="DB45" s="996"/>
      <c r="DC45" s="997"/>
      <c r="DD45" s="997"/>
      <c r="DE45" s="997"/>
      <c r="DF45" s="998"/>
      <c r="DG45" s="996"/>
      <c r="DH45" s="997"/>
      <c r="DI45" s="997"/>
      <c r="DJ45" s="997"/>
      <c r="DK45" s="998"/>
      <c r="DL45" s="996"/>
      <c r="DM45" s="997"/>
      <c r="DN45" s="997"/>
      <c r="DO45" s="997"/>
      <c r="DP45" s="998"/>
      <c r="DQ45" s="996"/>
      <c r="DR45" s="997"/>
      <c r="DS45" s="997"/>
      <c r="DT45" s="997"/>
      <c r="DU45" s="998"/>
      <c r="DV45" s="999"/>
      <c r="DW45" s="1000"/>
      <c r="DX45" s="1000"/>
      <c r="DY45" s="1000"/>
      <c r="DZ45" s="1001"/>
      <c r="EA45" s="232"/>
    </row>
    <row r="46" spans="1:131" ht="26.25" customHeight="1" x14ac:dyDescent="0.15">
      <c r="A46" s="241">
        <v>19</v>
      </c>
      <c r="B46" s="1040"/>
      <c r="C46" s="1041"/>
      <c r="D46" s="1041"/>
      <c r="E46" s="1041"/>
      <c r="F46" s="1041"/>
      <c r="G46" s="1041"/>
      <c r="H46" s="1041"/>
      <c r="I46" s="1041"/>
      <c r="J46" s="1041"/>
      <c r="K46" s="1041"/>
      <c r="L46" s="1041"/>
      <c r="M46" s="1041"/>
      <c r="N46" s="1041"/>
      <c r="O46" s="1041"/>
      <c r="P46" s="1042"/>
      <c r="Q46" s="1046"/>
      <c r="R46" s="1047"/>
      <c r="S46" s="1047"/>
      <c r="T46" s="1047"/>
      <c r="U46" s="1047"/>
      <c r="V46" s="1047"/>
      <c r="W46" s="1047"/>
      <c r="X46" s="1047"/>
      <c r="Y46" s="1047"/>
      <c r="Z46" s="1047"/>
      <c r="AA46" s="1047"/>
      <c r="AB46" s="1047"/>
      <c r="AC46" s="1047"/>
      <c r="AD46" s="1047"/>
      <c r="AE46" s="1048"/>
      <c r="AF46" s="1024"/>
      <c r="AG46" s="1025"/>
      <c r="AH46" s="1025"/>
      <c r="AI46" s="1025"/>
      <c r="AJ46" s="1026"/>
      <c r="AK46" s="987"/>
      <c r="AL46" s="978"/>
      <c r="AM46" s="978"/>
      <c r="AN46" s="978"/>
      <c r="AO46" s="978"/>
      <c r="AP46" s="978"/>
      <c r="AQ46" s="978"/>
      <c r="AR46" s="978"/>
      <c r="AS46" s="978"/>
      <c r="AT46" s="978"/>
      <c r="AU46" s="978"/>
      <c r="AV46" s="978"/>
      <c r="AW46" s="978"/>
      <c r="AX46" s="978"/>
      <c r="AY46" s="978"/>
      <c r="AZ46" s="1045"/>
      <c r="BA46" s="1045"/>
      <c r="BB46" s="1045"/>
      <c r="BC46" s="1045"/>
      <c r="BD46" s="1045"/>
      <c r="BE46" s="979"/>
      <c r="BF46" s="979"/>
      <c r="BG46" s="979"/>
      <c r="BH46" s="979"/>
      <c r="BI46" s="980"/>
      <c r="BJ46" s="235"/>
      <c r="BK46" s="235"/>
      <c r="BL46" s="235"/>
      <c r="BM46" s="235"/>
      <c r="BN46" s="235"/>
      <c r="BO46" s="244"/>
      <c r="BP46" s="244"/>
      <c r="BQ46" s="241">
        <v>40</v>
      </c>
      <c r="BR46" s="242"/>
      <c r="BS46" s="999"/>
      <c r="BT46" s="1000"/>
      <c r="BU46" s="1000"/>
      <c r="BV46" s="1000"/>
      <c r="BW46" s="1000"/>
      <c r="BX46" s="1000"/>
      <c r="BY46" s="1000"/>
      <c r="BZ46" s="1000"/>
      <c r="CA46" s="1000"/>
      <c r="CB46" s="1000"/>
      <c r="CC46" s="1000"/>
      <c r="CD46" s="1000"/>
      <c r="CE46" s="1000"/>
      <c r="CF46" s="1000"/>
      <c r="CG46" s="1021"/>
      <c r="CH46" s="996"/>
      <c r="CI46" s="997"/>
      <c r="CJ46" s="997"/>
      <c r="CK46" s="997"/>
      <c r="CL46" s="998"/>
      <c r="CM46" s="996"/>
      <c r="CN46" s="997"/>
      <c r="CO46" s="997"/>
      <c r="CP46" s="997"/>
      <c r="CQ46" s="998"/>
      <c r="CR46" s="996"/>
      <c r="CS46" s="997"/>
      <c r="CT46" s="997"/>
      <c r="CU46" s="997"/>
      <c r="CV46" s="998"/>
      <c r="CW46" s="996"/>
      <c r="CX46" s="997"/>
      <c r="CY46" s="997"/>
      <c r="CZ46" s="997"/>
      <c r="DA46" s="998"/>
      <c r="DB46" s="996"/>
      <c r="DC46" s="997"/>
      <c r="DD46" s="997"/>
      <c r="DE46" s="997"/>
      <c r="DF46" s="998"/>
      <c r="DG46" s="996"/>
      <c r="DH46" s="997"/>
      <c r="DI46" s="997"/>
      <c r="DJ46" s="997"/>
      <c r="DK46" s="998"/>
      <c r="DL46" s="996"/>
      <c r="DM46" s="997"/>
      <c r="DN46" s="997"/>
      <c r="DO46" s="997"/>
      <c r="DP46" s="998"/>
      <c r="DQ46" s="996"/>
      <c r="DR46" s="997"/>
      <c r="DS46" s="997"/>
      <c r="DT46" s="997"/>
      <c r="DU46" s="998"/>
      <c r="DV46" s="999"/>
      <c r="DW46" s="1000"/>
      <c r="DX46" s="1000"/>
      <c r="DY46" s="1000"/>
      <c r="DZ46" s="1001"/>
      <c r="EA46" s="232"/>
    </row>
    <row r="47" spans="1:131" ht="26.25" customHeight="1" x14ac:dyDescent="0.15">
      <c r="A47" s="241">
        <v>20</v>
      </c>
      <c r="B47" s="1040"/>
      <c r="C47" s="1041"/>
      <c r="D47" s="1041"/>
      <c r="E47" s="1041"/>
      <c r="F47" s="1041"/>
      <c r="G47" s="1041"/>
      <c r="H47" s="1041"/>
      <c r="I47" s="1041"/>
      <c r="J47" s="1041"/>
      <c r="K47" s="1041"/>
      <c r="L47" s="1041"/>
      <c r="M47" s="1041"/>
      <c r="N47" s="1041"/>
      <c r="O47" s="1041"/>
      <c r="P47" s="1042"/>
      <c r="Q47" s="1046"/>
      <c r="R47" s="1047"/>
      <c r="S47" s="1047"/>
      <c r="T47" s="1047"/>
      <c r="U47" s="1047"/>
      <c r="V47" s="1047"/>
      <c r="W47" s="1047"/>
      <c r="X47" s="1047"/>
      <c r="Y47" s="1047"/>
      <c r="Z47" s="1047"/>
      <c r="AA47" s="1047"/>
      <c r="AB47" s="1047"/>
      <c r="AC47" s="1047"/>
      <c r="AD47" s="1047"/>
      <c r="AE47" s="1048"/>
      <c r="AF47" s="1024"/>
      <c r="AG47" s="1025"/>
      <c r="AH47" s="1025"/>
      <c r="AI47" s="1025"/>
      <c r="AJ47" s="1026"/>
      <c r="AK47" s="987"/>
      <c r="AL47" s="978"/>
      <c r="AM47" s="978"/>
      <c r="AN47" s="978"/>
      <c r="AO47" s="978"/>
      <c r="AP47" s="978"/>
      <c r="AQ47" s="978"/>
      <c r="AR47" s="978"/>
      <c r="AS47" s="978"/>
      <c r="AT47" s="978"/>
      <c r="AU47" s="978"/>
      <c r="AV47" s="978"/>
      <c r="AW47" s="978"/>
      <c r="AX47" s="978"/>
      <c r="AY47" s="978"/>
      <c r="AZ47" s="1045"/>
      <c r="BA47" s="1045"/>
      <c r="BB47" s="1045"/>
      <c r="BC47" s="1045"/>
      <c r="BD47" s="1045"/>
      <c r="BE47" s="979"/>
      <c r="BF47" s="979"/>
      <c r="BG47" s="979"/>
      <c r="BH47" s="979"/>
      <c r="BI47" s="980"/>
      <c r="BJ47" s="235"/>
      <c r="BK47" s="235"/>
      <c r="BL47" s="235"/>
      <c r="BM47" s="235"/>
      <c r="BN47" s="235"/>
      <c r="BO47" s="244"/>
      <c r="BP47" s="244"/>
      <c r="BQ47" s="241">
        <v>41</v>
      </c>
      <c r="BR47" s="242"/>
      <c r="BS47" s="999"/>
      <c r="BT47" s="1000"/>
      <c r="BU47" s="1000"/>
      <c r="BV47" s="1000"/>
      <c r="BW47" s="1000"/>
      <c r="BX47" s="1000"/>
      <c r="BY47" s="1000"/>
      <c r="BZ47" s="1000"/>
      <c r="CA47" s="1000"/>
      <c r="CB47" s="1000"/>
      <c r="CC47" s="1000"/>
      <c r="CD47" s="1000"/>
      <c r="CE47" s="1000"/>
      <c r="CF47" s="1000"/>
      <c r="CG47" s="1021"/>
      <c r="CH47" s="996"/>
      <c r="CI47" s="997"/>
      <c r="CJ47" s="997"/>
      <c r="CK47" s="997"/>
      <c r="CL47" s="998"/>
      <c r="CM47" s="996"/>
      <c r="CN47" s="997"/>
      <c r="CO47" s="997"/>
      <c r="CP47" s="997"/>
      <c r="CQ47" s="998"/>
      <c r="CR47" s="996"/>
      <c r="CS47" s="997"/>
      <c r="CT47" s="997"/>
      <c r="CU47" s="997"/>
      <c r="CV47" s="998"/>
      <c r="CW47" s="996"/>
      <c r="CX47" s="997"/>
      <c r="CY47" s="997"/>
      <c r="CZ47" s="997"/>
      <c r="DA47" s="998"/>
      <c r="DB47" s="996"/>
      <c r="DC47" s="997"/>
      <c r="DD47" s="997"/>
      <c r="DE47" s="997"/>
      <c r="DF47" s="998"/>
      <c r="DG47" s="996"/>
      <c r="DH47" s="997"/>
      <c r="DI47" s="997"/>
      <c r="DJ47" s="997"/>
      <c r="DK47" s="998"/>
      <c r="DL47" s="996"/>
      <c r="DM47" s="997"/>
      <c r="DN47" s="997"/>
      <c r="DO47" s="997"/>
      <c r="DP47" s="998"/>
      <c r="DQ47" s="996"/>
      <c r="DR47" s="997"/>
      <c r="DS47" s="997"/>
      <c r="DT47" s="997"/>
      <c r="DU47" s="998"/>
      <c r="DV47" s="999"/>
      <c r="DW47" s="1000"/>
      <c r="DX47" s="1000"/>
      <c r="DY47" s="1000"/>
      <c r="DZ47" s="1001"/>
      <c r="EA47" s="232"/>
    </row>
    <row r="48" spans="1:131" ht="26.25" customHeight="1" x14ac:dyDescent="0.15">
      <c r="A48" s="241">
        <v>21</v>
      </c>
      <c r="B48" s="1040"/>
      <c r="C48" s="1041"/>
      <c r="D48" s="1041"/>
      <c r="E48" s="1041"/>
      <c r="F48" s="1041"/>
      <c r="G48" s="1041"/>
      <c r="H48" s="1041"/>
      <c r="I48" s="1041"/>
      <c r="J48" s="1041"/>
      <c r="K48" s="1041"/>
      <c r="L48" s="1041"/>
      <c r="M48" s="1041"/>
      <c r="N48" s="1041"/>
      <c r="O48" s="1041"/>
      <c r="P48" s="1042"/>
      <c r="Q48" s="1046"/>
      <c r="R48" s="1047"/>
      <c r="S48" s="1047"/>
      <c r="T48" s="1047"/>
      <c r="U48" s="1047"/>
      <c r="V48" s="1047"/>
      <c r="W48" s="1047"/>
      <c r="X48" s="1047"/>
      <c r="Y48" s="1047"/>
      <c r="Z48" s="1047"/>
      <c r="AA48" s="1047"/>
      <c r="AB48" s="1047"/>
      <c r="AC48" s="1047"/>
      <c r="AD48" s="1047"/>
      <c r="AE48" s="1048"/>
      <c r="AF48" s="1024"/>
      <c r="AG48" s="1025"/>
      <c r="AH48" s="1025"/>
      <c r="AI48" s="1025"/>
      <c r="AJ48" s="1026"/>
      <c r="AK48" s="987"/>
      <c r="AL48" s="978"/>
      <c r="AM48" s="978"/>
      <c r="AN48" s="978"/>
      <c r="AO48" s="978"/>
      <c r="AP48" s="978"/>
      <c r="AQ48" s="978"/>
      <c r="AR48" s="978"/>
      <c r="AS48" s="978"/>
      <c r="AT48" s="978"/>
      <c r="AU48" s="978"/>
      <c r="AV48" s="978"/>
      <c r="AW48" s="978"/>
      <c r="AX48" s="978"/>
      <c r="AY48" s="978"/>
      <c r="AZ48" s="1045"/>
      <c r="BA48" s="1045"/>
      <c r="BB48" s="1045"/>
      <c r="BC48" s="1045"/>
      <c r="BD48" s="1045"/>
      <c r="BE48" s="979"/>
      <c r="BF48" s="979"/>
      <c r="BG48" s="979"/>
      <c r="BH48" s="979"/>
      <c r="BI48" s="980"/>
      <c r="BJ48" s="235"/>
      <c r="BK48" s="235"/>
      <c r="BL48" s="235"/>
      <c r="BM48" s="235"/>
      <c r="BN48" s="235"/>
      <c r="BO48" s="244"/>
      <c r="BP48" s="244"/>
      <c r="BQ48" s="241">
        <v>42</v>
      </c>
      <c r="BR48" s="242"/>
      <c r="BS48" s="999"/>
      <c r="BT48" s="1000"/>
      <c r="BU48" s="1000"/>
      <c r="BV48" s="1000"/>
      <c r="BW48" s="1000"/>
      <c r="BX48" s="1000"/>
      <c r="BY48" s="1000"/>
      <c r="BZ48" s="1000"/>
      <c r="CA48" s="1000"/>
      <c r="CB48" s="1000"/>
      <c r="CC48" s="1000"/>
      <c r="CD48" s="1000"/>
      <c r="CE48" s="1000"/>
      <c r="CF48" s="1000"/>
      <c r="CG48" s="1021"/>
      <c r="CH48" s="996"/>
      <c r="CI48" s="997"/>
      <c r="CJ48" s="997"/>
      <c r="CK48" s="997"/>
      <c r="CL48" s="998"/>
      <c r="CM48" s="996"/>
      <c r="CN48" s="997"/>
      <c r="CO48" s="997"/>
      <c r="CP48" s="997"/>
      <c r="CQ48" s="998"/>
      <c r="CR48" s="996"/>
      <c r="CS48" s="997"/>
      <c r="CT48" s="997"/>
      <c r="CU48" s="997"/>
      <c r="CV48" s="998"/>
      <c r="CW48" s="996"/>
      <c r="CX48" s="997"/>
      <c r="CY48" s="997"/>
      <c r="CZ48" s="997"/>
      <c r="DA48" s="998"/>
      <c r="DB48" s="996"/>
      <c r="DC48" s="997"/>
      <c r="DD48" s="997"/>
      <c r="DE48" s="997"/>
      <c r="DF48" s="998"/>
      <c r="DG48" s="996"/>
      <c r="DH48" s="997"/>
      <c r="DI48" s="997"/>
      <c r="DJ48" s="997"/>
      <c r="DK48" s="998"/>
      <c r="DL48" s="996"/>
      <c r="DM48" s="997"/>
      <c r="DN48" s="997"/>
      <c r="DO48" s="997"/>
      <c r="DP48" s="998"/>
      <c r="DQ48" s="996"/>
      <c r="DR48" s="997"/>
      <c r="DS48" s="997"/>
      <c r="DT48" s="997"/>
      <c r="DU48" s="998"/>
      <c r="DV48" s="999"/>
      <c r="DW48" s="1000"/>
      <c r="DX48" s="1000"/>
      <c r="DY48" s="1000"/>
      <c r="DZ48" s="1001"/>
      <c r="EA48" s="232"/>
    </row>
    <row r="49" spans="1:131" ht="26.25" customHeight="1" x14ac:dyDescent="0.15">
      <c r="A49" s="241">
        <v>22</v>
      </c>
      <c r="B49" s="1040"/>
      <c r="C49" s="1041"/>
      <c r="D49" s="1041"/>
      <c r="E49" s="1041"/>
      <c r="F49" s="1041"/>
      <c r="G49" s="1041"/>
      <c r="H49" s="1041"/>
      <c r="I49" s="1041"/>
      <c r="J49" s="1041"/>
      <c r="K49" s="1041"/>
      <c r="L49" s="1041"/>
      <c r="M49" s="1041"/>
      <c r="N49" s="1041"/>
      <c r="O49" s="1041"/>
      <c r="P49" s="1042"/>
      <c r="Q49" s="1046"/>
      <c r="R49" s="1047"/>
      <c r="S49" s="1047"/>
      <c r="T49" s="1047"/>
      <c r="U49" s="1047"/>
      <c r="V49" s="1047"/>
      <c r="W49" s="1047"/>
      <c r="X49" s="1047"/>
      <c r="Y49" s="1047"/>
      <c r="Z49" s="1047"/>
      <c r="AA49" s="1047"/>
      <c r="AB49" s="1047"/>
      <c r="AC49" s="1047"/>
      <c r="AD49" s="1047"/>
      <c r="AE49" s="1048"/>
      <c r="AF49" s="1024"/>
      <c r="AG49" s="1025"/>
      <c r="AH49" s="1025"/>
      <c r="AI49" s="1025"/>
      <c r="AJ49" s="1026"/>
      <c r="AK49" s="987"/>
      <c r="AL49" s="978"/>
      <c r="AM49" s="978"/>
      <c r="AN49" s="978"/>
      <c r="AO49" s="978"/>
      <c r="AP49" s="978"/>
      <c r="AQ49" s="978"/>
      <c r="AR49" s="978"/>
      <c r="AS49" s="978"/>
      <c r="AT49" s="978"/>
      <c r="AU49" s="978"/>
      <c r="AV49" s="978"/>
      <c r="AW49" s="978"/>
      <c r="AX49" s="978"/>
      <c r="AY49" s="978"/>
      <c r="AZ49" s="1045"/>
      <c r="BA49" s="1045"/>
      <c r="BB49" s="1045"/>
      <c r="BC49" s="1045"/>
      <c r="BD49" s="1045"/>
      <c r="BE49" s="979"/>
      <c r="BF49" s="979"/>
      <c r="BG49" s="979"/>
      <c r="BH49" s="979"/>
      <c r="BI49" s="980"/>
      <c r="BJ49" s="235"/>
      <c r="BK49" s="235"/>
      <c r="BL49" s="235"/>
      <c r="BM49" s="235"/>
      <c r="BN49" s="235"/>
      <c r="BO49" s="244"/>
      <c r="BP49" s="244"/>
      <c r="BQ49" s="241">
        <v>43</v>
      </c>
      <c r="BR49" s="242"/>
      <c r="BS49" s="999"/>
      <c r="BT49" s="1000"/>
      <c r="BU49" s="1000"/>
      <c r="BV49" s="1000"/>
      <c r="BW49" s="1000"/>
      <c r="BX49" s="1000"/>
      <c r="BY49" s="1000"/>
      <c r="BZ49" s="1000"/>
      <c r="CA49" s="1000"/>
      <c r="CB49" s="1000"/>
      <c r="CC49" s="1000"/>
      <c r="CD49" s="1000"/>
      <c r="CE49" s="1000"/>
      <c r="CF49" s="1000"/>
      <c r="CG49" s="1021"/>
      <c r="CH49" s="996"/>
      <c r="CI49" s="997"/>
      <c r="CJ49" s="997"/>
      <c r="CK49" s="997"/>
      <c r="CL49" s="998"/>
      <c r="CM49" s="996"/>
      <c r="CN49" s="997"/>
      <c r="CO49" s="997"/>
      <c r="CP49" s="997"/>
      <c r="CQ49" s="998"/>
      <c r="CR49" s="996"/>
      <c r="CS49" s="997"/>
      <c r="CT49" s="997"/>
      <c r="CU49" s="997"/>
      <c r="CV49" s="998"/>
      <c r="CW49" s="996"/>
      <c r="CX49" s="997"/>
      <c r="CY49" s="997"/>
      <c r="CZ49" s="997"/>
      <c r="DA49" s="998"/>
      <c r="DB49" s="996"/>
      <c r="DC49" s="997"/>
      <c r="DD49" s="997"/>
      <c r="DE49" s="997"/>
      <c r="DF49" s="998"/>
      <c r="DG49" s="996"/>
      <c r="DH49" s="997"/>
      <c r="DI49" s="997"/>
      <c r="DJ49" s="997"/>
      <c r="DK49" s="998"/>
      <c r="DL49" s="996"/>
      <c r="DM49" s="997"/>
      <c r="DN49" s="997"/>
      <c r="DO49" s="997"/>
      <c r="DP49" s="998"/>
      <c r="DQ49" s="996"/>
      <c r="DR49" s="997"/>
      <c r="DS49" s="997"/>
      <c r="DT49" s="997"/>
      <c r="DU49" s="998"/>
      <c r="DV49" s="999"/>
      <c r="DW49" s="1000"/>
      <c r="DX49" s="1000"/>
      <c r="DY49" s="1000"/>
      <c r="DZ49" s="1001"/>
      <c r="EA49" s="232"/>
    </row>
    <row r="50" spans="1:131" ht="26.25" customHeight="1" x14ac:dyDescent="0.15">
      <c r="A50" s="241">
        <v>23</v>
      </c>
      <c r="B50" s="1040"/>
      <c r="C50" s="1041"/>
      <c r="D50" s="1041"/>
      <c r="E50" s="1041"/>
      <c r="F50" s="1041"/>
      <c r="G50" s="1041"/>
      <c r="H50" s="1041"/>
      <c r="I50" s="1041"/>
      <c r="J50" s="1041"/>
      <c r="K50" s="1041"/>
      <c r="L50" s="1041"/>
      <c r="M50" s="1041"/>
      <c r="N50" s="1041"/>
      <c r="O50" s="1041"/>
      <c r="P50" s="1042"/>
      <c r="Q50" s="1043"/>
      <c r="R50" s="1028"/>
      <c r="S50" s="1028"/>
      <c r="T50" s="1028"/>
      <c r="U50" s="1028"/>
      <c r="V50" s="1028"/>
      <c r="W50" s="1028"/>
      <c r="X50" s="1028"/>
      <c r="Y50" s="1028"/>
      <c r="Z50" s="1028"/>
      <c r="AA50" s="1028"/>
      <c r="AB50" s="1028"/>
      <c r="AC50" s="1028"/>
      <c r="AD50" s="1028"/>
      <c r="AE50" s="1044"/>
      <c r="AF50" s="1024"/>
      <c r="AG50" s="1025"/>
      <c r="AH50" s="1025"/>
      <c r="AI50" s="1025"/>
      <c r="AJ50" s="1026"/>
      <c r="AK50" s="1027"/>
      <c r="AL50" s="1028"/>
      <c r="AM50" s="1028"/>
      <c r="AN50" s="1028"/>
      <c r="AO50" s="1028"/>
      <c r="AP50" s="1028"/>
      <c r="AQ50" s="1028"/>
      <c r="AR50" s="1028"/>
      <c r="AS50" s="1028"/>
      <c r="AT50" s="1028"/>
      <c r="AU50" s="1028"/>
      <c r="AV50" s="1028"/>
      <c r="AW50" s="1028"/>
      <c r="AX50" s="1028"/>
      <c r="AY50" s="1028"/>
      <c r="AZ50" s="1029"/>
      <c r="BA50" s="1029"/>
      <c r="BB50" s="1029"/>
      <c r="BC50" s="1029"/>
      <c r="BD50" s="1029"/>
      <c r="BE50" s="979"/>
      <c r="BF50" s="979"/>
      <c r="BG50" s="979"/>
      <c r="BH50" s="979"/>
      <c r="BI50" s="980"/>
      <c r="BJ50" s="235"/>
      <c r="BK50" s="235"/>
      <c r="BL50" s="235"/>
      <c r="BM50" s="235"/>
      <c r="BN50" s="235"/>
      <c r="BO50" s="244"/>
      <c r="BP50" s="244"/>
      <c r="BQ50" s="241">
        <v>44</v>
      </c>
      <c r="BR50" s="242"/>
      <c r="BS50" s="999"/>
      <c r="BT50" s="1000"/>
      <c r="BU50" s="1000"/>
      <c r="BV50" s="1000"/>
      <c r="BW50" s="1000"/>
      <c r="BX50" s="1000"/>
      <c r="BY50" s="1000"/>
      <c r="BZ50" s="1000"/>
      <c r="CA50" s="1000"/>
      <c r="CB50" s="1000"/>
      <c r="CC50" s="1000"/>
      <c r="CD50" s="1000"/>
      <c r="CE50" s="1000"/>
      <c r="CF50" s="1000"/>
      <c r="CG50" s="1021"/>
      <c r="CH50" s="996"/>
      <c r="CI50" s="997"/>
      <c r="CJ50" s="997"/>
      <c r="CK50" s="997"/>
      <c r="CL50" s="998"/>
      <c r="CM50" s="996"/>
      <c r="CN50" s="997"/>
      <c r="CO50" s="997"/>
      <c r="CP50" s="997"/>
      <c r="CQ50" s="998"/>
      <c r="CR50" s="996"/>
      <c r="CS50" s="997"/>
      <c r="CT50" s="997"/>
      <c r="CU50" s="997"/>
      <c r="CV50" s="998"/>
      <c r="CW50" s="996"/>
      <c r="CX50" s="997"/>
      <c r="CY50" s="997"/>
      <c r="CZ50" s="997"/>
      <c r="DA50" s="998"/>
      <c r="DB50" s="996"/>
      <c r="DC50" s="997"/>
      <c r="DD50" s="997"/>
      <c r="DE50" s="997"/>
      <c r="DF50" s="998"/>
      <c r="DG50" s="996"/>
      <c r="DH50" s="997"/>
      <c r="DI50" s="997"/>
      <c r="DJ50" s="997"/>
      <c r="DK50" s="998"/>
      <c r="DL50" s="996"/>
      <c r="DM50" s="997"/>
      <c r="DN50" s="997"/>
      <c r="DO50" s="997"/>
      <c r="DP50" s="998"/>
      <c r="DQ50" s="996"/>
      <c r="DR50" s="997"/>
      <c r="DS50" s="997"/>
      <c r="DT50" s="997"/>
      <c r="DU50" s="998"/>
      <c r="DV50" s="999"/>
      <c r="DW50" s="1000"/>
      <c r="DX50" s="1000"/>
      <c r="DY50" s="1000"/>
      <c r="DZ50" s="1001"/>
      <c r="EA50" s="232"/>
    </row>
    <row r="51" spans="1:131" ht="26.25" customHeight="1" x14ac:dyDescent="0.15">
      <c r="A51" s="241">
        <v>24</v>
      </c>
      <c r="B51" s="1040"/>
      <c r="C51" s="1041"/>
      <c r="D51" s="1041"/>
      <c r="E51" s="1041"/>
      <c r="F51" s="1041"/>
      <c r="G51" s="1041"/>
      <c r="H51" s="1041"/>
      <c r="I51" s="1041"/>
      <c r="J51" s="1041"/>
      <c r="K51" s="1041"/>
      <c r="L51" s="1041"/>
      <c r="M51" s="1041"/>
      <c r="N51" s="1041"/>
      <c r="O51" s="1041"/>
      <c r="P51" s="1042"/>
      <c r="Q51" s="1043"/>
      <c r="R51" s="1028"/>
      <c r="S51" s="1028"/>
      <c r="T51" s="1028"/>
      <c r="U51" s="1028"/>
      <c r="V51" s="1028"/>
      <c r="W51" s="1028"/>
      <c r="X51" s="1028"/>
      <c r="Y51" s="1028"/>
      <c r="Z51" s="1028"/>
      <c r="AA51" s="1028"/>
      <c r="AB51" s="1028"/>
      <c r="AC51" s="1028"/>
      <c r="AD51" s="1028"/>
      <c r="AE51" s="1044"/>
      <c r="AF51" s="1024"/>
      <c r="AG51" s="1025"/>
      <c r="AH51" s="1025"/>
      <c r="AI51" s="1025"/>
      <c r="AJ51" s="1026"/>
      <c r="AK51" s="1027"/>
      <c r="AL51" s="1028"/>
      <c r="AM51" s="1028"/>
      <c r="AN51" s="1028"/>
      <c r="AO51" s="1028"/>
      <c r="AP51" s="1028"/>
      <c r="AQ51" s="1028"/>
      <c r="AR51" s="1028"/>
      <c r="AS51" s="1028"/>
      <c r="AT51" s="1028"/>
      <c r="AU51" s="1028"/>
      <c r="AV51" s="1028"/>
      <c r="AW51" s="1028"/>
      <c r="AX51" s="1028"/>
      <c r="AY51" s="1028"/>
      <c r="AZ51" s="1029"/>
      <c r="BA51" s="1029"/>
      <c r="BB51" s="1029"/>
      <c r="BC51" s="1029"/>
      <c r="BD51" s="1029"/>
      <c r="BE51" s="979"/>
      <c r="BF51" s="979"/>
      <c r="BG51" s="979"/>
      <c r="BH51" s="979"/>
      <c r="BI51" s="980"/>
      <c r="BJ51" s="235"/>
      <c r="BK51" s="235"/>
      <c r="BL51" s="235"/>
      <c r="BM51" s="235"/>
      <c r="BN51" s="235"/>
      <c r="BO51" s="244"/>
      <c r="BP51" s="244"/>
      <c r="BQ51" s="241">
        <v>45</v>
      </c>
      <c r="BR51" s="242"/>
      <c r="BS51" s="999"/>
      <c r="BT51" s="1000"/>
      <c r="BU51" s="1000"/>
      <c r="BV51" s="1000"/>
      <c r="BW51" s="1000"/>
      <c r="BX51" s="1000"/>
      <c r="BY51" s="1000"/>
      <c r="BZ51" s="1000"/>
      <c r="CA51" s="1000"/>
      <c r="CB51" s="1000"/>
      <c r="CC51" s="1000"/>
      <c r="CD51" s="1000"/>
      <c r="CE51" s="1000"/>
      <c r="CF51" s="1000"/>
      <c r="CG51" s="1021"/>
      <c r="CH51" s="996"/>
      <c r="CI51" s="997"/>
      <c r="CJ51" s="997"/>
      <c r="CK51" s="997"/>
      <c r="CL51" s="998"/>
      <c r="CM51" s="996"/>
      <c r="CN51" s="997"/>
      <c r="CO51" s="997"/>
      <c r="CP51" s="997"/>
      <c r="CQ51" s="998"/>
      <c r="CR51" s="996"/>
      <c r="CS51" s="997"/>
      <c r="CT51" s="997"/>
      <c r="CU51" s="997"/>
      <c r="CV51" s="998"/>
      <c r="CW51" s="996"/>
      <c r="CX51" s="997"/>
      <c r="CY51" s="997"/>
      <c r="CZ51" s="997"/>
      <c r="DA51" s="998"/>
      <c r="DB51" s="996"/>
      <c r="DC51" s="997"/>
      <c r="DD51" s="997"/>
      <c r="DE51" s="997"/>
      <c r="DF51" s="998"/>
      <c r="DG51" s="996"/>
      <c r="DH51" s="997"/>
      <c r="DI51" s="997"/>
      <c r="DJ51" s="997"/>
      <c r="DK51" s="998"/>
      <c r="DL51" s="996"/>
      <c r="DM51" s="997"/>
      <c r="DN51" s="997"/>
      <c r="DO51" s="997"/>
      <c r="DP51" s="998"/>
      <c r="DQ51" s="996"/>
      <c r="DR51" s="997"/>
      <c r="DS51" s="997"/>
      <c r="DT51" s="997"/>
      <c r="DU51" s="998"/>
      <c r="DV51" s="999"/>
      <c r="DW51" s="1000"/>
      <c r="DX51" s="1000"/>
      <c r="DY51" s="1000"/>
      <c r="DZ51" s="1001"/>
      <c r="EA51" s="232"/>
    </row>
    <row r="52" spans="1:131" ht="26.25" customHeight="1" x14ac:dyDescent="0.15">
      <c r="A52" s="241">
        <v>25</v>
      </c>
      <c r="B52" s="1040"/>
      <c r="C52" s="1041"/>
      <c r="D52" s="1041"/>
      <c r="E52" s="1041"/>
      <c r="F52" s="1041"/>
      <c r="G52" s="1041"/>
      <c r="H52" s="1041"/>
      <c r="I52" s="1041"/>
      <c r="J52" s="1041"/>
      <c r="K52" s="1041"/>
      <c r="L52" s="1041"/>
      <c r="M52" s="1041"/>
      <c r="N52" s="1041"/>
      <c r="O52" s="1041"/>
      <c r="P52" s="1042"/>
      <c r="Q52" s="1043"/>
      <c r="R52" s="1028"/>
      <c r="S52" s="1028"/>
      <c r="T52" s="1028"/>
      <c r="U52" s="1028"/>
      <c r="V52" s="1028"/>
      <c r="W52" s="1028"/>
      <c r="X52" s="1028"/>
      <c r="Y52" s="1028"/>
      <c r="Z52" s="1028"/>
      <c r="AA52" s="1028"/>
      <c r="AB52" s="1028"/>
      <c r="AC52" s="1028"/>
      <c r="AD52" s="1028"/>
      <c r="AE52" s="1044"/>
      <c r="AF52" s="1024"/>
      <c r="AG52" s="1025"/>
      <c r="AH52" s="1025"/>
      <c r="AI52" s="1025"/>
      <c r="AJ52" s="1026"/>
      <c r="AK52" s="1027"/>
      <c r="AL52" s="1028"/>
      <c r="AM52" s="1028"/>
      <c r="AN52" s="1028"/>
      <c r="AO52" s="1028"/>
      <c r="AP52" s="1028"/>
      <c r="AQ52" s="1028"/>
      <c r="AR52" s="1028"/>
      <c r="AS52" s="1028"/>
      <c r="AT52" s="1028"/>
      <c r="AU52" s="1028"/>
      <c r="AV52" s="1028"/>
      <c r="AW52" s="1028"/>
      <c r="AX52" s="1028"/>
      <c r="AY52" s="1028"/>
      <c r="AZ52" s="1029"/>
      <c r="BA52" s="1029"/>
      <c r="BB52" s="1029"/>
      <c r="BC52" s="1029"/>
      <c r="BD52" s="1029"/>
      <c r="BE52" s="979"/>
      <c r="BF52" s="979"/>
      <c r="BG52" s="979"/>
      <c r="BH52" s="979"/>
      <c r="BI52" s="980"/>
      <c r="BJ52" s="235"/>
      <c r="BK52" s="235"/>
      <c r="BL52" s="235"/>
      <c r="BM52" s="235"/>
      <c r="BN52" s="235"/>
      <c r="BO52" s="244"/>
      <c r="BP52" s="244"/>
      <c r="BQ52" s="241">
        <v>46</v>
      </c>
      <c r="BR52" s="242"/>
      <c r="BS52" s="999"/>
      <c r="BT52" s="1000"/>
      <c r="BU52" s="1000"/>
      <c r="BV52" s="1000"/>
      <c r="BW52" s="1000"/>
      <c r="BX52" s="1000"/>
      <c r="BY52" s="1000"/>
      <c r="BZ52" s="1000"/>
      <c r="CA52" s="1000"/>
      <c r="CB52" s="1000"/>
      <c r="CC52" s="1000"/>
      <c r="CD52" s="1000"/>
      <c r="CE52" s="1000"/>
      <c r="CF52" s="1000"/>
      <c r="CG52" s="1021"/>
      <c r="CH52" s="996"/>
      <c r="CI52" s="997"/>
      <c r="CJ52" s="997"/>
      <c r="CK52" s="997"/>
      <c r="CL52" s="998"/>
      <c r="CM52" s="996"/>
      <c r="CN52" s="997"/>
      <c r="CO52" s="997"/>
      <c r="CP52" s="997"/>
      <c r="CQ52" s="998"/>
      <c r="CR52" s="996"/>
      <c r="CS52" s="997"/>
      <c r="CT52" s="997"/>
      <c r="CU52" s="997"/>
      <c r="CV52" s="998"/>
      <c r="CW52" s="996"/>
      <c r="CX52" s="997"/>
      <c r="CY52" s="997"/>
      <c r="CZ52" s="997"/>
      <c r="DA52" s="998"/>
      <c r="DB52" s="996"/>
      <c r="DC52" s="997"/>
      <c r="DD52" s="997"/>
      <c r="DE52" s="997"/>
      <c r="DF52" s="998"/>
      <c r="DG52" s="996"/>
      <c r="DH52" s="997"/>
      <c r="DI52" s="997"/>
      <c r="DJ52" s="997"/>
      <c r="DK52" s="998"/>
      <c r="DL52" s="996"/>
      <c r="DM52" s="997"/>
      <c r="DN52" s="997"/>
      <c r="DO52" s="997"/>
      <c r="DP52" s="998"/>
      <c r="DQ52" s="996"/>
      <c r="DR52" s="997"/>
      <c r="DS52" s="997"/>
      <c r="DT52" s="997"/>
      <c r="DU52" s="998"/>
      <c r="DV52" s="999"/>
      <c r="DW52" s="1000"/>
      <c r="DX52" s="1000"/>
      <c r="DY52" s="1000"/>
      <c r="DZ52" s="1001"/>
      <c r="EA52" s="232"/>
    </row>
    <row r="53" spans="1:131" ht="26.25" customHeight="1" x14ac:dyDescent="0.15">
      <c r="A53" s="241">
        <v>26</v>
      </c>
      <c r="B53" s="1040"/>
      <c r="C53" s="1041"/>
      <c r="D53" s="1041"/>
      <c r="E53" s="1041"/>
      <c r="F53" s="1041"/>
      <c r="G53" s="1041"/>
      <c r="H53" s="1041"/>
      <c r="I53" s="1041"/>
      <c r="J53" s="1041"/>
      <c r="K53" s="1041"/>
      <c r="L53" s="1041"/>
      <c r="M53" s="1041"/>
      <c r="N53" s="1041"/>
      <c r="O53" s="1041"/>
      <c r="P53" s="1042"/>
      <c r="Q53" s="1043"/>
      <c r="R53" s="1028"/>
      <c r="S53" s="1028"/>
      <c r="T53" s="1028"/>
      <c r="U53" s="1028"/>
      <c r="V53" s="1028"/>
      <c r="W53" s="1028"/>
      <c r="X53" s="1028"/>
      <c r="Y53" s="1028"/>
      <c r="Z53" s="1028"/>
      <c r="AA53" s="1028"/>
      <c r="AB53" s="1028"/>
      <c r="AC53" s="1028"/>
      <c r="AD53" s="1028"/>
      <c r="AE53" s="1044"/>
      <c r="AF53" s="1024"/>
      <c r="AG53" s="1025"/>
      <c r="AH53" s="1025"/>
      <c r="AI53" s="1025"/>
      <c r="AJ53" s="1026"/>
      <c r="AK53" s="1027"/>
      <c r="AL53" s="1028"/>
      <c r="AM53" s="1028"/>
      <c r="AN53" s="1028"/>
      <c r="AO53" s="1028"/>
      <c r="AP53" s="1028"/>
      <c r="AQ53" s="1028"/>
      <c r="AR53" s="1028"/>
      <c r="AS53" s="1028"/>
      <c r="AT53" s="1028"/>
      <c r="AU53" s="1028"/>
      <c r="AV53" s="1028"/>
      <c r="AW53" s="1028"/>
      <c r="AX53" s="1028"/>
      <c r="AY53" s="1028"/>
      <c r="AZ53" s="1029"/>
      <c r="BA53" s="1029"/>
      <c r="BB53" s="1029"/>
      <c r="BC53" s="1029"/>
      <c r="BD53" s="1029"/>
      <c r="BE53" s="979"/>
      <c r="BF53" s="979"/>
      <c r="BG53" s="979"/>
      <c r="BH53" s="979"/>
      <c r="BI53" s="980"/>
      <c r="BJ53" s="235"/>
      <c r="BK53" s="235"/>
      <c r="BL53" s="235"/>
      <c r="BM53" s="235"/>
      <c r="BN53" s="235"/>
      <c r="BO53" s="244"/>
      <c r="BP53" s="244"/>
      <c r="BQ53" s="241">
        <v>47</v>
      </c>
      <c r="BR53" s="242"/>
      <c r="BS53" s="999"/>
      <c r="BT53" s="1000"/>
      <c r="BU53" s="1000"/>
      <c r="BV53" s="1000"/>
      <c r="BW53" s="1000"/>
      <c r="BX53" s="1000"/>
      <c r="BY53" s="1000"/>
      <c r="BZ53" s="1000"/>
      <c r="CA53" s="1000"/>
      <c r="CB53" s="1000"/>
      <c r="CC53" s="1000"/>
      <c r="CD53" s="1000"/>
      <c r="CE53" s="1000"/>
      <c r="CF53" s="1000"/>
      <c r="CG53" s="1021"/>
      <c r="CH53" s="996"/>
      <c r="CI53" s="997"/>
      <c r="CJ53" s="997"/>
      <c r="CK53" s="997"/>
      <c r="CL53" s="998"/>
      <c r="CM53" s="996"/>
      <c r="CN53" s="997"/>
      <c r="CO53" s="997"/>
      <c r="CP53" s="997"/>
      <c r="CQ53" s="998"/>
      <c r="CR53" s="996"/>
      <c r="CS53" s="997"/>
      <c r="CT53" s="997"/>
      <c r="CU53" s="997"/>
      <c r="CV53" s="998"/>
      <c r="CW53" s="996"/>
      <c r="CX53" s="997"/>
      <c r="CY53" s="997"/>
      <c r="CZ53" s="997"/>
      <c r="DA53" s="998"/>
      <c r="DB53" s="996"/>
      <c r="DC53" s="997"/>
      <c r="DD53" s="997"/>
      <c r="DE53" s="997"/>
      <c r="DF53" s="998"/>
      <c r="DG53" s="996"/>
      <c r="DH53" s="997"/>
      <c r="DI53" s="997"/>
      <c r="DJ53" s="997"/>
      <c r="DK53" s="998"/>
      <c r="DL53" s="996"/>
      <c r="DM53" s="997"/>
      <c r="DN53" s="997"/>
      <c r="DO53" s="997"/>
      <c r="DP53" s="998"/>
      <c r="DQ53" s="996"/>
      <c r="DR53" s="997"/>
      <c r="DS53" s="997"/>
      <c r="DT53" s="997"/>
      <c r="DU53" s="998"/>
      <c r="DV53" s="999"/>
      <c r="DW53" s="1000"/>
      <c r="DX53" s="1000"/>
      <c r="DY53" s="1000"/>
      <c r="DZ53" s="1001"/>
      <c r="EA53" s="232"/>
    </row>
    <row r="54" spans="1:131" ht="26.25" customHeight="1" x14ac:dyDescent="0.15">
      <c r="A54" s="241">
        <v>27</v>
      </c>
      <c r="B54" s="1040"/>
      <c r="C54" s="1041"/>
      <c r="D54" s="1041"/>
      <c r="E54" s="1041"/>
      <c r="F54" s="1041"/>
      <c r="G54" s="1041"/>
      <c r="H54" s="1041"/>
      <c r="I54" s="1041"/>
      <c r="J54" s="1041"/>
      <c r="K54" s="1041"/>
      <c r="L54" s="1041"/>
      <c r="M54" s="1041"/>
      <c r="N54" s="1041"/>
      <c r="O54" s="1041"/>
      <c r="P54" s="1042"/>
      <c r="Q54" s="1043"/>
      <c r="R54" s="1028"/>
      <c r="S54" s="1028"/>
      <c r="T54" s="1028"/>
      <c r="U54" s="1028"/>
      <c r="V54" s="1028"/>
      <c r="W54" s="1028"/>
      <c r="X54" s="1028"/>
      <c r="Y54" s="1028"/>
      <c r="Z54" s="1028"/>
      <c r="AA54" s="1028"/>
      <c r="AB54" s="1028"/>
      <c r="AC54" s="1028"/>
      <c r="AD54" s="1028"/>
      <c r="AE54" s="1044"/>
      <c r="AF54" s="1024"/>
      <c r="AG54" s="1025"/>
      <c r="AH54" s="1025"/>
      <c r="AI54" s="1025"/>
      <c r="AJ54" s="1026"/>
      <c r="AK54" s="1027"/>
      <c r="AL54" s="1028"/>
      <c r="AM54" s="1028"/>
      <c r="AN54" s="1028"/>
      <c r="AO54" s="1028"/>
      <c r="AP54" s="1028"/>
      <c r="AQ54" s="1028"/>
      <c r="AR54" s="1028"/>
      <c r="AS54" s="1028"/>
      <c r="AT54" s="1028"/>
      <c r="AU54" s="1028"/>
      <c r="AV54" s="1028"/>
      <c r="AW54" s="1028"/>
      <c r="AX54" s="1028"/>
      <c r="AY54" s="1028"/>
      <c r="AZ54" s="1029"/>
      <c r="BA54" s="1029"/>
      <c r="BB54" s="1029"/>
      <c r="BC54" s="1029"/>
      <c r="BD54" s="1029"/>
      <c r="BE54" s="979"/>
      <c r="BF54" s="979"/>
      <c r="BG54" s="979"/>
      <c r="BH54" s="979"/>
      <c r="BI54" s="980"/>
      <c r="BJ54" s="235"/>
      <c r="BK54" s="235"/>
      <c r="BL54" s="235"/>
      <c r="BM54" s="235"/>
      <c r="BN54" s="235"/>
      <c r="BO54" s="244"/>
      <c r="BP54" s="244"/>
      <c r="BQ54" s="241">
        <v>48</v>
      </c>
      <c r="BR54" s="242"/>
      <c r="BS54" s="999"/>
      <c r="BT54" s="1000"/>
      <c r="BU54" s="1000"/>
      <c r="BV54" s="1000"/>
      <c r="BW54" s="1000"/>
      <c r="BX54" s="1000"/>
      <c r="BY54" s="1000"/>
      <c r="BZ54" s="1000"/>
      <c r="CA54" s="1000"/>
      <c r="CB54" s="1000"/>
      <c r="CC54" s="1000"/>
      <c r="CD54" s="1000"/>
      <c r="CE54" s="1000"/>
      <c r="CF54" s="1000"/>
      <c r="CG54" s="1021"/>
      <c r="CH54" s="996"/>
      <c r="CI54" s="997"/>
      <c r="CJ54" s="997"/>
      <c r="CK54" s="997"/>
      <c r="CL54" s="998"/>
      <c r="CM54" s="996"/>
      <c r="CN54" s="997"/>
      <c r="CO54" s="997"/>
      <c r="CP54" s="997"/>
      <c r="CQ54" s="998"/>
      <c r="CR54" s="996"/>
      <c r="CS54" s="997"/>
      <c r="CT54" s="997"/>
      <c r="CU54" s="997"/>
      <c r="CV54" s="998"/>
      <c r="CW54" s="996"/>
      <c r="CX54" s="997"/>
      <c r="CY54" s="997"/>
      <c r="CZ54" s="997"/>
      <c r="DA54" s="998"/>
      <c r="DB54" s="996"/>
      <c r="DC54" s="997"/>
      <c r="DD54" s="997"/>
      <c r="DE54" s="997"/>
      <c r="DF54" s="998"/>
      <c r="DG54" s="996"/>
      <c r="DH54" s="997"/>
      <c r="DI54" s="997"/>
      <c r="DJ54" s="997"/>
      <c r="DK54" s="998"/>
      <c r="DL54" s="996"/>
      <c r="DM54" s="997"/>
      <c r="DN54" s="997"/>
      <c r="DO54" s="997"/>
      <c r="DP54" s="998"/>
      <c r="DQ54" s="996"/>
      <c r="DR54" s="997"/>
      <c r="DS54" s="997"/>
      <c r="DT54" s="997"/>
      <c r="DU54" s="998"/>
      <c r="DV54" s="999"/>
      <c r="DW54" s="1000"/>
      <c r="DX54" s="1000"/>
      <c r="DY54" s="1000"/>
      <c r="DZ54" s="1001"/>
      <c r="EA54" s="232"/>
    </row>
    <row r="55" spans="1:131" ht="26.25" customHeight="1" x14ac:dyDescent="0.15">
      <c r="A55" s="241">
        <v>28</v>
      </c>
      <c r="B55" s="1040"/>
      <c r="C55" s="1041"/>
      <c r="D55" s="1041"/>
      <c r="E55" s="1041"/>
      <c r="F55" s="1041"/>
      <c r="G55" s="1041"/>
      <c r="H55" s="1041"/>
      <c r="I55" s="1041"/>
      <c r="J55" s="1041"/>
      <c r="K55" s="1041"/>
      <c r="L55" s="1041"/>
      <c r="M55" s="1041"/>
      <c r="N55" s="1041"/>
      <c r="O55" s="1041"/>
      <c r="P55" s="1042"/>
      <c r="Q55" s="1043"/>
      <c r="R55" s="1028"/>
      <c r="S55" s="1028"/>
      <c r="T55" s="1028"/>
      <c r="U55" s="1028"/>
      <c r="V55" s="1028"/>
      <c r="W55" s="1028"/>
      <c r="X55" s="1028"/>
      <c r="Y55" s="1028"/>
      <c r="Z55" s="1028"/>
      <c r="AA55" s="1028"/>
      <c r="AB55" s="1028"/>
      <c r="AC55" s="1028"/>
      <c r="AD55" s="1028"/>
      <c r="AE55" s="1044"/>
      <c r="AF55" s="1024"/>
      <c r="AG55" s="1025"/>
      <c r="AH55" s="1025"/>
      <c r="AI55" s="1025"/>
      <c r="AJ55" s="1026"/>
      <c r="AK55" s="1027"/>
      <c r="AL55" s="1028"/>
      <c r="AM55" s="1028"/>
      <c r="AN55" s="1028"/>
      <c r="AO55" s="1028"/>
      <c r="AP55" s="1028"/>
      <c r="AQ55" s="1028"/>
      <c r="AR55" s="1028"/>
      <c r="AS55" s="1028"/>
      <c r="AT55" s="1028"/>
      <c r="AU55" s="1028"/>
      <c r="AV55" s="1028"/>
      <c r="AW55" s="1028"/>
      <c r="AX55" s="1028"/>
      <c r="AY55" s="1028"/>
      <c r="AZ55" s="1029"/>
      <c r="BA55" s="1029"/>
      <c r="BB55" s="1029"/>
      <c r="BC55" s="1029"/>
      <c r="BD55" s="1029"/>
      <c r="BE55" s="979"/>
      <c r="BF55" s="979"/>
      <c r="BG55" s="979"/>
      <c r="BH55" s="979"/>
      <c r="BI55" s="980"/>
      <c r="BJ55" s="235"/>
      <c r="BK55" s="235"/>
      <c r="BL55" s="235"/>
      <c r="BM55" s="235"/>
      <c r="BN55" s="235"/>
      <c r="BO55" s="244"/>
      <c r="BP55" s="244"/>
      <c r="BQ55" s="241">
        <v>49</v>
      </c>
      <c r="BR55" s="242"/>
      <c r="BS55" s="999"/>
      <c r="BT55" s="1000"/>
      <c r="BU55" s="1000"/>
      <c r="BV55" s="1000"/>
      <c r="BW55" s="1000"/>
      <c r="BX55" s="1000"/>
      <c r="BY55" s="1000"/>
      <c r="BZ55" s="1000"/>
      <c r="CA55" s="1000"/>
      <c r="CB55" s="1000"/>
      <c r="CC55" s="1000"/>
      <c r="CD55" s="1000"/>
      <c r="CE55" s="1000"/>
      <c r="CF55" s="1000"/>
      <c r="CG55" s="1021"/>
      <c r="CH55" s="996"/>
      <c r="CI55" s="997"/>
      <c r="CJ55" s="997"/>
      <c r="CK55" s="997"/>
      <c r="CL55" s="998"/>
      <c r="CM55" s="996"/>
      <c r="CN55" s="997"/>
      <c r="CO55" s="997"/>
      <c r="CP55" s="997"/>
      <c r="CQ55" s="998"/>
      <c r="CR55" s="996"/>
      <c r="CS55" s="997"/>
      <c r="CT55" s="997"/>
      <c r="CU55" s="997"/>
      <c r="CV55" s="998"/>
      <c r="CW55" s="996"/>
      <c r="CX55" s="997"/>
      <c r="CY55" s="997"/>
      <c r="CZ55" s="997"/>
      <c r="DA55" s="998"/>
      <c r="DB55" s="996"/>
      <c r="DC55" s="997"/>
      <c r="DD55" s="997"/>
      <c r="DE55" s="997"/>
      <c r="DF55" s="998"/>
      <c r="DG55" s="996"/>
      <c r="DH55" s="997"/>
      <c r="DI55" s="997"/>
      <c r="DJ55" s="997"/>
      <c r="DK55" s="998"/>
      <c r="DL55" s="996"/>
      <c r="DM55" s="997"/>
      <c r="DN55" s="997"/>
      <c r="DO55" s="997"/>
      <c r="DP55" s="998"/>
      <c r="DQ55" s="996"/>
      <c r="DR55" s="997"/>
      <c r="DS55" s="997"/>
      <c r="DT55" s="997"/>
      <c r="DU55" s="998"/>
      <c r="DV55" s="999"/>
      <c r="DW55" s="1000"/>
      <c r="DX55" s="1000"/>
      <c r="DY55" s="1000"/>
      <c r="DZ55" s="1001"/>
      <c r="EA55" s="232"/>
    </row>
    <row r="56" spans="1:131" ht="26.25" customHeight="1" x14ac:dyDescent="0.15">
      <c r="A56" s="241">
        <v>29</v>
      </c>
      <c r="B56" s="1040"/>
      <c r="C56" s="1041"/>
      <c r="D56" s="1041"/>
      <c r="E56" s="1041"/>
      <c r="F56" s="1041"/>
      <c r="G56" s="1041"/>
      <c r="H56" s="1041"/>
      <c r="I56" s="1041"/>
      <c r="J56" s="1041"/>
      <c r="K56" s="1041"/>
      <c r="L56" s="1041"/>
      <c r="M56" s="1041"/>
      <c r="N56" s="1041"/>
      <c r="O56" s="1041"/>
      <c r="P56" s="1042"/>
      <c r="Q56" s="1043"/>
      <c r="R56" s="1028"/>
      <c r="S56" s="1028"/>
      <c r="T56" s="1028"/>
      <c r="U56" s="1028"/>
      <c r="V56" s="1028"/>
      <c r="W56" s="1028"/>
      <c r="X56" s="1028"/>
      <c r="Y56" s="1028"/>
      <c r="Z56" s="1028"/>
      <c r="AA56" s="1028"/>
      <c r="AB56" s="1028"/>
      <c r="AC56" s="1028"/>
      <c r="AD56" s="1028"/>
      <c r="AE56" s="1044"/>
      <c r="AF56" s="1024"/>
      <c r="AG56" s="1025"/>
      <c r="AH56" s="1025"/>
      <c r="AI56" s="1025"/>
      <c r="AJ56" s="1026"/>
      <c r="AK56" s="1027"/>
      <c r="AL56" s="1028"/>
      <c r="AM56" s="1028"/>
      <c r="AN56" s="1028"/>
      <c r="AO56" s="1028"/>
      <c r="AP56" s="1028"/>
      <c r="AQ56" s="1028"/>
      <c r="AR56" s="1028"/>
      <c r="AS56" s="1028"/>
      <c r="AT56" s="1028"/>
      <c r="AU56" s="1028"/>
      <c r="AV56" s="1028"/>
      <c r="AW56" s="1028"/>
      <c r="AX56" s="1028"/>
      <c r="AY56" s="1028"/>
      <c r="AZ56" s="1029"/>
      <c r="BA56" s="1029"/>
      <c r="BB56" s="1029"/>
      <c r="BC56" s="1029"/>
      <c r="BD56" s="1029"/>
      <c r="BE56" s="979"/>
      <c r="BF56" s="979"/>
      <c r="BG56" s="979"/>
      <c r="BH56" s="979"/>
      <c r="BI56" s="980"/>
      <c r="BJ56" s="235"/>
      <c r="BK56" s="235"/>
      <c r="BL56" s="235"/>
      <c r="BM56" s="235"/>
      <c r="BN56" s="235"/>
      <c r="BO56" s="244"/>
      <c r="BP56" s="244"/>
      <c r="BQ56" s="241">
        <v>50</v>
      </c>
      <c r="BR56" s="242"/>
      <c r="BS56" s="999"/>
      <c r="BT56" s="1000"/>
      <c r="BU56" s="1000"/>
      <c r="BV56" s="1000"/>
      <c r="BW56" s="1000"/>
      <c r="BX56" s="1000"/>
      <c r="BY56" s="1000"/>
      <c r="BZ56" s="1000"/>
      <c r="CA56" s="1000"/>
      <c r="CB56" s="1000"/>
      <c r="CC56" s="1000"/>
      <c r="CD56" s="1000"/>
      <c r="CE56" s="1000"/>
      <c r="CF56" s="1000"/>
      <c r="CG56" s="1021"/>
      <c r="CH56" s="996"/>
      <c r="CI56" s="997"/>
      <c r="CJ56" s="997"/>
      <c r="CK56" s="997"/>
      <c r="CL56" s="998"/>
      <c r="CM56" s="996"/>
      <c r="CN56" s="997"/>
      <c r="CO56" s="997"/>
      <c r="CP56" s="997"/>
      <c r="CQ56" s="998"/>
      <c r="CR56" s="996"/>
      <c r="CS56" s="997"/>
      <c r="CT56" s="997"/>
      <c r="CU56" s="997"/>
      <c r="CV56" s="998"/>
      <c r="CW56" s="996"/>
      <c r="CX56" s="997"/>
      <c r="CY56" s="997"/>
      <c r="CZ56" s="997"/>
      <c r="DA56" s="998"/>
      <c r="DB56" s="996"/>
      <c r="DC56" s="997"/>
      <c r="DD56" s="997"/>
      <c r="DE56" s="997"/>
      <c r="DF56" s="998"/>
      <c r="DG56" s="996"/>
      <c r="DH56" s="997"/>
      <c r="DI56" s="997"/>
      <c r="DJ56" s="997"/>
      <c r="DK56" s="998"/>
      <c r="DL56" s="996"/>
      <c r="DM56" s="997"/>
      <c r="DN56" s="997"/>
      <c r="DO56" s="997"/>
      <c r="DP56" s="998"/>
      <c r="DQ56" s="996"/>
      <c r="DR56" s="997"/>
      <c r="DS56" s="997"/>
      <c r="DT56" s="997"/>
      <c r="DU56" s="998"/>
      <c r="DV56" s="999"/>
      <c r="DW56" s="1000"/>
      <c r="DX56" s="1000"/>
      <c r="DY56" s="1000"/>
      <c r="DZ56" s="1001"/>
      <c r="EA56" s="232"/>
    </row>
    <row r="57" spans="1:131" ht="26.25" customHeight="1" x14ac:dyDescent="0.15">
      <c r="A57" s="241">
        <v>30</v>
      </c>
      <c r="B57" s="1040"/>
      <c r="C57" s="1041"/>
      <c r="D57" s="1041"/>
      <c r="E57" s="1041"/>
      <c r="F57" s="1041"/>
      <c r="G57" s="1041"/>
      <c r="H57" s="1041"/>
      <c r="I57" s="1041"/>
      <c r="J57" s="1041"/>
      <c r="K57" s="1041"/>
      <c r="L57" s="1041"/>
      <c r="M57" s="1041"/>
      <c r="N57" s="1041"/>
      <c r="O57" s="1041"/>
      <c r="P57" s="1042"/>
      <c r="Q57" s="1043"/>
      <c r="R57" s="1028"/>
      <c r="S57" s="1028"/>
      <c r="T57" s="1028"/>
      <c r="U57" s="1028"/>
      <c r="V57" s="1028"/>
      <c r="W57" s="1028"/>
      <c r="X57" s="1028"/>
      <c r="Y57" s="1028"/>
      <c r="Z57" s="1028"/>
      <c r="AA57" s="1028"/>
      <c r="AB57" s="1028"/>
      <c r="AC57" s="1028"/>
      <c r="AD57" s="1028"/>
      <c r="AE57" s="1044"/>
      <c r="AF57" s="1024"/>
      <c r="AG57" s="1025"/>
      <c r="AH57" s="1025"/>
      <c r="AI57" s="1025"/>
      <c r="AJ57" s="1026"/>
      <c r="AK57" s="1027"/>
      <c r="AL57" s="1028"/>
      <c r="AM57" s="1028"/>
      <c r="AN57" s="1028"/>
      <c r="AO57" s="1028"/>
      <c r="AP57" s="1028"/>
      <c r="AQ57" s="1028"/>
      <c r="AR57" s="1028"/>
      <c r="AS57" s="1028"/>
      <c r="AT57" s="1028"/>
      <c r="AU57" s="1028"/>
      <c r="AV57" s="1028"/>
      <c r="AW57" s="1028"/>
      <c r="AX57" s="1028"/>
      <c r="AY57" s="1028"/>
      <c r="AZ57" s="1029"/>
      <c r="BA57" s="1029"/>
      <c r="BB57" s="1029"/>
      <c r="BC57" s="1029"/>
      <c r="BD57" s="1029"/>
      <c r="BE57" s="979"/>
      <c r="BF57" s="979"/>
      <c r="BG57" s="979"/>
      <c r="BH57" s="979"/>
      <c r="BI57" s="980"/>
      <c r="BJ57" s="235"/>
      <c r="BK57" s="235"/>
      <c r="BL57" s="235"/>
      <c r="BM57" s="235"/>
      <c r="BN57" s="235"/>
      <c r="BO57" s="244"/>
      <c r="BP57" s="244"/>
      <c r="BQ57" s="241">
        <v>51</v>
      </c>
      <c r="BR57" s="242"/>
      <c r="BS57" s="999"/>
      <c r="BT57" s="1000"/>
      <c r="BU57" s="1000"/>
      <c r="BV57" s="1000"/>
      <c r="BW57" s="1000"/>
      <c r="BX57" s="1000"/>
      <c r="BY57" s="1000"/>
      <c r="BZ57" s="1000"/>
      <c r="CA57" s="1000"/>
      <c r="CB57" s="1000"/>
      <c r="CC57" s="1000"/>
      <c r="CD57" s="1000"/>
      <c r="CE57" s="1000"/>
      <c r="CF57" s="1000"/>
      <c r="CG57" s="1021"/>
      <c r="CH57" s="996"/>
      <c r="CI57" s="997"/>
      <c r="CJ57" s="997"/>
      <c r="CK57" s="997"/>
      <c r="CL57" s="998"/>
      <c r="CM57" s="996"/>
      <c r="CN57" s="997"/>
      <c r="CO57" s="997"/>
      <c r="CP57" s="997"/>
      <c r="CQ57" s="998"/>
      <c r="CR57" s="996"/>
      <c r="CS57" s="997"/>
      <c r="CT57" s="997"/>
      <c r="CU57" s="997"/>
      <c r="CV57" s="998"/>
      <c r="CW57" s="996"/>
      <c r="CX57" s="997"/>
      <c r="CY57" s="997"/>
      <c r="CZ57" s="997"/>
      <c r="DA57" s="998"/>
      <c r="DB57" s="996"/>
      <c r="DC57" s="997"/>
      <c r="DD57" s="997"/>
      <c r="DE57" s="997"/>
      <c r="DF57" s="998"/>
      <c r="DG57" s="996"/>
      <c r="DH57" s="997"/>
      <c r="DI57" s="997"/>
      <c r="DJ57" s="997"/>
      <c r="DK57" s="998"/>
      <c r="DL57" s="996"/>
      <c r="DM57" s="997"/>
      <c r="DN57" s="997"/>
      <c r="DO57" s="997"/>
      <c r="DP57" s="998"/>
      <c r="DQ57" s="996"/>
      <c r="DR57" s="997"/>
      <c r="DS57" s="997"/>
      <c r="DT57" s="997"/>
      <c r="DU57" s="998"/>
      <c r="DV57" s="999"/>
      <c r="DW57" s="1000"/>
      <c r="DX57" s="1000"/>
      <c r="DY57" s="1000"/>
      <c r="DZ57" s="1001"/>
      <c r="EA57" s="232"/>
    </row>
    <row r="58" spans="1:131" ht="26.25" customHeight="1" x14ac:dyDescent="0.15">
      <c r="A58" s="241">
        <v>31</v>
      </c>
      <c r="B58" s="1040"/>
      <c r="C58" s="1041"/>
      <c r="D58" s="1041"/>
      <c r="E58" s="1041"/>
      <c r="F58" s="1041"/>
      <c r="G58" s="1041"/>
      <c r="H58" s="1041"/>
      <c r="I58" s="1041"/>
      <c r="J58" s="1041"/>
      <c r="K58" s="1041"/>
      <c r="L58" s="1041"/>
      <c r="M58" s="1041"/>
      <c r="N58" s="1041"/>
      <c r="O58" s="1041"/>
      <c r="P58" s="1042"/>
      <c r="Q58" s="1043"/>
      <c r="R58" s="1028"/>
      <c r="S58" s="1028"/>
      <c r="T58" s="1028"/>
      <c r="U58" s="1028"/>
      <c r="V58" s="1028"/>
      <c r="W58" s="1028"/>
      <c r="X58" s="1028"/>
      <c r="Y58" s="1028"/>
      <c r="Z58" s="1028"/>
      <c r="AA58" s="1028"/>
      <c r="AB58" s="1028"/>
      <c r="AC58" s="1028"/>
      <c r="AD58" s="1028"/>
      <c r="AE58" s="1044"/>
      <c r="AF58" s="1024"/>
      <c r="AG58" s="1025"/>
      <c r="AH58" s="1025"/>
      <c r="AI58" s="1025"/>
      <c r="AJ58" s="1026"/>
      <c r="AK58" s="1027"/>
      <c r="AL58" s="1028"/>
      <c r="AM58" s="1028"/>
      <c r="AN58" s="1028"/>
      <c r="AO58" s="1028"/>
      <c r="AP58" s="1028"/>
      <c r="AQ58" s="1028"/>
      <c r="AR58" s="1028"/>
      <c r="AS58" s="1028"/>
      <c r="AT58" s="1028"/>
      <c r="AU58" s="1028"/>
      <c r="AV58" s="1028"/>
      <c r="AW58" s="1028"/>
      <c r="AX58" s="1028"/>
      <c r="AY58" s="1028"/>
      <c r="AZ58" s="1029"/>
      <c r="BA58" s="1029"/>
      <c r="BB58" s="1029"/>
      <c r="BC58" s="1029"/>
      <c r="BD58" s="1029"/>
      <c r="BE58" s="979"/>
      <c r="BF58" s="979"/>
      <c r="BG58" s="979"/>
      <c r="BH58" s="979"/>
      <c r="BI58" s="980"/>
      <c r="BJ58" s="235"/>
      <c r="BK58" s="235"/>
      <c r="BL58" s="235"/>
      <c r="BM58" s="235"/>
      <c r="BN58" s="235"/>
      <c r="BO58" s="244"/>
      <c r="BP58" s="244"/>
      <c r="BQ58" s="241">
        <v>52</v>
      </c>
      <c r="BR58" s="242"/>
      <c r="BS58" s="999"/>
      <c r="BT58" s="1000"/>
      <c r="BU58" s="1000"/>
      <c r="BV58" s="1000"/>
      <c r="BW58" s="1000"/>
      <c r="BX58" s="1000"/>
      <c r="BY58" s="1000"/>
      <c r="BZ58" s="1000"/>
      <c r="CA58" s="1000"/>
      <c r="CB58" s="1000"/>
      <c r="CC58" s="1000"/>
      <c r="CD58" s="1000"/>
      <c r="CE58" s="1000"/>
      <c r="CF58" s="1000"/>
      <c r="CG58" s="1021"/>
      <c r="CH58" s="996"/>
      <c r="CI58" s="997"/>
      <c r="CJ58" s="997"/>
      <c r="CK58" s="997"/>
      <c r="CL58" s="998"/>
      <c r="CM58" s="996"/>
      <c r="CN58" s="997"/>
      <c r="CO58" s="997"/>
      <c r="CP58" s="997"/>
      <c r="CQ58" s="998"/>
      <c r="CR58" s="996"/>
      <c r="CS58" s="997"/>
      <c r="CT58" s="997"/>
      <c r="CU58" s="997"/>
      <c r="CV58" s="998"/>
      <c r="CW58" s="996"/>
      <c r="CX58" s="997"/>
      <c r="CY58" s="997"/>
      <c r="CZ58" s="997"/>
      <c r="DA58" s="998"/>
      <c r="DB58" s="996"/>
      <c r="DC58" s="997"/>
      <c r="DD58" s="997"/>
      <c r="DE58" s="997"/>
      <c r="DF58" s="998"/>
      <c r="DG58" s="996"/>
      <c r="DH58" s="997"/>
      <c r="DI58" s="997"/>
      <c r="DJ58" s="997"/>
      <c r="DK58" s="998"/>
      <c r="DL58" s="996"/>
      <c r="DM58" s="997"/>
      <c r="DN58" s="997"/>
      <c r="DO58" s="997"/>
      <c r="DP58" s="998"/>
      <c r="DQ58" s="996"/>
      <c r="DR58" s="997"/>
      <c r="DS58" s="997"/>
      <c r="DT58" s="997"/>
      <c r="DU58" s="998"/>
      <c r="DV58" s="999"/>
      <c r="DW58" s="1000"/>
      <c r="DX58" s="1000"/>
      <c r="DY58" s="1000"/>
      <c r="DZ58" s="1001"/>
      <c r="EA58" s="232"/>
    </row>
    <row r="59" spans="1:131" ht="26.25" customHeight="1" x14ac:dyDescent="0.15">
      <c r="A59" s="241">
        <v>32</v>
      </c>
      <c r="B59" s="1040"/>
      <c r="C59" s="1041"/>
      <c r="D59" s="1041"/>
      <c r="E59" s="1041"/>
      <c r="F59" s="1041"/>
      <c r="G59" s="1041"/>
      <c r="H59" s="1041"/>
      <c r="I59" s="1041"/>
      <c r="J59" s="1041"/>
      <c r="K59" s="1041"/>
      <c r="L59" s="1041"/>
      <c r="M59" s="1041"/>
      <c r="N59" s="1041"/>
      <c r="O59" s="1041"/>
      <c r="P59" s="1042"/>
      <c r="Q59" s="1043"/>
      <c r="R59" s="1028"/>
      <c r="S59" s="1028"/>
      <c r="T59" s="1028"/>
      <c r="U59" s="1028"/>
      <c r="V59" s="1028"/>
      <c r="W59" s="1028"/>
      <c r="X59" s="1028"/>
      <c r="Y59" s="1028"/>
      <c r="Z59" s="1028"/>
      <c r="AA59" s="1028"/>
      <c r="AB59" s="1028"/>
      <c r="AC59" s="1028"/>
      <c r="AD59" s="1028"/>
      <c r="AE59" s="1044"/>
      <c r="AF59" s="1024"/>
      <c r="AG59" s="1025"/>
      <c r="AH59" s="1025"/>
      <c r="AI59" s="1025"/>
      <c r="AJ59" s="1026"/>
      <c r="AK59" s="1027"/>
      <c r="AL59" s="1028"/>
      <c r="AM59" s="1028"/>
      <c r="AN59" s="1028"/>
      <c r="AO59" s="1028"/>
      <c r="AP59" s="1028"/>
      <c r="AQ59" s="1028"/>
      <c r="AR59" s="1028"/>
      <c r="AS59" s="1028"/>
      <c r="AT59" s="1028"/>
      <c r="AU59" s="1028"/>
      <c r="AV59" s="1028"/>
      <c r="AW59" s="1028"/>
      <c r="AX59" s="1028"/>
      <c r="AY59" s="1028"/>
      <c r="AZ59" s="1029"/>
      <c r="BA59" s="1029"/>
      <c r="BB59" s="1029"/>
      <c r="BC59" s="1029"/>
      <c r="BD59" s="1029"/>
      <c r="BE59" s="979"/>
      <c r="BF59" s="979"/>
      <c r="BG59" s="979"/>
      <c r="BH59" s="979"/>
      <c r="BI59" s="980"/>
      <c r="BJ59" s="235"/>
      <c r="BK59" s="235"/>
      <c r="BL59" s="235"/>
      <c r="BM59" s="235"/>
      <c r="BN59" s="235"/>
      <c r="BO59" s="244"/>
      <c r="BP59" s="244"/>
      <c r="BQ59" s="241">
        <v>53</v>
      </c>
      <c r="BR59" s="242"/>
      <c r="BS59" s="999"/>
      <c r="BT59" s="1000"/>
      <c r="BU59" s="1000"/>
      <c r="BV59" s="1000"/>
      <c r="BW59" s="1000"/>
      <c r="BX59" s="1000"/>
      <c r="BY59" s="1000"/>
      <c r="BZ59" s="1000"/>
      <c r="CA59" s="1000"/>
      <c r="CB59" s="1000"/>
      <c r="CC59" s="1000"/>
      <c r="CD59" s="1000"/>
      <c r="CE59" s="1000"/>
      <c r="CF59" s="1000"/>
      <c r="CG59" s="1021"/>
      <c r="CH59" s="996"/>
      <c r="CI59" s="997"/>
      <c r="CJ59" s="997"/>
      <c r="CK59" s="997"/>
      <c r="CL59" s="998"/>
      <c r="CM59" s="996"/>
      <c r="CN59" s="997"/>
      <c r="CO59" s="997"/>
      <c r="CP59" s="997"/>
      <c r="CQ59" s="998"/>
      <c r="CR59" s="996"/>
      <c r="CS59" s="997"/>
      <c r="CT59" s="997"/>
      <c r="CU59" s="997"/>
      <c r="CV59" s="998"/>
      <c r="CW59" s="996"/>
      <c r="CX59" s="997"/>
      <c r="CY59" s="997"/>
      <c r="CZ59" s="997"/>
      <c r="DA59" s="998"/>
      <c r="DB59" s="996"/>
      <c r="DC59" s="997"/>
      <c r="DD59" s="997"/>
      <c r="DE59" s="997"/>
      <c r="DF59" s="998"/>
      <c r="DG59" s="996"/>
      <c r="DH59" s="997"/>
      <c r="DI59" s="997"/>
      <c r="DJ59" s="997"/>
      <c r="DK59" s="998"/>
      <c r="DL59" s="996"/>
      <c r="DM59" s="997"/>
      <c r="DN59" s="997"/>
      <c r="DO59" s="997"/>
      <c r="DP59" s="998"/>
      <c r="DQ59" s="996"/>
      <c r="DR59" s="997"/>
      <c r="DS59" s="997"/>
      <c r="DT59" s="997"/>
      <c r="DU59" s="998"/>
      <c r="DV59" s="999"/>
      <c r="DW59" s="1000"/>
      <c r="DX59" s="1000"/>
      <c r="DY59" s="1000"/>
      <c r="DZ59" s="1001"/>
      <c r="EA59" s="232"/>
    </row>
    <row r="60" spans="1:131" ht="26.25" customHeight="1" x14ac:dyDescent="0.15">
      <c r="A60" s="241">
        <v>33</v>
      </c>
      <c r="B60" s="1040"/>
      <c r="C60" s="1041"/>
      <c r="D60" s="1041"/>
      <c r="E60" s="1041"/>
      <c r="F60" s="1041"/>
      <c r="G60" s="1041"/>
      <c r="H60" s="1041"/>
      <c r="I60" s="1041"/>
      <c r="J60" s="1041"/>
      <c r="K60" s="1041"/>
      <c r="L60" s="1041"/>
      <c r="M60" s="1041"/>
      <c r="N60" s="1041"/>
      <c r="O60" s="1041"/>
      <c r="P60" s="1042"/>
      <c r="Q60" s="1043"/>
      <c r="R60" s="1028"/>
      <c r="S60" s="1028"/>
      <c r="T60" s="1028"/>
      <c r="U60" s="1028"/>
      <c r="V60" s="1028"/>
      <c r="W60" s="1028"/>
      <c r="X60" s="1028"/>
      <c r="Y60" s="1028"/>
      <c r="Z60" s="1028"/>
      <c r="AA60" s="1028"/>
      <c r="AB60" s="1028"/>
      <c r="AC60" s="1028"/>
      <c r="AD60" s="1028"/>
      <c r="AE60" s="1044"/>
      <c r="AF60" s="1024"/>
      <c r="AG60" s="1025"/>
      <c r="AH60" s="1025"/>
      <c r="AI60" s="1025"/>
      <c r="AJ60" s="1026"/>
      <c r="AK60" s="1027"/>
      <c r="AL60" s="1028"/>
      <c r="AM60" s="1028"/>
      <c r="AN60" s="1028"/>
      <c r="AO60" s="1028"/>
      <c r="AP60" s="1028"/>
      <c r="AQ60" s="1028"/>
      <c r="AR60" s="1028"/>
      <c r="AS60" s="1028"/>
      <c r="AT60" s="1028"/>
      <c r="AU60" s="1028"/>
      <c r="AV60" s="1028"/>
      <c r="AW60" s="1028"/>
      <c r="AX60" s="1028"/>
      <c r="AY60" s="1028"/>
      <c r="AZ60" s="1029"/>
      <c r="BA60" s="1029"/>
      <c r="BB60" s="1029"/>
      <c r="BC60" s="1029"/>
      <c r="BD60" s="1029"/>
      <c r="BE60" s="979"/>
      <c r="BF60" s="979"/>
      <c r="BG60" s="979"/>
      <c r="BH60" s="979"/>
      <c r="BI60" s="980"/>
      <c r="BJ60" s="235"/>
      <c r="BK60" s="235"/>
      <c r="BL60" s="235"/>
      <c r="BM60" s="235"/>
      <c r="BN60" s="235"/>
      <c r="BO60" s="244"/>
      <c r="BP60" s="244"/>
      <c r="BQ60" s="241">
        <v>54</v>
      </c>
      <c r="BR60" s="242"/>
      <c r="BS60" s="999"/>
      <c r="BT60" s="1000"/>
      <c r="BU60" s="1000"/>
      <c r="BV60" s="1000"/>
      <c r="BW60" s="1000"/>
      <c r="BX60" s="1000"/>
      <c r="BY60" s="1000"/>
      <c r="BZ60" s="1000"/>
      <c r="CA60" s="1000"/>
      <c r="CB60" s="1000"/>
      <c r="CC60" s="1000"/>
      <c r="CD60" s="1000"/>
      <c r="CE60" s="1000"/>
      <c r="CF60" s="1000"/>
      <c r="CG60" s="1021"/>
      <c r="CH60" s="996"/>
      <c r="CI60" s="997"/>
      <c r="CJ60" s="997"/>
      <c r="CK60" s="997"/>
      <c r="CL60" s="998"/>
      <c r="CM60" s="996"/>
      <c r="CN60" s="997"/>
      <c r="CO60" s="997"/>
      <c r="CP60" s="997"/>
      <c r="CQ60" s="998"/>
      <c r="CR60" s="996"/>
      <c r="CS60" s="997"/>
      <c r="CT60" s="997"/>
      <c r="CU60" s="997"/>
      <c r="CV60" s="998"/>
      <c r="CW60" s="996"/>
      <c r="CX60" s="997"/>
      <c r="CY60" s="997"/>
      <c r="CZ60" s="997"/>
      <c r="DA60" s="998"/>
      <c r="DB60" s="996"/>
      <c r="DC60" s="997"/>
      <c r="DD60" s="997"/>
      <c r="DE60" s="997"/>
      <c r="DF60" s="998"/>
      <c r="DG60" s="996"/>
      <c r="DH60" s="997"/>
      <c r="DI60" s="997"/>
      <c r="DJ60" s="997"/>
      <c r="DK60" s="998"/>
      <c r="DL60" s="996"/>
      <c r="DM60" s="997"/>
      <c r="DN60" s="997"/>
      <c r="DO60" s="997"/>
      <c r="DP60" s="998"/>
      <c r="DQ60" s="996"/>
      <c r="DR60" s="997"/>
      <c r="DS60" s="997"/>
      <c r="DT60" s="997"/>
      <c r="DU60" s="998"/>
      <c r="DV60" s="999"/>
      <c r="DW60" s="1000"/>
      <c r="DX60" s="1000"/>
      <c r="DY60" s="1000"/>
      <c r="DZ60" s="1001"/>
      <c r="EA60" s="232"/>
    </row>
    <row r="61" spans="1:131" ht="26.25" customHeight="1" thickBot="1" x14ac:dyDescent="0.2">
      <c r="A61" s="241">
        <v>34</v>
      </c>
      <c r="B61" s="1040"/>
      <c r="C61" s="1041"/>
      <c r="D61" s="1041"/>
      <c r="E61" s="1041"/>
      <c r="F61" s="1041"/>
      <c r="G61" s="1041"/>
      <c r="H61" s="1041"/>
      <c r="I61" s="1041"/>
      <c r="J61" s="1041"/>
      <c r="K61" s="1041"/>
      <c r="L61" s="1041"/>
      <c r="M61" s="1041"/>
      <c r="N61" s="1041"/>
      <c r="O61" s="1041"/>
      <c r="P61" s="1042"/>
      <c r="Q61" s="1043"/>
      <c r="R61" s="1028"/>
      <c r="S61" s="1028"/>
      <c r="T61" s="1028"/>
      <c r="U61" s="1028"/>
      <c r="V61" s="1028"/>
      <c r="W61" s="1028"/>
      <c r="X61" s="1028"/>
      <c r="Y61" s="1028"/>
      <c r="Z61" s="1028"/>
      <c r="AA61" s="1028"/>
      <c r="AB61" s="1028"/>
      <c r="AC61" s="1028"/>
      <c r="AD61" s="1028"/>
      <c r="AE61" s="1044"/>
      <c r="AF61" s="1024"/>
      <c r="AG61" s="1025"/>
      <c r="AH61" s="1025"/>
      <c r="AI61" s="1025"/>
      <c r="AJ61" s="1026"/>
      <c r="AK61" s="1027"/>
      <c r="AL61" s="1028"/>
      <c r="AM61" s="1028"/>
      <c r="AN61" s="1028"/>
      <c r="AO61" s="1028"/>
      <c r="AP61" s="1028"/>
      <c r="AQ61" s="1028"/>
      <c r="AR61" s="1028"/>
      <c r="AS61" s="1028"/>
      <c r="AT61" s="1028"/>
      <c r="AU61" s="1028"/>
      <c r="AV61" s="1028"/>
      <c r="AW61" s="1028"/>
      <c r="AX61" s="1028"/>
      <c r="AY61" s="1028"/>
      <c r="AZ61" s="1029"/>
      <c r="BA61" s="1029"/>
      <c r="BB61" s="1029"/>
      <c r="BC61" s="1029"/>
      <c r="BD61" s="1029"/>
      <c r="BE61" s="979"/>
      <c r="BF61" s="979"/>
      <c r="BG61" s="979"/>
      <c r="BH61" s="979"/>
      <c r="BI61" s="980"/>
      <c r="BJ61" s="235"/>
      <c r="BK61" s="235"/>
      <c r="BL61" s="235"/>
      <c r="BM61" s="235"/>
      <c r="BN61" s="235"/>
      <c r="BO61" s="244"/>
      <c r="BP61" s="244"/>
      <c r="BQ61" s="241">
        <v>55</v>
      </c>
      <c r="BR61" s="242"/>
      <c r="BS61" s="999"/>
      <c r="BT61" s="1000"/>
      <c r="BU61" s="1000"/>
      <c r="BV61" s="1000"/>
      <c r="BW61" s="1000"/>
      <c r="BX61" s="1000"/>
      <c r="BY61" s="1000"/>
      <c r="BZ61" s="1000"/>
      <c r="CA61" s="1000"/>
      <c r="CB61" s="1000"/>
      <c r="CC61" s="1000"/>
      <c r="CD61" s="1000"/>
      <c r="CE61" s="1000"/>
      <c r="CF61" s="1000"/>
      <c r="CG61" s="1021"/>
      <c r="CH61" s="996"/>
      <c r="CI61" s="997"/>
      <c r="CJ61" s="997"/>
      <c r="CK61" s="997"/>
      <c r="CL61" s="998"/>
      <c r="CM61" s="996"/>
      <c r="CN61" s="997"/>
      <c r="CO61" s="997"/>
      <c r="CP61" s="997"/>
      <c r="CQ61" s="998"/>
      <c r="CR61" s="996"/>
      <c r="CS61" s="997"/>
      <c r="CT61" s="997"/>
      <c r="CU61" s="997"/>
      <c r="CV61" s="998"/>
      <c r="CW61" s="996"/>
      <c r="CX61" s="997"/>
      <c r="CY61" s="997"/>
      <c r="CZ61" s="997"/>
      <c r="DA61" s="998"/>
      <c r="DB61" s="996"/>
      <c r="DC61" s="997"/>
      <c r="DD61" s="997"/>
      <c r="DE61" s="997"/>
      <c r="DF61" s="998"/>
      <c r="DG61" s="996"/>
      <c r="DH61" s="997"/>
      <c r="DI61" s="997"/>
      <c r="DJ61" s="997"/>
      <c r="DK61" s="998"/>
      <c r="DL61" s="996"/>
      <c r="DM61" s="997"/>
      <c r="DN61" s="997"/>
      <c r="DO61" s="997"/>
      <c r="DP61" s="998"/>
      <c r="DQ61" s="996"/>
      <c r="DR61" s="997"/>
      <c r="DS61" s="997"/>
      <c r="DT61" s="997"/>
      <c r="DU61" s="998"/>
      <c r="DV61" s="999"/>
      <c r="DW61" s="1000"/>
      <c r="DX61" s="1000"/>
      <c r="DY61" s="1000"/>
      <c r="DZ61" s="1001"/>
      <c r="EA61" s="232"/>
    </row>
    <row r="62" spans="1:131" ht="26.25" customHeight="1" x14ac:dyDescent="0.15">
      <c r="A62" s="241">
        <v>35</v>
      </c>
      <c r="B62" s="1040"/>
      <c r="C62" s="1041"/>
      <c r="D62" s="1041"/>
      <c r="E62" s="1041"/>
      <c r="F62" s="1041"/>
      <c r="G62" s="1041"/>
      <c r="H62" s="1041"/>
      <c r="I62" s="1041"/>
      <c r="J62" s="1041"/>
      <c r="K62" s="1041"/>
      <c r="L62" s="1041"/>
      <c r="M62" s="1041"/>
      <c r="N62" s="1041"/>
      <c r="O62" s="1041"/>
      <c r="P62" s="1042"/>
      <c r="Q62" s="1043"/>
      <c r="R62" s="1028"/>
      <c r="S62" s="1028"/>
      <c r="T62" s="1028"/>
      <c r="U62" s="1028"/>
      <c r="V62" s="1028"/>
      <c r="W62" s="1028"/>
      <c r="X62" s="1028"/>
      <c r="Y62" s="1028"/>
      <c r="Z62" s="1028"/>
      <c r="AA62" s="1028"/>
      <c r="AB62" s="1028"/>
      <c r="AC62" s="1028"/>
      <c r="AD62" s="1028"/>
      <c r="AE62" s="1044"/>
      <c r="AF62" s="1024"/>
      <c r="AG62" s="1025"/>
      <c r="AH62" s="1025"/>
      <c r="AI62" s="1025"/>
      <c r="AJ62" s="1026"/>
      <c r="AK62" s="1027"/>
      <c r="AL62" s="1028"/>
      <c r="AM62" s="1028"/>
      <c r="AN62" s="1028"/>
      <c r="AO62" s="1028"/>
      <c r="AP62" s="1028"/>
      <c r="AQ62" s="1028"/>
      <c r="AR62" s="1028"/>
      <c r="AS62" s="1028"/>
      <c r="AT62" s="1028"/>
      <c r="AU62" s="1028"/>
      <c r="AV62" s="1028"/>
      <c r="AW62" s="1028"/>
      <c r="AX62" s="1028"/>
      <c r="AY62" s="1028"/>
      <c r="AZ62" s="1029"/>
      <c r="BA62" s="1029"/>
      <c r="BB62" s="1029"/>
      <c r="BC62" s="1029"/>
      <c r="BD62" s="1029"/>
      <c r="BE62" s="979"/>
      <c r="BF62" s="979"/>
      <c r="BG62" s="979"/>
      <c r="BH62" s="979"/>
      <c r="BI62" s="980"/>
      <c r="BJ62" s="1037" t="s">
        <v>410</v>
      </c>
      <c r="BK62" s="1038"/>
      <c r="BL62" s="1038"/>
      <c r="BM62" s="1038"/>
      <c r="BN62" s="1039"/>
      <c r="BO62" s="244"/>
      <c r="BP62" s="244"/>
      <c r="BQ62" s="241">
        <v>56</v>
      </c>
      <c r="BR62" s="242"/>
      <c r="BS62" s="999"/>
      <c r="BT62" s="1000"/>
      <c r="BU62" s="1000"/>
      <c r="BV62" s="1000"/>
      <c r="BW62" s="1000"/>
      <c r="BX62" s="1000"/>
      <c r="BY62" s="1000"/>
      <c r="BZ62" s="1000"/>
      <c r="CA62" s="1000"/>
      <c r="CB62" s="1000"/>
      <c r="CC62" s="1000"/>
      <c r="CD62" s="1000"/>
      <c r="CE62" s="1000"/>
      <c r="CF62" s="1000"/>
      <c r="CG62" s="1021"/>
      <c r="CH62" s="996"/>
      <c r="CI62" s="997"/>
      <c r="CJ62" s="997"/>
      <c r="CK62" s="997"/>
      <c r="CL62" s="998"/>
      <c r="CM62" s="996"/>
      <c r="CN62" s="997"/>
      <c r="CO62" s="997"/>
      <c r="CP62" s="997"/>
      <c r="CQ62" s="998"/>
      <c r="CR62" s="996"/>
      <c r="CS62" s="997"/>
      <c r="CT62" s="997"/>
      <c r="CU62" s="997"/>
      <c r="CV62" s="998"/>
      <c r="CW62" s="996"/>
      <c r="CX62" s="997"/>
      <c r="CY62" s="997"/>
      <c r="CZ62" s="997"/>
      <c r="DA62" s="998"/>
      <c r="DB62" s="996"/>
      <c r="DC62" s="997"/>
      <c r="DD62" s="997"/>
      <c r="DE62" s="997"/>
      <c r="DF62" s="998"/>
      <c r="DG62" s="996"/>
      <c r="DH62" s="997"/>
      <c r="DI62" s="997"/>
      <c r="DJ62" s="997"/>
      <c r="DK62" s="998"/>
      <c r="DL62" s="996"/>
      <c r="DM62" s="997"/>
      <c r="DN62" s="997"/>
      <c r="DO62" s="997"/>
      <c r="DP62" s="998"/>
      <c r="DQ62" s="996"/>
      <c r="DR62" s="997"/>
      <c r="DS62" s="997"/>
      <c r="DT62" s="997"/>
      <c r="DU62" s="998"/>
      <c r="DV62" s="999"/>
      <c r="DW62" s="1000"/>
      <c r="DX62" s="1000"/>
      <c r="DY62" s="1000"/>
      <c r="DZ62" s="1001"/>
      <c r="EA62" s="232"/>
    </row>
    <row r="63" spans="1:131" ht="26.25" customHeight="1" thickBot="1" x14ac:dyDescent="0.2">
      <c r="A63" s="243" t="s">
        <v>392</v>
      </c>
      <c r="B63" s="944" t="s">
        <v>411</v>
      </c>
      <c r="C63" s="945"/>
      <c r="D63" s="945"/>
      <c r="E63" s="945"/>
      <c r="F63" s="945"/>
      <c r="G63" s="945"/>
      <c r="H63" s="945"/>
      <c r="I63" s="945"/>
      <c r="J63" s="945"/>
      <c r="K63" s="945"/>
      <c r="L63" s="945"/>
      <c r="M63" s="945"/>
      <c r="N63" s="945"/>
      <c r="O63" s="945"/>
      <c r="P63" s="955"/>
      <c r="Q63" s="969"/>
      <c r="R63" s="970"/>
      <c r="S63" s="970"/>
      <c r="T63" s="970"/>
      <c r="U63" s="970"/>
      <c r="V63" s="970"/>
      <c r="W63" s="970"/>
      <c r="X63" s="970"/>
      <c r="Y63" s="970"/>
      <c r="Z63" s="970"/>
      <c r="AA63" s="970"/>
      <c r="AB63" s="970"/>
      <c r="AC63" s="970"/>
      <c r="AD63" s="970"/>
      <c r="AE63" s="1033"/>
      <c r="AF63" s="1034">
        <v>49</v>
      </c>
      <c r="AG63" s="966"/>
      <c r="AH63" s="966"/>
      <c r="AI63" s="966"/>
      <c r="AJ63" s="1035"/>
      <c r="AK63" s="1036"/>
      <c r="AL63" s="970"/>
      <c r="AM63" s="970"/>
      <c r="AN63" s="970"/>
      <c r="AO63" s="970"/>
      <c r="AP63" s="966"/>
      <c r="AQ63" s="966"/>
      <c r="AR63" s="966"/>
      <c r="AS63" s="966"/>
      <c r="AT63" s="966"/>
      <c r="AU63" s="966"/>
      <c r="AV63" s="966"/>
      <c r="AW63" s="966"/>
      <c r="AX63" s="966"/>
      <c r="AY63" s="966"/>
      <c r="AZ63" s="1030"/>
      <c r="BA63" s="1030"/>
      <c r="BB63" s="1030"/>
      <c r="BC63" s="1030"/>
      <c r="BD63" s="1030"/>
      <c r="BE63" s="967"/>
      <c r="BF63" s="967"/>
      <c r="BG63" s="967"/>
      <c r="BH63" s="967"/>
      <c r="BI63" s="968"/>
      <c r="BJ63" s="1031" t="s">
        <v>412</v>
      </c>
      <c r="BK63" s="960"/>
      <c r="BL63" s="960"/>
      <c r="BM63" s="960"/>
      <c r="BN63" s="1032"/>
      <c r="BO63" s="244"/>
      <c r="BP63" s="244"/>
      <c r="BQ63" s="241">
        <v>57</v>
      </c>
      <c r="BR63" s="242"/>
      <c r="BS63" s="999"/>
      <c r="BT63" s="1000"/>
      <c r="BU63" s="1000"/>
      <c r="BV63" s="1000"/>
      <c r="BW63" s="1000"/>
      <c r="BX63" s="1000"/>
      <c r="BY63" s="1000"/>
      <c r="BZ63" s="1000"/>
      <c r="CA63" s="1000"/>
      <c r="CB63" s="1000"/>
      <c r="CC63" s="1000"/>
      <c r="CD63" s="1000"/>
      <c r="CE63" s="1000"/>
      <c r="CF63" s="1000"/>
      <c r="CG63" s="1021"/>
      <c r="CH63" s="996"/>
      <c r="CI63" s="997"/>
      <c r="CJ63" s="997"/>
      <c r="CK63" s="997"/>
      <c r="CL63" s="998"/>
      <c r="CM63" s="996"/>
      <c r="CN63" s="997"/>
      <c r="CO63" s="997"/>
      <c r="CP63" s="997"/>
      <c r="CQ63" s="998"/>
      <c r="CR63" s="996"/>
      <c r="CS63" s="997"/>
      <c r="CT63" s="997"/>
      <c r="CU63" s="997"/>
      <c r="CV63" s="998"/>
      <c r="CW63" s="996"/>
      <c r="CX63" s="997"/>
      <c r="CY63" s="997"/>
      <c r="CZ63" s="997"/>
      <c r="DA63" s="998"/>
      <c r="DB63" s="996"/>
      <c r="DC63" s="997"/>
      <c r="DD63" s="997"/>
      <c r="DE63" s="997"/>
      <c r="DF63" s="998"/>
      <c r="DG63" s="996"/>
      <c r="DH63" s="997"/>
      <c r="DI63" s="997"/>
      <c r="DJ63" s="997"/>
      <c r="DK63" s="998"/>
      <c r="DL63" s="996"/>
      <c r="DM63" s="997"/>
      <c r="DN63" s="997"/>
      <c r="DO63" s="997"/>
      <c r="DP63" s="998"/>
      <c r="DQ63" s="996"/>
      <c r="DR63" s="997"/>
      <c r="DS63" s="997"/>
      <c r="DT63" s="997"/>
      <c r="DU63" s="998"/>
      <c r="DV63" s="999"/>
      <c r="DW63" s="1000"/>
      <c r="DX63" s="1000"/>
      <c r="DY63" s="1000"/>
      <c r="DZ63" s="1001"/>
      <c r="EA63" s="232"/>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999"/>
      <c r="BT64" s="1000"/>
      <c r="BU64" s="1000"/>
      <c r="BV64" s="1000"/>
      <c r="BW64" s="1000"/>
      <c r="BX64" s="1000"/>
      <c r="BY64" s="1000"/>
      <c r="BZ64" s="1000"/>
      <c r="CA64" s="1000"/>
      <c r="CB64" s="1000"/>
      <c r="CC64" s="1000"/>
      <c r="CD64" s="1000"/>
      <c r="CE64" s="1000"/>
      <c r="CF64" s="1000"/>
      <c r="CG64" s="1021"/>
      <c r="CH64" s="996"/>
      <c r="CI64" s="997"/>
      <c r="CJ64" s="997"/>
      <c r="CK64" s="997"/>
      <c r="CL64" s="998"/>
      <c r="CM64" s="996"/>
      <c r="CN64" s="997"/>
      <c r="CO64" s="997"/>
      <c r="CP64" s="997"/>
      <c r="CQ64" s="998"/>
      <c r="CR64" s="996"/>
      <c r="CS64" s="997"/>
      <c r="CT64" s="997"/>
      <c r="CU64" s="997"/>
      <c r="CV64" s="998"/>
      <c r="CW64" s="996"/>
      <c r="CX64" s="997"/>
      <c r="CY64" s="997"/>
      <c r="CZ64" s="997"/>
      <c r="DA64" s="998"/>
      <c r="DB64" s="996"/>
      <c r="DC64" s="997"/>
      <c r="DD64" s="997"/>
      <c r="DE64" s="997"/>
      <c r="DF64" s="998"/>
      <c r="DG64" s="996"/>
      <c r="DH64" s="997"/>
      <c r="DI64" s="997"/>
      <c r="DJ64" s="997"/>
      <c r="DK64" s="998"/>
      <c r="DL64" s="996"/>
      <c r="DM64" s="997"/>
      <c r="DN64" s="997"/>
      <c r="DO64" s="997"/>
      <c r="DP64" s="998"/>
      <c r="DQ64" s="996"/>
      <c r="DR64" s="997"/>
      <c r="DS64" s="997"/>
      <c r="DT64" s="997"/>
      <c r="DU64" s="998"/>
      <c r="DV64" s="999"/>
      <c r="DW64" s="1000"/>
      <c r="DX64" s="1000"/>
      <c r="DY64" s="1000"/>
      <c r="DZ64" s="1001"/>
      <c r="EA64" s="232"/>
    </row>
    <row r="65" spans="1:131" ht="26.25" customHeight="1" thickBot="1" x14ac:dyDescent="0.2">
      <c r="A65" s="235" t="s">
        <v>413</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999"/>
      <c r="BT65" s="1000"/>
      <c r="BU65" s="1000"/>
      <c r="BV65" s="1000"/>
      <c r="BW65" s="1000"/>
      <c r="BX65" s="1000"/>
      <c r="BY65" s="1000"/>
      <c r="BZ65" s="1000"/>
      <c r="CA65" s="1000"/>
      <c r="CB65" s="1000"/>
      <c r="CC65" s="1000"/>
      <c r="CD65" s="1000"/>
      <c r="CE65" s="1000"/>
      <c r="CF65" s="1000"/>
      <c r="CG65" s="1021"/>
      <c r="CH65" s="996"/>
      <c r="CI65" s="997"/>
      <c r="CJ65" s="997"/>
      <c r="CK65" s="997"/>
      <c r="CL65" s="998"/>
      <c r="CM65" s="996"/>
      <c r="CN65" s="997"/>
      <c r="CO65" s="997"/>
      <c r="CP65" s="997"/>
      <c r="CQ65" s="998"/>
      <c r="CR65" s="996"/>
      <c r="CS65" s="997"/>
      <c r="CT65" s="997"/>
      <c r="CU65" s="997"/>
      <c r="CV65" s="998"/>
      <c r="CW65" s="996"/>
      <c r="CX65" s="997"/>
      <c r="CY65" s="997"/>
      <c r="CZ65" s="997"/>
      <c r="DA65" s="998"/>
      <c r="DB65" s="996"/>
      <c r="DC65" s="997"/>
      <c r="DD65" s="997"/>
      <c r="DE65" s="997"/>
      <c r="DF65" s="998"/>
      <c r="DG65" s="996"/>
      <c r="DH65" s="997"/>
      <c r="DI65" s="997"/>
      <c r="DJ65" s="997"/>
      <c r="DK65" s="998"/>
      <c r="DL65" s="996"/>
      <c r="DM65" s="997"/>
      <c r="DN65" s="997"/>
      <c r="DO65" s="997"/>
      <c r="DP65" s="998"/>
      <c r="DQ65" s="996"/>
      <c r="DR65" s="997"/>
      <c r="DS65" s="997"/>
      <c r="DT65" s="997"/>
      <c r="DU65" s="998"/>
      <c r="DV65" s="999"/>
      <c r="DW65" s="1000"/>
      <c r="DX65" s="1000"/>
      <c r="DY65" s="1000"/>
      <c r="DZ65" s="1001"/>
      <c r="EA65" s="232"/>
    </row>
    <row r="66" spans="1:131" ht="26.25" customHeight="1" x14ac:dyDescent="0.15">
      <c r="A66" s="1002" t="s">
        <v>414</v>
      </c>
      <c r="B66" s="1003"/>
      <c r="C66" s="1003"/>
      <c r="D66" s="1003"/>
      <c r="E66" s="1003"/>
      <c r="F66" s="1003"/>
      <c r="G66" s="1003"/>
      <c r="H66" s="1003"/>
      <c r="I66" s="1003"/>
      <c r="J66" s="1003"/>
      <c r="K66" s="1003"/>
      <c r="L66" s="1003"/>
      <c r="M66" s="1003"/>
      <c r="N66" s="1003"/>
      <c r="O66" s="1003"/>
      <c r="P66" s="1004"/>
      <c r="Q66" s="1008" t="s">
        <v>415</v>
      </c>
      <c r="R66" s="1009"/>
      <c r="S66" s="1009"/>
      <c r="T66" s="1009"/>
      <c r="U66" s="1010"/>
      <c r="V66" s="1008" t="s">
        <v>416</v>
      </c>
      <c r="W66" s="1009"/>
      <c r="X66" s="1009"/>
      <c r="Y66" s="1009"/>
      <c r="Z66" s="1010"/>
      <c r="AA66" s="1008" t="s">
        <v>398</v>
      </c>
      <c r="AB66" s="1009"/>
      <c r="AC66" s="1009"/>
      <c r="AD66" s="1009"/>
      <c r="AE66" s="1010"/>
      <c r="AF66" s="1014" t="s">
        <v>399</v>
      </c>
      <c r="AG66" s="1015"/>
      <c r="AH66" s="1015"/>
      <c r="AI66" s="1015"/>
      <c r="AJ66" s="1016"/>
      <c r="AK66" s="1008" t="s">
        <v>400</v>
      </c>
      <c r="AL66" s="1003"/>
      <c r="AM66" s="1003"/>
      <c r="AN66" s="1003"/>
      <c r="AO66" s="1004"/>
      <c r="AP66" s="1008" t="s">
        <v>401</v>
      </c>
      <c r="AQ66" s="1009"/>
      <c r="AR66" s="1009"/>
      <c r="AS66" s="1009"/>
      <c r="AT66" s="1010"/>
      <c r="AU66" s="1008" t="s">
        <v>417</v>
      </c>
      <c r="AV66" s="1009"/>
      <c r="AW66" s="1009"/>
      <c r="AX66" s="1009"/>
      <c r="AY66" s="1010"/>
      <c r="AZ66" s="1008" t="s">
        <v>380</v>
      </c>
      <c r="BA66" s="1009"/>
      <c r="BB66" s="1009"/>
      <c r="BC66" s="1009"/>
      <c r="BD66" s="1022"/>
      <c r="BE66" s="244"/>
      <c r="BF66" s="244"/>
      <c r="BG66" s="244"/>
      <c r="BH66" s="244"/>
      <c r="BI66" s="244"/>
      <c r="BJ66" s="244"/>
      <c r="BK66" s="244"/>
      <c r="BL66" s="244"/>
      <c r="BM66" s="244"/>
      <c r="BN66" s="244"/>
      <c r="BO66" s="244"/>
      <c r="BP66" s="244"/>
      <c r="BQ66" s="241">
        <v>60</v>
      </c>
      <c r="BR66" s="246"/>
      <c r="BS66" s="952"/>
      <c r="BT66" s="953"/>
      <c r="BU66" s="953"/>
      <c r="BV66" s="953"/>
      <c r="BW66" s="953"/>
      <c r="BX66" s="953"/>
      <c r="BY66" s="953"/>
      <c r="BZ66" s="953"/>
      <c r="CA66" s="953"/>
      <c r="CB66" s="953"/>
      <c r="CC66" s="953"/>
      <c r="CD66" s="953"/>
      <c r="CE66" s="953"/>
      <c r="CF66" s="953"/>
      <c r="CG66" s="962"/>
      <c r="CH66" s="963"/>
      <c r="CI66" s="964"/>
      <c r="CJ66" s="964"/>
      <c r="CK66" s="964"/>
      <c r="CL66" s="965"/>
      <c r="CM66" s="963"/>
      <c r="CN66" s="964"/>
      <c r="CO66" s="964"/>
      <c r="CP66" s="964"/>
      <c r="CQ66" s="965"/>
      <c r="CR66" s="963"/>
      <c r="CS66" s="964"/>
      <c r="CT66" s="964"/>
      <c r="CU66" s="964"/>
      <c r="CV66" s="965"/>
      <c r="CW66" s="963"/>
      <c r="CX66" s="964"/>
      <c r="CY66" s="964"/>
      <c r="CZ66" s="964"/>
      <c r="DA66" s="965"/>
      <c r="DB66" s="963"/>
      <c r="DC66" s="964"/>
      <c r="DD66" s="964"/>
      <c r="DE66" s="964"/>
      <c r="DF66" s="965"/>
      <c r="DG66" s="963"/>
      <c r="DH66" s="964"/>
      <c r="DI66" s="964"/>
      <c r="DJ66" s="964"/>
      <c r="DK66" s="965"/>
      <c r="DL66" s="963"/>
      <c r="DM66" s="964"/>
      <c r="DN66" s="964"/>
      <c r="DO66" s="964"/>
      <c r="DP66" s="965"/>
      <c r="DQ66" s="963"/>
      <c r="DR66" s="964"/>
      <c r="DS66" s="964"/>
      <c r="DT66" s="964"/>
      <c r="DU66" s="965"/>
      <c r="DV66" s="952"/>
      <c r="DW66" s="953"/>
      <c r="DX66" s="953"/>
      <c r="DY66" s="953"/>
      <c r="DZ66" s="954"/>
      <c r="EA66" s="232"/>
    </row>
    <row r="67" spans="1:131" ht="26.25" customHeight="1" thickBot="1" x14ac:dyDescent="0.2">
      <c r="A67" s="1005"/>
      <c r="B67" s="1006"/>
      <c r="C67" s="1006"/>
      <c r="D67" s="1006"/>
      <c r="E67" s="1006"/>
      <c r="F67" s="1006"/>
      <c r="G67" s="1006"/>
      <c r="H67" s="1006"/>
      <c r="I67" s="1006"/>
      <c r="J67" s="1006"/>
      <c r="K67" s="1006"/>
      <c r="L67" s="1006"/>
      <c r="M67" s="1006"/>
      <c r="N67" s="1006"/>
      <c r="O67" s="1006"/>
      <c r="P67" s="1007"/>
      <c r="Q67" s="1011"/>
      <c r="R67" s="1012"/>
      <c r="S67" s="1012"/>
      <c r="T67" s="1012"/>
      <c r="U67" s="1013"/>
      <c r="V67" s="1011"/>
      <c r="W67" s="1012"/>
      <c r="X67" s="1012"/>
      <c r="Y67" s="1012"/>
      <c r="Z67" s="1013"/>
      <c r="AA67" s="1011"/>
      <c r="AB67" s="1012"/>
      <c r="AC67" s="1012"/>
      <c r="AD67" s="1012"/>
      <c r="AE67" s="1013"/>
      <c r="AF67" s="1017"/>
      <c r="AG67" s="1018"/>
      <c r="AH67" s="1018"/>
      <c r="AI67" s="1018"/>
      <c r="AJ67" s="1019"/>
      <c r="AK67" s="1020"/>
      <c r="AL67" s="1006"/>
      <c r="AM67" s="1006"/>
      <c r="AN67" s="1006"/>
      <c r="AO67" s="1007"/>
      <c r="AP67" s="1011"/>
      <c r="AQ67" s="1012"/>
      <c r="AR67" s="1012"/>
      <c r="AS67" s="1012"/>
      <c r="AT67" s="1013"/>
      <c r="AU67" s="1011"/>
      <c r="AV67" s="1012"/>
      <c r="AW67" s="1012"/>
      <c r="AX67" s="1012"/>
      <c r="AY67" s="1013"/>
      <c r="AZ67" s="1011"/>
      <c r="BA67" s="1012"/>
      <c r="BB67" s="1012"/>
      <c r="BC67" s="1012"/>
      <c r="BD67" s="1023"/>
      <c r="BE67" s="244"/>
      <c r="BF67" s="244"/>
      <c r="BG67" s="244"/>
      <c r="BH67" s="244"/>
      <c r="BI67" s="244"/>
      <c r="BJ67" s="244"/>
      <c r="BK67" s="244"/>
      <c r="BL67" s="244"/>
      <c r="BM67" s="244"/>
      <c r="BN67" s="244"/>
      <c r="BO67" s="244"/>
      <c r="BP67" s="244"/>
      <c r="BQ67" s="241">
        <v>61</v>
      </c>
      <c r="BR67" s="246"/>
      <c r="BS67" s="952"/>
      <c r="BT67" s="953"/>
      <c r="BU67" s="953"/>
      <c r="BV67" s="953"/>
      <c r="BW67" s="953"/>
      <c r="BX67" s="953"/>
      <c r="BY67" s="953"/>
      <c r="BZ67" s="953"/>
      <c r="CA67" s="953"/>
      <c r="CB67" s="953"/>
      <c r="CC67" s="953"/>
      <c r="CD67" s="953"/>
      <c r="CE67" s="953"/>
      <c r="CF67" s="953"/>
      <c r="CG67" s="962"/>
      <c r="CH67" s="963"/>
      <c r="CI67" s="964"/>
      <c r="CJ67" s="964"/>
      <c r="CK67" s="964"/>
      <c r="CL67" s="965"/>
      <c r="CM67" s="963"/>
      <c r="CN67" s="964"/>
      <c r="CO67" s="964"/>
      <c r="CP67" s="964"/>
      <c r="CQ67" s="965"/>
      <c r="CR67" s="963"/>
      <c r="CS67" s="964"/>
      <c r="CT67" s="964"/>
      <c r="CU67" s="964"/>
      <c r="CV67" s="965"/>
      <c r="CW67" s="963"/>
      <c r="CX67" s="964"/>
      <c r="CY67" s="964"/>
      <c r="CZ67" s="964"/>
      <c r="DA67" s="965"/>
      <c r="DB67" s="963"/>
      <c r="DC67" s="964"/>
      <c r="DD67" s="964"/>
      <c r="DE67" s="964"/>
      <c r="DF67" s="965"/>
      <c r="DG67" s="963"/>
      <c r="DH67" s="964"/>
      <c r="DI67" s="964"/>
      <c r="DJ67" s="964"/>
      <c r="DK67" s="965"/>
      <c r="DL67" s="963"/>
      <c r="DM67" s="964"/>
      <c r="DN67" s="964"/>
      <c r="DO67" s="964"/>
      <c r="DP67" s="965"/>
      <c r="DQ67" s="963"/>
      <c r="DR67" s="964"/>
      <c r="DS67" s="964"/>
      <c r="DT67" s="964"/>
      <c r="DU67" s="965"/>
      <c r="DV67" s="952"/>
      <c r="DW67" s="953"/>
      <c r="DX67" s="953"/>
      <c r="DY67" s="953"/>
      <c r="DZ67" s="954"/>
      <c r="EA67" s="232"/>
    </row>
    <row r="68" spans="1:131" ht="26.25" customHeight="1" thickTop="1" x14ac:dyDescent="0.15">
      <c r="A68" s="239">
        <v>1</v>
      </c>
      <c r="B68" s="992" t="s">
        <v>568</v>
      </c>
      <c r="C68" s="993"/>
      <c r="D68" s="993"/>
      <c r="E68" s="993"/>
      <c r="F68" s="993"/>
      <c r="G68" s="993"/>
      <c r="H68" s="993"/>
      <c r="I68" s="993"/>
      <c r="J68" s="993"/>
      <c r="K68" s="993"/>
      <c r="L68" s="993"/>
      <c r="M68" s="993"/>
      <c r="N68" s="993"/>
      <c r="O68" s="993"/>
      <c r="P68" s="994"/>
      <c r="Q68" s="995">
        <v>1270</v>
      </c>
      <c r="R68" s="989"/>
      <c r="S68" s="989"/>
      <c r="T68" s="989"/>
      <c r="U68" s="989"/>
      <c r="V68" s="989">
        <v>1231</v>
      </c>
      <c r="W68" s="989"/>
      <c r="X68" s="989"/>
      <c r="Y68" s="989"/>
      <c r="Z68" s="989"/>
      <c r="AA68" s="989">
        <v>39</v>
      </c>
      <c r="AB68" s="989"/>
      <c r="AC68" s="989"/>
      <c r="AD68" s="989"/>
      <c r="AE68" s="989"/>
      <c r="AF68" s="989">
        <v>39</v>
      </c>
      <c r="AG68" s="989"/>
      <c r="AH68" s="989"/>
      <c r="AI68" s="989"/>
      <c r="AJ68" s="989"/>
      <c r="AK68" s="989">
        <v>9</v>
      </c>
      <c r="AL68" s="989"/>
      <c r="AM68" s="989"/>
      <c r="AN68" s="989"/>
      <c r="AO68" s="989"/>
      <c r="AP68" s="989">
        <v>0</v>
      </c>
      <c r="AQ68" s="989"/>
      <c r="AR68" s="989"/>
      <c r="AS68" s="989"/>
      <c r="AT68" s="989"/>
      <c r="AU68" s="989">
        <v>0</v>
      </c>
      <c r="AV68" s="989"/>
      <c r="AW68" s="989"/>
      <c r="AX68" s="989"/>
      <c r="AY68" s="989"/>
      <c r="AZ68" s="990"/>
      <c r="BA68" s="990"/>
      <c r="BB68" s="990"/>
      <c r="BC68" s="990"/>
      <c r="BD68" s="991"/>
      <c r="BE68" s="244"/>
      <c r="BF68" s="244"/>
      <c r="BG68" s="244"/>
      <c r="BH68" s="244"/>
      <c r="BI68" s="244"/>
      <c r="BJ68" s="244"/>
      <c r="BK68" s="244"/>
      <c r="BL68" s="244"/>
      <c r="BM68" s="244"/>
      <c r="BN68" s="244"/>
      <c r="BO68" s="244"/>
      <c r="BP68" s="244"/>
      <c r="BQ68" s="241">
        <v>62</v>
      </c>
      <c r="BR68" s="246"/>
      <c r="BS68" s="952"/>
      <c r="BT68" s="953"/>
      <c r="BU68" s="953"/>
      <c r="BV68" s="953"/>
      <c r="BW68" s="953"/>
      <c r="BX68" s="953"/>
      <c r="BY68" s="953"/>
      <c r="BZ68" s="953"/>
      <c r="CA68" s="953"/>
      <c r="CB68" s="953"/>
      <c r="CC68" s="953"/>
      <c r="CD68" s="953"/>
      <c r="CE68" s="953"/>
      <c r="CF68" s="953"/>
      <c r="CG68" s="962"/>
      <c r="CH68" s="963"/>
      <c r="CI68" s="964"/>
      <c r="CJ68" s="964"/>
      <c r="CK68" s="964"/>
      <c r="CL68" s="965"/>
      <c r="CM68" s="963"/>
      <c r="CN68" s="964"/>
      <c r="CO68" s="964"/>
      <c r="CP68" s="964"/>
      <c r="CQ68" s="965"/>
      <c r="CR68" s="963"/>
      <c r="CS68" s="964"/>
      <c r="CT68" s="964"/>
      <c r="CU68" s="964"/>
      <c r="CV68" s="965"/>
      <c r="CW68" s="963"/>
      <c r="CX68" s="964"/>
      <c r="CY68" s="964"/>
      <c r="CZ68" s="964"/>
      <c r="DA68" s="965"/>
      <c r="DB68" s="963"/>
      <c r="DC68" s="964"/>
      <c r="DD68" s="964"/>
      <c r="DE68" s="964"/>
      <c r="DF68" s="965"/>
      <c r="DG68" s="963"/>
      <c r="DH68" s="964"/>
      <c r="DI68" s="964"/>
      <c r="DJ68" s="964"/>
      <c r="DK68" s="965"/>
      <c r="DL68" s="963"/>
      <c r="DM68" s="964"/>
      <c r="DN68" s="964"/>
      <c r="DO68" s="964"/>
      <c r="DP68" s="965"/>
      <c r="DQ68" s="963"/>
      <c r="DR68" s="964"/>
      <c r="DS68" s="964"/>
      <c r="DT68" s="964"/>
      <c r="DU68" s="965"/>
      <c r="DV68" s="952"/>
      <c r="DW68" s="953"/>
      <c r="DX68" s="953"/>
      <c r="DY68" s="953"/>
      <c r="DZ68" s="954"/>
      <c r="EA68" s="232"/>
    </row>
    <row r="69" spans="1:131" ht="26.25" customHeight="1" x14ac:dyDescent="0.15">
      <c r="A69" s="241">
        <v>2</v>
      </c>
      <c r="B69" s="981" t="s">
        <v>569</v>
      </c>
      <c r="C69" s="982"/>
      <c r="D69" s="982"/>
      <c r="E69" s="982"/>
      <c r="F69" s="982"/>
      <c r="G69" s="982"/>
      <c r="H69" s="982"/>
      <c r="I69" s="982"/>
      <c r="J69" s="982"/>
      <c r="K69" s="982"/>
      <c r="L69" s="982"/>
      <c r="M69" s="982"/>
      <c r="N69" s="982"/>
      <c r="O69" s="982"/>
      <c r="P69" s="983"/>
      <c r="Q69" s="984">
        <v>34792</v>
      </c>
      <c r="R69" s="978"/>
      <c r="S69" s="978"/>
      <c r="T69" s="978"/>
      <c r="U69" s="978"/>
      <c r="V69" s="978">
        <v>34144</v>
      </c>
      <c r="W69" s="978"/>
      <c r="X69" s="978"/>
      <c r="Y69" s="978"/>
      <c r="Z69" s="978"/>
      <c r="AA69" s="978">
        <v>648</v>
      </c>
      <c r="AB69" s="978"/>
      <c r="AC69" s="978"/>
      <c r="AD69" s="978"/>
      <c r="AE69" s="978"/>
      <c r="AF69" s="978">
        <v>648</v>
      </c>
      <c r="AG69" s="978"/>
      <c r="AH69" s="978"/>
      <c r="AI69" s="978"/>
      <c r="AJ69" s="978"/>
      <c r="AK69" s="978">
        <v>355</v>
      </c>
      <c r="AL69" s="978"/>
      <c r="AM69" s="978"/>
      <c r="AN69" s="978"/>
      <c r="AO69" s="978"/>
      <c r="AP69" s="978">
        <v>0</v>
      </c>
      <c r="AQ69" s="978"/>
      <c r="AR69" s="978"/>
      <c r="AS69" s="978"/>
      <c r="AT69" s="978"/>
      <c r="AU69" s="978">
        <v>0</v>
      </c>
      <c r="AV69" s="978"/>
      <c r="AW69" s="978"/>
      <c r="AX69" s="978"/>
      <c r="AY69" s="978"/>
      <c r="AZ69" s="979"/>
      <c r="BA69" s="979"/>
      <c r="BB69" s="979"/>
      <c r="BC69" s="979"/>
      <c r="BD69" s="980"/>
      <c r="BE69" s="244"/>
      <c r="BF69" s="244"/>
      <c r="BG69" s="244"/>
      <c r="BH69" s="244"/>
      <c r="BI69" s="244"/>
      <c r="BJ69" s="244"/>
      <c r="BK69" s="244"/>
      <c r="BL69" s="244"/>
      <c r="BM69" s="244"/>
      <c r="BN69" s="244"/>
      <c r="BO69" s="244"/>
      <c r="BP69" s="244"/>
      <c r="BQ69" s="241">
        <v>63</v>
      </c>
      <c r="BR69" s="246"/>
      <c r="BS69" s="952"/>
      <c r="BT69" s="953"/>
      <c r="BU69" s="953"/>
      <c r="BV69" s="953"/>
      <c r="BW69" s="953"/>
      <c r="BX69" s="953"/>
      <c r="BY69" s="953"/>
      <c r="BZ69" s="953"/>
      <c r="CA69" s="953"/>
      <c r="CB69" s="953"/>
      <c r="CC69" s="953"/>
      <c r="CD69" s="953"/>
      <c r="CE69" s="953"/>
      <c r="CF69" s="953"/>
      <c r="CG69" s="962"/>
      <c r="CH69" s="963"/>
      <c r="CI69" s="964"/>
      <c r="CJ69" s="964"/>
      <c r="CK69" s="964"/>
      <c r="CL69" s="965"/>
      <c r="CM69" s="963"/>
      <c r="CN69" s="964"/>
      <c r="CO69" s="964"/>
      <c r="CP69" s="964"/>
      <c r="CQ69" s="965"/>
      <c r="CR69" s="963"/>
      <c r="CS69" s="964"/>
      <c r="CT69" s="964"/>
      <c r="CU69" s="964"/>
      <c r="CV69" s="965"/>
      <c r="CW69" s="963"/>
      <c r="CX69" s="964"/>
      <c r="CY69" s="964"/>
      <c r="CZ69" s="964"/>
      <c r="DA69" s="965"/>
      <c r="DB69" s="963"/>
      <c r="DC69" s="964"/>
      <c r="DD69" s="964"/>
      <c r="DE69" s="964"/>
      <c r="DF69" s="965"/>
      <c r="DG69" s="963"/>
      <c r="DH69" s="964"/>
      <c r="DI69" s="964"/>
      <c r="DJ69" s="964"/>
      <c r="DK69" s="965"/>
      <c r="DL69" s="963"/>
      <c r="DM69" s="964"/>
      <c r="DN69" s="964"/>
      <c r="DO69" s="964"/>
      <c r="DP69" s="965"/>
      <c r="DQ69" s="963"/>
      <c r="DR69" s="964"/>
      <c r="DS69" s="964"/>
      <c r="DT69" s="964"/>
      <c r="DU69" s="965"/>
      <c r="DV69" s="952"/>
      <c r="DW69" s="953"/>
      <c r="DX69" s="953"/>
      <c r="DY69" s="953"/>
      <c r="DZ69" s="954"/>
      <c r="EA69" s="232"/>
    </row>
    <row r="70" spans="1:131" ht="26.25" customHeight="1" x14ac:dyDescent="0.15">
      <c r="A70" s="241">
        <v>3</v>
      </c>
      <c r="B70" s="981" t="s">
        <v>570</v>
      </c>
      <c r="C70" s="982"/>
      <c r="D70" s="982"/>
      <c r="E70" s="982"/>
      <c r="F70" s="982"/>
      <c r="G70" s="982"/>
      <c r="H70" s="982"/>
      <c r="I70" s="982"/>
      <c r="J70" s="982"/>
      <c r="K70" s="982"/>
      <c r="L70" s="982"/>
      <c r="M70" s="982"/>
      <c r="N70" s="982"/>
      <c r="O70" s="982"/>
      <c r="P70" s="983"/>
      <c r="Q70" s="984">
        <v>299</v>
      </c>
      <c r="R70" s="978"/>
      <c r="S70" s="978"/>
      <c r="T70" s="978"/>
      <c r="U70" s="978"/>
      <c r="V70" s="978">
        <v>263</v>
      </c>
      <c r="W70" s="978"/>
      <c r="X70" s="978"/>
      <c r="Y70" s="978"/>
      <c r="Z70" s="978"/>
      <c r="AA70" s="978">
        <v>36</v>
      </c>
      <c r="AB70" s="978"/>
      <c r="AC70" s="978"/>
      <c r="AD70" s="978"/>
      <c r="AE70" s="978"/>
      <c r="AF70" s="978">
        <v>36</v>
      </c>
      <c r="AG70" s="978"/>
      <c r="AH70" s="978"/>
      <c r="AI70" s="978"/>
      <c r="AJ70" s="978"/>
      <c r="AK70" s="978" t="s">
        <v>567</v>
      </c>
      <c r="AL70" s="978"/>
      <c r="AM70" s="978"/>
      <c r="AN70" s="978"/>
      <c r="AO70" s="978"/>
      <c r="AP70" s="978" t="s">
        <v>567</v>
      </c>
      <c r="AQ70" s="978"/>
      <c r="AR70" s="978"/>
      <c r="AS70" s="978"/>
      <c r="AT70" s="978"/>
      <c r="AU70" s="978" t="s">
        <v>567</v>
      </c>
      <c r="AV70" s="978"/>
      <c r="AW70" s="978"/>
      <c r="AX70" s="978"/>
      <c r="AY70" s="978"/>
      <c r="AZ70" s="979"/>
      <c r="BA70" s="979"/>
      <c r="BB70" s="979"/>
      <c r="BC70" s="979"/>
      <c r="BD70" s="980"/>
      <c r="BE70" s="244"/>
      <c r="BF70" s="244"/>
      <c r="BG70" s="244"/>
      <c r="BH70" s="244"/>
      <c r="BI70" s="244"/>
      <c r="BJ70" s="244"/>
      <c r="BK70" s="244"/>
      <c r="BL70" s="244"/>
      <c r="BM70" s="244"/>
      <c r="BN70" s="244"/>
      <c r="BO70" s="244"/>
      <c r="BP70" s="244"/>
      <c r="BQ70" s="241">
        <v>64</v>
      </c>
      <c r="BR70" s="246"/>
      <c r="BS70" s="952"/>
      <c r="BT70" s="953"/>
      <c r="BU70" s="953"/>
      <c r="BV70" s="953"/>
      <c r="BW70" s="953"/>
      <c r="BX70" s="953"/>
      <c r="BY70" s="953"/>
      <c r="BZ70" s="953"/>
      <c r="CA70" s="953"/>
      <c r="CB70" s="953"/>
      <c r="CC70" s="953"/>
      <c r="CD70" s="953"/>
      <c r="CE70" s="953"/>
      <c r="CF70" s="953"/>
      <c r="CG70" s="962"/>
      <c r="CH70" s="963"/>
      <c r="CI70" s="964"/>
      <c r="CJ70" s="964"/>
      <c r="CK70" s="964"/>
      <c r="CL70" s="965"/>
      <c r="CM70" s="963"/>
      <c r="CN70" s="964"/>
      <c r="CO70" s="964"/>
      <c r="CP70" s="964"/>
      <c r="CQ70" s="965"/>
      <c r="CR70" s="963"/>
      <c r="CS70" s="964"/>
      <c r="CT70" s="964"/>
      <c r="CU70" s="964"/>
      <c r="CV70" s="965"/>
      <c r="CW70" s="963"/>
      <c r="CX70" s="964"/>
      <c r="CY70" s="964"/>
      <c r="CZ70" s="964"/>
      <c r="DA70" s="965"/>
      <c r="DB70" s="963"/>
      <c r="DC70" s="964"/>
      <c r="DD70" s="964"/>
      <c r="DE70" s="964"/>
      <c r="DF70" s="965"/>
      <c r="DG70" s="963"/>
      <c r="DH70" s="964"/>
      <c r="DI70" s="964"/>
      <c r="DJ70" s="964"/>
      <c r="DK70" s="965"/>
      <c r="DL70" s="963"/>
      <c r="DM70" s="964"/>
      <c r="DN70" s="964"/>
      <c r="DO70" s="964"/>
      <c r="DP70" s="965"/>
      <c r="DQ70" s="963"/>
      <c r="DR70" s="964"/>
      <c r="DS70" s="964"/>
      <c r="DT70" s="964"/>
      <c r="DU70" s="965"/>
      <c r="DV70" s="952"/>
      <c r="DW70" s="953"/>
      <c r="DX70" s="953"/>
      <c r="DY70" s="953"/>
      <c r="DZ70" s="954"/>
      <c r="EA70" s="232"/>
    </row>
    <row r="71" spans="1:131" ht="26.25" customHeight="1" x14ac:dyDescent="0.15">
      <c r="A71" s="241">
        <v>4</v>
      </c>
      <c r="B71" s="981" t="s">
        <v>571</v>
      </c>
      <c r="C71" s="982"/>
      <c r="D71" s="982"/>
      <c r="E71" s="982"/>
      <c r="F71" s="982"/>
      <c r="G71" s="982"/>
      <c r="H71" s="982"/>
      <c r="I71" s="982"/>
      <c r="J71" s="982"/>
      <c r="K71" s="982"/>
      <c r="L71" s="982"/>
      <c r="M71" s="982"/>
      <c r="N71" s="982"/>
      <c r="O71" s="982"/>
      <c r="P71" s="983"/>
      <c r="Q71" s="984">
        <v>150860</v>
      </c>
      <c r="R71" s="978"/>
      <c r="S71" s="978"/>
      <c r="T71" s="978"/>
      <c r="U71" s="978"/>
      <c r="V71" s="978">
        <v>146852</v>
      </c>
      <c r="W71" s="978"/>
      <c r="X71" s="978"/>
      <c r="Y71" s="978"/>
      <c r="Z71" s="978"/>
      <c r="AA71" s="978">
        <v>4008</v>
      </c>
      <c r="AB71" s="978"/>
      <c r="AC71" s="978"/>
      <c r="AD71" s="978"/>
      <c r="AE71" s="978"/>
      <c r="AF71" s="978">
        <v>4008</v>
      </c>
      <c r="AG71" s="978"/>
      <c r="AH71" s="978"/>
      <c r="AI71" s="978"/>
      <c r="AJ71" s="978"/>
      <c r="AK71" s="978" t="s">
        <v>567</v>
      </c>
      <c r="AL71" s="978"/>
      <c r="AM71" s="978"/>
      <c r="AN71" s="978"/>
      <c r="AO71" s="978"/>
      <c r="AP71" s="978" t="s">
        <v>567</v>
      </c>
      <c r="AQ71" s="978"/>
      <c r="AR71" s="978"/>
      <c r="AS71" s="978"/>
      <c r="AT71" s="978"/>
      <c r="AU71" s="978" t="s">
        <v>567</v>
      </c>
      <c r="AV71" s="978"/>
      <c r="AW71" s="978"/>
      <c r="AX71" s="978"/>
      <c r="AY71" s="978"/>
      <c r="AZ71" s="979"/>
      <c r="BA71" s="979"/>
      <c r="BB71" s="979"/>
      <c r="BC71" s="979"/>
      <c r="BD71" s="980"/>
      <c r="BE71" s="244"/>
      <c r="BF71" s="244"/>
      <c r="BG71" s="244"/>
      <c r="BH71" s="244"/>
      <c r="BI71" s="244"/>
      <c r="BJ71" s="244"/>
      <c r="BK71" s="244"/>
      <c r="BL71" s="244"/>
      <c r="BM71" s="244"/>
      <c r="BN71" s="244"/>
      <c r="BO71" s="244"/>
      <c r="BP71" s="244"/>
      <c r="BQ71" s="241">
        <v>65</v>
      </c>
      <c r="BR71" s="246"/>
      <c r="BS71" s="952"/>
      <c r="BT71" s="953"/>
      <c r="BU71" s="953"/>
      <c r="BV71" s="953"/>
      <c r="BW71" s="953"/>
      <c r="BX71" s="953"/>
      <c r="BY71" s="953"/>
      <c r="BZ71" s="953"/>
      <c r="CA71" s="953"/>
      <c r="CB71" s="953"/>
      <c r="CC71" s="953"/>
      <c r="CD71" s="953"/>
      <c r="CE71" s="953"/>
      <c r="CF71" s="953"/>
      <c r="CG71" s="962"/>
      <c r="CH71" s="963"/>
      <c r="CI71" s="964"/>
      <c r="CJ71" s="964"/>
      <c r="CK71" s="964"/>
      <c r="CL71" s="965"/>
      <c r="CM71" s="963"/>
      <c r="CN71" s="964"/>
      <c r="CO71" s="964"/>
      <c r="CP71" s="964"/>
      <c r="CQ71" s="965"/>
      <c r="CR71" s="963"/>
      <c r="CS71" s="964"/>
      <c r="CT71" s="964"/>
      <c r="CU71" s="964"/>
      <c r="CV71" s="965"/>
      <c r="CW71" s="963"/>
      <c r="CX71" s="964"/>
      <c r="CY71" s="964"/>
      <c r="CZ71" s="964"/>
      <c r="DA71" s="965"/>
      <c r="DB71" s="963"/>
      <c r="DC71" s="964"/>
      <c r="DD71" s="964"/>
      <c r="DE71" s="964"/>
      <c r="DF71" s="965"/>
      <c r="DG71" s="963"/>
      <c r="DH71" s="964"/>
      <c r="DI71" s="964"/>
      <c r="DJ71" s="964"/>
      <c r="DK71" s="965"/>
      <c r="DL71" s="963"/>
      <c r="DM71" s="964"/>
      <c r="DN71" s="964"/>
      <c r="DO71" s="964"/>
      <c r="DP71" s="965"/>
      <c r="DQ71" s="963"/>
      <c r="DR71" s="964"/>
      <c r="DS71" s="964"/>
      <c r="DT71" s="964"/>
      <c r="DU71" s="965"/>
      <c r="DV71" s="952"/>
      <c r="DW71" s="953"/>
      <c r="DX71" s="953"/>
      <c r="DY71" s="953"/>
      <c r="DZ71" s="954"/>
      <c r="EA71" s="232"/>
    </row>
    <row r="72" spans="1:131" ht="26.25" customHeight="1" x14ac:dyDescent="0.15">
      <c r="A72" s="241">
        <v>5</v>
      </c>
      <c r="B72" s="981" t="s">
        <v>572</v>
      </c>
      <c r="C72" s="982"/>
      <c r="D72" s="982"/>
      <c r="E72" s="982"/>
      <c r="F72" s="982"/>
      <c r="G72" s="982"/>
      <c r="H72" s="982"/>
      <c r="I72" s="982"/>
      <c r="J72" s="982"/>
      <c r="K72" s="982"/>
      <c r="L72" s="982"/>
      <c r="M72" s="982"/>
      <c r="N72" s="982"/>
      <c r="O72" s="982"/>
      <c r="P72" s="983"/>
      <c r="Q72" s="984">
        <v>202</v>
      </c>
      <c r="R72" s="978"/>
      <c r="S72" s="978"/>
      <c r="T72" s="978"/>
      <c r="U72" s="978"/>
      <c r="V72" s="978">
        <v>200</v>
      </c>
      <c r="W72" s="978"/>
      <c r="X72" s="978"/>
      <c r="Y72" s="978"/>
      <c r="Z72" s="978"/>
      <c r="AA72" s="978">
        <v>2</v>
      </c>
      <c r="AB72" s="978"/>
      <c r="AC72" s="978"/>
      <c r="AD72" s="978"/>
      <c r="AE72" s="978"/>
      <c r="AF72" s="978">
        <v>2</v>
      </c>
      <c r="AG72" s="978"/>
      <c r="AH72" s="978"/>
      <c r="AI72" s="978"/>
      <c r="AJ72" s="978"/>
      <c r="AK72" s="978" t="s">
        <v>567</v>
      </c>
      <c r="AL72" s="978"/>
      <c r="AM72" s="978"/>
      <c r="AN72" s="978"/>
      <c r="AO72" s="978"/>
      <c r="AP72" s="978" t="s">
        <v>567</v>
      </c>
      <c r="AQ72" s="978"/>
      <c r="AR72" s="978"/>
      <c r="AS72" s="978"/>
      <c r="AT72" s="978"/>
      <c r="AU72" s="978" t="s">
        <v>567</v>
      </c>
      <c r="AV72" s="978"/>
      <c r="AW72" s="978"/>
      <c r="AX72" s="978"/>
      <c r="AY72" s="978"/>
      <c r="AZ72" s="979"/>
      <c r="BA72" s="979"/>
      <c r="BB72" s="979"/>
      <c r="BC72" s="979"/>
      <c r="BD72" s="980"/>
      <c r="BE72" s="244"/>
      <c r="BF72" s="244"/>
      <c r="BG72" s="244"/>
      <c r="BH72" s="244"/>
      <c r="BI72" s="244"/>
      <c r="BJ72" s="244"/>
      <c r="BK72" s="244"/>
      <c r="BL72" s="244"/>
      <c r="BM72" s="244"/>
      <c r="BN72" s="244"/>
      <c r="BO72" s="244"/>
      <c r="BP72" s="244"/>
      <c r="BQ72" s="241">
        <v>66</v>
      </c>
      <c r="BR72" s="246"/>
      <c r="BS72" s="952"/>
      <c r="BT72" s="953"/>
      <c r="BU72" s="953"/>
      <c r="BV72" s="953"/>
      <c r="BW72" s="953"/>
      <c r="BX72" s="953"/>
      <c r="BY72" s="953"/>
      <c r="BZ72" s="953"/>
      <c r="CA72" s="953"/>
      <c r="CB72" s="953"/>
      <c r="CC72" s="953"/>
      <c r="CD72" s="953"/>
      <c r="CE72" s="953"/>
      <c r="CF72" s="953"/>
      <c r="CG72" s="962"/>
      <c r="CH72" s="963"/>
      <c r="CI72" s="964"/>
      <c r="CJ72" s="964"/>
      <c r="CK72" s="964"/>
      <c r="CL72" s="965"/>
      <c r="CM72" s="963"/>
      <c r="CN72" s="964"/>
      <c r="CO72" s="964"/>
      <c r="CP72" s="964"/>
      <c r="CQ72" s="965"/>
      <c r="CR72" s="963"/>
      <c r="CS72" s="964"/>
      <c r="CT72" s="964"/>
      <c r="CU72" s="964"/>
      <c r="CV72" s="965"/>
      <c r="CW72" s="963"/>
      <c r="CX72" s="964"/>
      <c r="CY72" s="964"/>
      <c r="CZ72" s="964"/>
      <c r="DA72" s="965"/>
      <c r="DB72" s="963"/>
      <c r="DC72" s="964"/>
      <c r="DD72" s="964"/>
      <c r="DE72" s="964"/>
      <c r="DF72" s="965"/>
      <c r="DG72" s="963"/>
      <c r="DH72" s="964"/>
      <c r="DI72" s="964"/>
      <c r="DJ72" s="964"/>
      <c r="DK72" s="965"/>
      <c r="DL72" s="963"/>
      <c r="DM72" s="964"/>
      <c r="DN72" s="964"/>
      <c r="DO72" s="964"/>
      <c r="DP72" s="965"/>
      <c r="DQ72" s="963"/>
      <c r="DR72" s="964"/>
      <c r="DS72" s="964"/>
      <c r="DT72" s="964"/>
      <c r="DU72" s="965"/>
      <c r="DV72" s="952"/>
      <c r="DW72" s="953"/>
      <c r="DX72" s="953"/>
      <c r="DY72" s="953"/>
      <c r="DZ72" s="954"/>
      <c r="EA72" s="232"/>
    </row>
    <row r="73" spans="1:131" ht="26.25" customHeight="1" x14ac:dyDescent="0.15">
      <c r="A73" s="241">
        <v>6</v>
      </c>
      <c r="B73" s="981" t="s">
        <v>573</v>
      </c>
      <c r="C73" s="982"/>
      <c r="D73" s="982"/>
      <c r="E73" s="982"/>
      <c r="F73" s="982"/>
      <c r="G73" s="982"/>
      <c r="H73" s="982"/>
      <c r="I73" s="982"/>
      <c r="J73" s="982"/>
      <c r="K73" s="982"/>
      <c r="L73" s="982"/>
      <c r="M73" s="982"/>
      <c r="N73" s="982"/>
      <c r="O73" s="982"/>
      <c r="P73" s="983"/>
      <c r="Q73" s="984">
        <v>9546</v>
      </c>
      <c r="R73" s="978"/>
      <c r="S73" s="978"/>
      <c r="T73" s="978"/>
      <c r="U73" s="978"/>
      <c r="V73" s="978">
        <v>9287</v>
      </c>
      <c r="W73" s="978"/>
      <c r="X73" s="978"/>
      <c r="Y73" s="978"/>
      <c r="Z73" s="978"/>
      <c r="AA73" s="978">
        <v>259</v>
      </c>
      <c r="AB73" s="978"/>
      <c r="AC73" s="978"/>
      <c r="AD73" s="978"/>
      <c r="AE73" s="978"/>
      <c r="AF73" s="978">
        <v>259</v>
      </c>
      <c r="AG73" s="978"/>
      <c r="AH73" s="978"/>
      <c r="AI73" s="978"/>
      <c r="AJ73" s="978"/>
      <c r="AK73" s="978">
        <v>0</v>
      </c>
      <c r="AL73" s="978"/>
      <c r="AM73" s="978"/>
      <c r="AN73" s="978"/>
      <c r="AO73" s="978"/>
      <c r="AP73" s="978" t="s">
        <v>584</v>
      </c>
      <c r="AQ73" s="978"/>
      <c r="AR73" s="978"/>
      <c r="AS73" s="978"/>
      <c r="AT73" s="978"/>
      <c r="AU73" s="978" t="s">
        <v>584</v>
      </c>
      <c r="AV73" s="978"/>
      <c r="AW73" s="978"/>
      <c r="AX73" s="978"/>
      <c r="AY73" s="978"/>
      <c r="AZ73" s="979"/>
      <c r="BA73" s="979"/>
      <c r="BB73" s="979"/>
      <c r="BC73" s="979"/>
      <c r="BD73" s="980"/>
      <c r="BE73" s="244"/>
      <c r="BF73" s="244"/>
      <c r="BG73" s="244"/>
      <c r="BH73" s="244"/>
      <c r="BI73" s="244"/>
      <c r="BJ73" s="244"/>
      <c r="BK73" s="244"/>
      <c r="BL73" s="244"/>
      <c r="BM73" s="244"/>
      <c r="BN73" s="244"/>
      <c r="BO73" s="244"/>
      <c r="BP73" s="244"/>
      <c r="BQ73" s="241">
        <v>67</v>
      </c>
      <c r="BR73" s="246"/>
      <c r="BS73" s="952"/>
      <c r="BT73" s="953"/>
      <c r="BU73" s="953"/>
      <c r="BV73" s="953"/>
      <c r="BW73" s="953"/>
      <c r="BX73" s="953"/>
      <c r="BY73" s="953"/>
      <c r="BZ73" s="953"/>
      <c r="CA73" s="953"/>
      <c r="CB73" s="953"/>
      <c r="CC73" s="953"/>
      <c r="CD73" s="953"/>
      <c r="CE73" s="953"/>
      <c r="CF73" s="953"/>
      <c r="CG73" s="962"/>
      <c r="CH73" s="963"/>
      <c r="CI73" s="964"/>
      <c r="CJ73" s="964"/>
      <c r="CK73" s="964"/>
      <c r="CL73" s="965"/>
      <c r="CM73" s="963"/>
      <c r="CN73" s="964"/>
      <c r="CO73" s="964"/>
      <c r="CP73" s="964"/>
      <c r="CQ73" s="965"/>
      <c r="CR73" s="963"/>
      <c r="CS73" s="964"/>
      <c r="CT73" s="964"/>
      <c r="CU73" s="964"/>
      <c r="CV73" s="965"/>
      <c r="CW73" s="963"/>
      <c r="CX73" s="964"/>
      <c r="CY73" s="964"/>
      <c r="CZ73" s="964"/>
      <c r="DA73" s="965"/>
      <c r="DB73" s="963"/>
      <c r="DC73" s="964"/>
      <c r="DD73" s="964"/>
      <c r="DE73" s="964"/>
      <c r="DF73" s="965"/>
      <c r="DG73" s="963"/>
      <c r="DH73" s="964"/>
      <c r="DI73" s="964"/>
      <c r="DJ73" s="964"/>
      <c r="DK73" s="965"/>
      <c r="DL73" s="963"/>
      <c r="DM73" s="964"/>
      <c r="DN73" s="964"/>
      <c r="DO73" s="964"/>
      <c r="DP73" s="965"/>
      <c r="DQ73" s="963"/>
      <c r="DR73" s="964"/>
      <c r="DS73" s="964"/>
      <c r="DT73" s="964"/>
      <c r="DU73" s="965"/>
      <c r="DV73" s="952"/>
      <c r="DW73" s="953"/>
      <c r="DX73" s="953"/>
      <c r="DY73" s="953"/>
      <c r="DZ73" s="954"/>
      <c r="EA73" s="232"/>
    </row>
    <row r="74" spans="1:131" ht="26.25" customHeight="1" x14ac:dyDescent="0.15">
      <c r="A74" s="241">
        <v>7</v>
      </c>
      <c r="B74" s="981" t="s">
        <v>574</v>
      </c>
      <c r="C74" s="982"/>
      <c r="D74" s="982"/>
      <c r="E74" s="982"/>
      <c r="F74" s="982"/>
      <c r="G74" s="982"/>
      <c r="H74" s="982"/>
      <c r="I74" s="982"/>
      <c r="J74" s="982"/>
      <c r="K74" s="982"/>
      <c r="L74" s="982"/>
      <c r="M74" s="982"/>
      <c r="N74" s="982"/>
      <c r="O74" s="982"/>
      <c r="P74" s="983"/>
      <c r="Q74" s="984">
        <v>1663</v>
      </c>
      <c r="R74" s="978"/>
      <c r="S74" s="978"/>
      <c r="T74" s="978"/>
      <c r="U74" s="978"/>
      <c r="V74" s="978">
        <v>1601</v>
      </c>
      <c r="W74" s="978"/>
      <c r="X74" s="978"/>
      <c r="Y74" s="978"/>
      <c r="Z74" s="978"/>
      <c r="AA74" s="978">
        <v>62</v>
      </c>
      <c r="AB74" s="978"/>
      <c r="AC74" s="978"/>
      <c r="AD74" s="978"/>
      <c r="AE74" s="978"/>
      <c r="AF74" s="978">
        <v>50</v>
      </c>
      <c r="AG74" s="978"/>
      <c r="AH74" s="978"/>
      <c r="AI74" s="978"/>
      <c r="AJ74" s="978"/>
      <c r="AK74" s="978">
        <v>28</v>
      </c>
      <c r="AL74" s="978"/>
      <c r="AM74" s="978"/>
      <c r="AN74" s="978"/>
      <c r="AO74" s="978"/>
      <c r="AP74" s="978">
        <v>986</v>
      </c>
      <c r="AQ74" s="978"/>
      <c r="AR74" s="978"/>
      <c r="AS74" s="978"/>
      <c r="AT74" s="978"/>
      <c r="AU74" s="978" t="s">
        <v>584</v>
      </c>
      <c r="AV74" s="978"/>
      <c r="AW74" s="978"/>
      <c r="AX74" s="978"/>
      <c r="AY74" s="978"/>
      <c r="AZ74" s="979" t="s">
        <v>586</v>
      </c>
      <c r="BA74" s="979"/>
      <c r="BB74" s="979"/>
      <c r="BC74" s="979"/>
      <c r="BD74" s="980"/>
      <c r="BE74" s="244"/>
      <c r="BF74" s="244"/>
      <c r="BG74" s="244"/>
      <c r="BH74" s="244"/>
      <c r="BI74" s="244"/>
      <c r="BJ74" s="244"/>
      <c r="BK74" s="244"/>
      <c r="BL74" s="244"/>
      <c r="BM74" s="244"/>
      <c r="BN74" s="244"/>
      <c r="BO74" s="244"/>
      <c r="BP74" s="244"/>
      <c r="BQ74" s="241">
        <v>68</v>
      </c>
      <c r="BR74" s="246"/>
      <c r="BS74" s="952"/>
      <c r="BT74" s="953"/>
      <c r="BU74" s="953"/>
      <c r="BV74" s="953"/>
      <c r="BW74" s="953"/>
      <c r="BX74" s="953"/>
      <c r="BY74" s="953"/>
      <c r="BZ74" s="953"/>
      <c r="CA74" s="953"/>
      <c r="CB74" s="953"/>
      <c r="CC74" s="953"/>
      <c r="CD74" s="953"/>
      <c r="CE74" s="953"/>
      <c r="CF74" s="953"/>
      <c r="CG74" s="962"/>
      <c r="CH74" s="963"/>
      <c r="CI74" s="964"/>
      <c r="CJ74" s="964"/>
      <c r="CK74" s="964"/>
      <c r="CL74" s="965"/>
      <c r="CM74" s="963"/>
      <c r="CN74" s="964"/>
      <c r="CO74" s="964"/>
      <c r="CP74" s="964"/>
      <c r="CQ74" s="965"/>
      <c r="CR74" s="963"/>
      <c r="CS74" s="964"/>
      <c r="CT74" s="964"/>
      <c r="CU74" s="964"/>
      <c r="CV74" s="965"/>
      <c r="CW74" s="963"/>
      <c r="CX74" s="964"/>
      <c r="CY74" s="964"/>
      <c r="CZ74" s="964"/>
      <c r="DA74" s="965"/>
      <c r="DB74" s="963"/>
      <c r="DC74" s="964"/>
      <c r="DD74" s="964"/>
      <c r="DE74" s="964"/>
      <c r="DF74" s="965"/>
      <c r="DG74" s="963"/>
      <c r="DH74" s="964"/>
      <c r="DI74" s="964"/>
      <c r="DJ74" s="964"/>
      <c r="DK74" s="965"/>
      <c r="DL74" s="963"/>
      <c r="DM74" s="964"/>
      <c r="DN74" s="964"/>
      <c r="DO74" s="964"/>
      <c r="DP74" s="965"/>
      <c r="DQ74" s="963"/>
      <c r="DR74" s="964"/>
      <c r="DS74" s="964"/>
      <c r="DT74" s="964"/>
      <c r="DU74" s="965"/>
      <c r="DV74" s="952"/>
      <c r="DW74" s="953"/>
      <c r="DX74" s="953"/>
      <c r="DY74" s="953"/>
      <c r="DZ74" s="954"/>
      <c r="EA74" s="232"/>
    </row>
    <row r="75" spans="1:131" ht="26.25" customHeight="1" x14ac:dyDescent="0.15">
      <c r="A75" s="241">
        <v>8</v>
      </c>
      <c r="B75" s="981" t="s">
        <v>575</v>
      </c>
      <c r="C75" s="982"/>
      <c r="D75" s="982"/>
      <c r="E75" s="982"/>
      <c r="F75" s="982"/>
      <c r="G75" s="982"/>
      <c r="H75" s="982"/>
      <c r="I75" s="982"/>
      <c r="J75" s="982"/>
      <c r="K75" s="982"/>
      <c r="L75" s="982"/>
      <c r="M75" s="982"/>
      <c r="N75" s="982"/>
      <c r="O75" s="982"/>
      <c r="P75" s="983"/>
      <c r="Q75" s="985">
        <v>0</v>
      </c>
      <c r="R75" s="986"/>
      <c r="S75" s="986"/>
      <c r="T75" s="986"/>
      <c r="U75" s="987"/>
      <c r="V75" s="988">
        <v>18</v>
      </c>
      <c r="W75" s="986"/>
      <c r="X75" s="986"/>
      <c r="Y75" s="986"/>
      <c r="Z75" s="987"/>
      <c r="AA75" s="988">
        <v>-18</v>
      </c>
      <c r="AB75" s="986"/>
      <c r="AC75" s="986"/>
      <c r="AD75" s="986"/>
      <c r="AE75" s="987"/>
      <c r="AF75" s="988">
        <v>-18</v>
      </c>
      <c r="AG75" s="986"/>
      <c r="AH75" s="986"/>
      <c r="AI75" s="986"/>
      <c r="AJ75" s="987"/>
      <c r="AK75" s="988">
        <v>0</v>
      </c>
      <c r="AL75" s="986"/>
      <c r="AM75" s="986"/>
      <c r="AN75" s="986"/>
      <c r="AO75" s="987"/>
      <c r="AP75" s="988">
        <v>71</v>
      </c>
      <c r="AQ75" s="986"/>
      <c r="AR75" s="986"/>
      <c r="AS75" s="986"/>
      <c r="AT75" s="987"/>
      <c r="AU75" s="988" t="s">
        <v>584</v>
      </c>
      <c r="AV75" s="986"/>
      <c r="AW75" s="986"/>
      <c r="AX75" s="986"/>
      <c r="AY75" s="987"/>
      <c r="AZ75" s="979"/>
      <c r="BA75" s="979"/>
      <c r="BB75" s="979"/>
      <c r="BC75" s="979"/>
      <c r="BD75" s="980"/>
      <c r="BE75" s="244"/>
      <c r="BF75" s="244"/>
      <c r="BG75" s="244"/>
      <c r="BH75" s="244"/>
      <c r="BI75" s="244"/>
      <c r="BJ75" s="244"/>
      <c r="BK75" s="244"/>
      <c r="BL75" s="244"/>
      <c r="BM75" s="244"/>
      <c r="BN75" s="244"/>
      <c r="BO75" s="244"/>
      <c r="BP75" s="244"/>
      <c r="BQ75" s="241">
        <v>69</v>
      </c>
      <c r="BR75" s="246"/>
      <c r="BS75" s="952"/>
      <c r="BT75" s="953"/>
      <c r="BU75" s="953"/>
      <c r="BV75" s="953"/>
      <c r="BW75" s="953"/>
      <c r="BX75" s="953"/>
      <c r="BY75" s="953"/>
      <c r="BZ75" s="953"/>
      <c r="CA75" s="953"/>
      <c r="CB75" s="953"/>
      <c r="CC75" s="953"/>
      <c r="CD75" s="953"/>
      <c r="CE75" s="953"/>
      <c r="CF75" s="953"/>
      <c r="CG75" s="962"/>
      <c r="CH75" s="963"/>
      <c r="CI75" s="964"/>
      <c r="CJ75" s="964"/>
      <c r="CK75" s="964"/>
      <c r="CL75" s="965"/>
      <c r="CM75" s="963"/>
      <c r="CN75" s="964"/>
      <c r="CO75" s="964"/>
      <c r="CP75" s="964"/>
      <c r="CQ75" s="965"/>
      <c r="CR75" s="963"/>
      <c r="CS75" s="964"/>
      <c r="CT75" s="964"/>
      <c r="CU75" s="964"/>
      <c r="CV75" s="965"/>
      <c r="CW75" s="963"/>
      <c r="CX75" s="964"/>
      <c r="CY75" s="964"/>
      <c r="CZ75" s="964"/>
      <c r="DA75" s="965"/>
      <c r="DB75" s="963"/>
      <c r="DC75" s="964"/>
      <c r="DD75" s="964"/>
      <c r="DE75" s="964"/>
      <c r="DF75" s="965"/>
      <c r="DG75" s="963"/>
      <c r="DH75" s="964"/>
      <c r="DI75" s="964"/>
      <c r="DJ75" s="964"/>
      <c r="DK75" s="965"/>
      <c r="DL75" s="963"/>
      <c r="DM75" s="964"/>
      <c r="DN75" s="964"/>
      <c r="DO75" s="964"/>
      <c r="DP75" s="965"/>
      <c r="DQ75" s="963"/>
      <c r="DR75" s="964"/>
      <c r="DS75" s="964"/>
      <c r="DT75" s="964"/>
      <c r="DU75" s="965"/>
      <c r="DV75" s="952"/>
      <c r="DW75" s="953"/>
      <c r="DX75" s="953"/>
      <c r="DY75" s="953"/>
      <c r="DZ75" s="954"/>
      <c r="EA75" s="232"/>
    </row>
    <row r="76" spans="1:131" ht="26.25" customHeight="1" x14ac:dyDescent="0.15">
      <c r="A76" s="241">
        <v>9</v>
      </c>
      <c r="B76" s="981" t="s">
        <v>576</v>
      </c>
      <c r="C76" s="982"/>
      <c r="D76" s="982"/>
      <c r="E76" s="982"/>
      <c r="F76" s="982"/>
      <c r="G76" s="982"/>
      <c r="H76" s="982"/>
      <c r="I76" s="982"/>
      <c r="J76" s="982"/>
      <c r="K76" s="982"/>
      <c r="L76" s="982"/>
      <c r="M76" s="982"/>
      <c r="N76" s="982"/>
      <c r="O76" s="982"/>
      <c r="P76" s="983"/>
      <c r="Q76" s="985">
        <v>1127</v>
      </c>
      <c r="R76" s="986"/>
      <c r="S76" s="986"/>
      <c r="T76" s="986"/>
      <c r="U76" s="987"/>
      <c r="V76" s="988">
        <v>1060</v>
      </c>
      <c r="W76" s="986"/>
      <c r="X76" s="986"/>
      <c r="Y76" s="986"/>
      <c r="Z76" s="987"/>
      <c r="AA76" s="988">
        <v>66</v>
      </c>
      <c r="AB76" s="986"/>
      <c r="AC76" s="986"/>
      <c r="AD76" s="986"/>
      <c r="AE76" s="987"/>
      <c r="AF76" s="988">
        <v>66</v>
      </c>
      <c r="AG76" s="986"/>
      <c r="AH76" s="986"/>
      <c r="AI76" s="986"/>
      <c r="AJ76" s="987"/>
      <c r="AK76" s="988">
        <v>69</v>
      </c>
      <c r="AL76" s="986"/>
      <c r="AM76" s="986"/>
      <c r="AN76" s="986"/>
      <c r="AO76" s="987"/>
      <c r="AP76" s="988">
        <v>1051</v>
      </c>
      <c r="AQ76" s="986"/>
      <c r="AR76" s="986"/>
      <c r="AS76" s="986"/>
      <c r="AT76" s="987"/>
      <c r="AU76" s="988" t="s">
        <v>584</v>
      </c>
      <c r="AV76" s="986"/>
      <c r="AW76" s="986"/>
      <c r="AX76" s="986"/>
      <c r="AY76" s="987"/>
      <c r="AZ76" s="979" t="s">
        <v>585</v>
      </c>
      <c r="BA76" s="979"/>
      <c r="BB76" s="979"/>
      <c r="BC76" s="979"/>
      <c r="BD76" s="980"/>
      <c r="BE76" s="244"/>
      <c r="BF76" s="244"/>
      <c r="BG76" s="244"/>
      <c r="BH76" s="244"/>
      <c r="BI76" s="244"/>
      <c r="BJ76" s="244"/>
      <c r="BK76" s="244"/>
      <c r="BL76" s="244"/>
      <c r="BM76" s="244"/>
      <c r="BN76" s="244"/>
      <c r="BO76" s="244"/>
      <c r="BP76" s="244"/>
      <c r="BQ76" s="241">
        <v>70</v>
      </c>
      <c r="BR76" s="246"/>
      <c r="BS76" s="952"/>
      <c r="BT76" s="953"/>
      <c r="BU76" s="953"/>
      <c r="BV76" s="953"/>
      <c r="BW76" s="953"/>
      <c r="BX76" s="953"/>
      <c r="BY76" s="953"/>
      <c r="BZ76" s="953"/>
      <c r="CA76" s="953"/>
      <c r="CB76" s="953"/>
      <c r="CC76" s="953"/>
      <c r="CD76" s="953"/>
      <c r="CE76" s="953"/>
      <c r="CF76" s="953"/>
      <c r="CG76" s="962"/>
      <c r="CH76" s="963"/>
      <c r="CI76" s="964"/>
      <c r="CJ76" s="964"/>
      <c r="CK76" s="964"/>
      <c r="CL76" s="965"/>
      <c r="CM76" s="963"/>
      <c r="CN76" s="964"/>
      <c r="CO76" s="964"/>
      <c r="CP76" s="964"/>
      <c r="CQ76" s="965"/>
      <c r="CR76" s="963"/>
      <c r="CS76" s="964"/>
      <c r="CT76" s="964"/>
      <c r="CU76" s="964"/>
      <c r="CV76" s="965"/>
      <c r="CW76" s="963"/>
      <c r="CX76" s="964"/>
      <c r="CY76" s="964"/>
      <c r="CZ76" s="964"/>
      <c r="DA76" s="965"/>
      <c r="DB76" s="963"/>
      <c r="DC76" s="964"/>
      <c r="DD76" s="964"/>
      <c r="DE76" s="964"/>
      <c r="DF76" s="965"/>
      <c r="DG76" s="963"/>
      <c r="DH76" s="964"/>
      <c r="DI76" s="964"/>
      <c r="DJ76" s="964"/>
      <c r="DK76" s="965"/>
      <c r="DL76" s="963"/>
      <c r="DM76" s="964"/>
      <c r="DN76" s="964"/>
      <c r="DO76" s="964"/>
      <c r="DP76" s="965"/>
      <c r="DQ76" s="963"/>
      <c r="DR76" s="964"/>
      <c r="DS76" s="964"/>
      <c r="DT76" s="964"/>
      <c r="DU76" s="965"/>
      <c r="DV76" s="952"/>
      <c r="DW76" s="953"/>
      <c r="DX76" s="953"/>
      <c r="DY76" s="953"/>
      <c r="DZ76" s="954"/>
      <c r="EA76" s="232"/>
    </row>
    <row r="77" spans="1:131" ht="26.25" customHeight="1" x14ac:dyDescent="0.15">
      <c r="A77" s="241">
        <v>10</v>
      </c>
      <c r="B77" s="981" t="s">
        <v>577</v>
      </c>
      <c r="C77" s="982"/>
      <c r="D77" s="982"/>
      <c r="E77" s="982"/>
      <c r="F77" s="982"/>
      <c r="G77" s="982"/>
      <c r="H77" s="982"/>
      <c r="I77" s="982"/>
      <c r="J77" s="982"/>
      <c r="K77" s="982"/>
      <c r="L77" s="982"/>
      <c r="M77" s="982"/>
      <c r="N77" s="982"/>
      <c r="O77" s="982"/>
      <c r="P77" s="983"/>
      <c r="Q77" s="985">
        <v>745</v>
      </c>
      <c r="R77" s="986"/>
      <c r="S77" s="986"/>
      <c r="T77" s="986"/>
      <c r="U77" s="987"/>
      <c r="V77" s="988">
        <v>723</v>
      </c>
      <c r="W77" s="986"/>
      <c r="X77" s="986"/>
      <c r="Y77" s="986"/>
      <c r="Z77" s="987"/>
      <c r="AA77" s="988">
        <v>22</v>
      </c>
      <c r="AB77" s="986"/>
      <c r="AC77" s="986"/>
      <c r="AD77" s="986"/>
      <c r="AE77" s="987"/>
      <c r="AF77" s="988">
        <v>22</v>
      </c>
      <c r="AG77" s="986"/>
      <c r="AH77" s="986"/>
      <c r="AI77" s="986"/>
      <c r="AJ77" s="987"/>
      <c r="AK77" s="988">
        <v>26</v>
      </c>
      <c r="AL77" s="986"/>
      <c r="AM77" s="986"/>
      <c r="AN77" s="986"/>
      <c r="AO77" s="987"/>
      <c r="AP77" s="988">
        <v>555</v>
      </c>
      <c r="AQ77" s="986"/>
      <c r="AR77" s="986"/>
      <c r="AS77" s="986"/>
      <c r="AT77" s="987"/>
      <c r="AU77" s="988" t="s">
        <v>584</v>
      </c>
      <c r="AV77" s="986"/>
      <c r="AW77" s="986"/>
      <c r="AX77" s="986"/>
      <c r="AY77" s="987"/>
      <c r="AZ77" s="979" t="s">
        <v>585</v>
      </c>
      <c r="BA77" s="979"/>
      <c r="BB77" s="979"/>
      <c r="BC77" s="979"/>
      <c r="BD77" s="980"/>
      <c r="BE77" s="244"/>
      <c r="BF77" s="244"/>
      <c r="BG77" s="244"/>
      <c r="BH77" s="244"/>
      <c r="BI77" s="244"/>
      <c r="BJ77" s="244"/>
      <c r="BK77" s="244"/>
      <c r="BL77" s="244"/>
      <c r="BM77" s="244"/>
      <c r="BN77" s="244"/>
      <c r="BO77" s="244"/>
      <c r="BP77" s="244"/>
      <c r="BQ77" s="241">
        <v>71</v>
      </c>
      <c r="BR77" s="246"/>
      <c r="BS77" s="952"/>
      <c r="BT77" s="953"/>
      <c r="BU77" s="953"/>
      <c r="BV77" s="953"/>
      <c r="BW77" s="953"/>
      <c r="BX77" s="953"/>
      <c r="BY77" s="953"/>
      <c r="BZ77" s="953"/>
      <c r="CA77" s="953"/>
      <c r="CB77" s="953"/>
      <c r="CC77" s="953"/>
      <c r="CD77" s="953"/>
      <c r="CE77" s="953"/>
      <c r="CF77" s="953"/>
      <c r="CG77" s="962"/>
      <c r="CH77" s="963"/>
      <c r="CI77" s="964"/>
      <c r="CJ77" s="964"/>
      <c r="CK77" s="964"/>
      <c r="CL77" s="965"/>
      <c r="CM77" s="963"/>
      <c r="CN77" s="964"/>
      <c r="CO77" s="964"/>
      <c r="CP77" s="964"/>
      <c r="CQ77" s="965"/>
      <c r="CR77" s="963"/>
      <c r="CS77" s="964"/>
      <c r="CT77" s="964"/>
      <c r="CU77" s="964"/>
      <c r="CV77" s="965"/>
      <c r="CW77" s="963"/>
      <c r="CX77" s="964"/>
      <c r="CY77" s="964"/>
      <c r="CZ77" s="964"/>
      <c r="DA77" s="965"/>
      <c r="DB77" s="963"/>
      <c r="DC77" s="964"/>
      <c r="DD77" s="964"/>
      <c r="DE77" s="964"/>
      <c r="DF77" s="965"/>
      <c r="DG77" s="963"/>
      <c r="DH77" s="964"/>
      <c r="DI77" s="964"/>
      <c r="DJ77" s="964"/>
      <c r="DK77" s="965"/>
      <c r="DL77" s="963"/>
      <c r="DM77" s="964"/>
      <c r="DN77" s="964"/>
      <c r="DO77" s="964"/>
      <c r="DP77" s="965"/>
      <c r="DQ77" s="963"/>
      <c r="DR77" s="964"/>
      <c r="DS77" s="964"/>
      <c r="DT77" s="964"/>
      <c r="DU77" s="965"/>
      <c r="DV77" s="952"/>
      <c r="DW77" s="953"/>
      <c r="DX77" s="953"/>
      <c r="DY77" s="953"/>
      <c r="DZ77" s="954"/>
      <c r="EA77" s="232"/>
    </row>
    <row r="78" spans="1:131" ht="26.25" customHeight="1" x14ac:dyDescent="0.15">
      <c r="A78" s="241">
        <v>11</v>
      </c>
      <c r="B78" s="981" t="s">
        <v>578</v>
      </c>
      <c r="C78" s="982"/>
      <c r="D78" s="982"/>
      <c r="E78" s="982"/>
      <c r="F78" s="982"/>
      <c r="G78" s="982"/>
      <c r="H78" s="982"/>
      <c r="I78" s="982"/>
      <c r="J78" s="982"/>
      <c r="K78" s="982"/>
      <c r="L78" s="982"/>
      <c r="M78" s="982"/>
      <c r="N78" s="982"/>
      <c r="O78" s="982"/>
      <c r="P78" s="983"/>
      <c r="Q78" s="984">
        <v>231</v>
      </c>
      <c r="R78" s="978"/>
      <c r="S78" s="978"/>
      <c r="T78" s="978"/>
      <c r="U78" s="978"/>
      <c r="V78" s="978">
        <v>222</v>
      </c>
      <c r="W78" s="978"/>
      <c r="X78" s="978"/>
      <c r="Y78" s="978"/>
      <c r="Z78" s="978"/>
      <c r="AA78" s="978">
        <v>9</v>
      </c>
      <c r="AB78" s="978"/>
      <c r="AC78" s="978"/>
      <c r="AD78" s="978"/>
      <c r="AE78" s="978"/>
      <c r="AF78" s="978">
        <v>9</v>
      </c>
      <c r="AG78" s="978"/>
      <c r="AH78" s="978"/>
      <c r="AI78" s="978"/>
      <c r="AJ78" s="978"/>
      <c r="AK78" s="978">
        <v>26</v>
      </c>
      <c r="AL78" s="978"/>
      <c r="AM78" s="978"/>
      <c r="AN78" s="978"/>
      <c r="AO78" s="978"/>
      <c r="AP78" s="978">
        <v>201</v>
      </c>
      <c r="AQ78" s="978"/>
      <c r="AR78" s="978"/>
      <c r="AS78" s="978"/>
      <c r="AT78" s="978"/>
      <c r="AU78" s="978" t="s">
        <v>584</v>
      </c>
      <c r="AV78" s="978"/>
      <c r="AW78" s="978"/>
      <c r="AX78" s="978"/>
      <c r="AY78" s="978"/>
      <c r="AZ78" s="979" t="s">
        <v>585</v>
      </c>
      <c r="BA78" s="979"/>
      <c r="BB78" s="979"/>
      <c r="BC78" s="979"/>
      <c r="BD78" s="980"/>
      <c r="BE78" s="244"/>
      <c r="BF78" s="244"/>
      <c r="BG78" s="244"/>
      <c r="BH78" s="244"/>
      <c r="BI78" s="244"/>
      <c r="BJ78" s="232"/>
      <c r="BK78" s="232"/>
      <c r="BL78" s="232"/>
      <c r="BM78" s="232"/>
      <c r="BN78" s="232"/>
      <c r="BO78" s="244"/>
      <c r="BP78" s="244"/>
      <c r="BQ78" s="241">
        <v>72</v>
      </c>
      <c r="BR78" s="246"/>
      <c r="BS78" s="952"/>
      <c r="BT78" s="953"/>
      <c r="BU78" s="953"/>
      <c r="BV78" s="953"/>
      <c r="BW78" s="953"/>
      <c r="BX78" s="953"/>
      <c r="BY78" s="953"/>
      <c r="BZ78" s="953"/>
      <c r="CA78" s="953"/>
      <c r="CB78" s="953"/>
      <c r="CC78" s="953"/>
      <c r="CD78" s="953"/>
      <c r="CE78" s="953"/>
      <c r="CF78" s="953"/>
      <c r="CG78" s="962"/>
      <c r="CH78" s="963"/>
      <c r="CI78" s="964"/>
      <c r="CJ78" s="964"/>
      <c r="CK78" s="964"/>
      <c r="CL78" s="965"/>
      <c r="CM78" s="963"/>
      <c r="CN78" s="964"/>
      <c r="CO78" s="964"/>
      <c r="CP78" s="964"/>
      <c r="CQ78" s="965"/>
      <c r="CR78" s="963"/>
      <c r="CS78" s="964"/>
      <c r="CT78" s="964"/>
      <c r="CU78" s="964"/>
      <c r="CV78" s="965"/>
      <c r="CW78" s="963"/>
      <c r="CX78" s="964"/>
      <c r="CY78" s="964"/>
      <c r="CZ78" s="964"/>
      <c r="DA78" s="965"/>
      <c r="DB78" s="963"/>
      <c r="DC78" s="964"/>
      <c r="DD78" s="964"/>
      <c r="DE78" s="964"/>
      <c r="DF78" s="965"/>
      <c r="DG78" s="963"/>
      <c r="DH78" s="964"/>
      <c r="DI78" s="964"/>
      <c r="DJ78" s="964"/>
      <c r="DK78" s="965"/>
      <c r="DL78" s="963"/>
      <c r="DM78" s="964"/>
      <c r="DN78" s="964"/>
      <c r="DO78" s="964"/>
      <c r="DP78" s="965"/>
      <c r="DQ78" s="963"/>
      <c r="DR78" s="964"/>
      <c r="DS78" s="964"/>
      <c r="DT78" s="964"/>
      <c r="DU78" s="965"/>
      <c r="DV78" s="952"/>
      <c r="DW78" s="953"/>
      <c r="DX78" s="953"/>
      <c r="DY78" s="953"/>
      <c r="DZ78" s="954"/>
      <c r="EA78" s="232"/>
    </row>
    <row r="79" spans="1:131" ht="26.25" customHeight="1" x14ac:dyDescent="0.15">
      <c r="A79" s="241">
        <v>12</v>
      </c>
      <c r="B79" s="981" t="s">
        <v>579</v>
      </c>
      <c r="C79" s="982"/>
      <c r="D79" s="982"/>
      <c r="E79" s="982"/>
      <c r="F79" s="982"/>
      <c r="G79" s="982"/>
      <c r="H79" s="982"/>
      <c r="I79" s="982"/>
      <c r="J79" s="982"/>
      <c r="K79" s="982"/>
      <c r="L79" s="982"/>
      <c r="M79" s="982"/>
      <c r="N79" s="982"/>
      <c r="O79" s="982"/>
      <c r="P79" s="983"/>
      <c r="Q79" s="984">
        <v>10</v>
      </c>
      <c r="R79" s="978"/>
      <c r="S79" s="978"/>
      <c r="T79" s="978"/>
      <c r="U79" s="978"/>
      <c r="V79" s="978">
        <v>6</v>
      </c>
      <c r="W79" s="978"/>
      <c r="X79" s="978"/>
      <c r="Y79" s="978"/>
      <c r="Z79" s="978"/>
      <c r="AA79" s="978">
        <v>4</v>
      </c>
      <c r="AB79" s="978"/>
      <c r="AC79" s="978"/>
      <c r="AD79" s="978"/>
      <c r="AE79" s="978"/>
      <c r="AF79" s="978">
        <v>4</v>
      </c>
      <c r="AG79" s="978"/>
      <c r="AH79" s="978"/>
      <c r="AI79" s="978"/>
      <c r="AJ79" s="978"/>
      <c r="AK79" s="978" t="s">
        <v>584</v>
      </c>
      <c r="AL79" s="978"/>
      <c r="AM79" s="978"/>
      <c r="AN79" s="978"/>
      <c r="AO79" s="978"/>
      <c r="AP79" s="978" t="s">
        <v>584</v>
      </c>
      <c r="AQ79" s="978"/>
      <c r="AR79" s="978"/>
      <c r="AS79" s="978"/>
      <c r="AT79" s="978"/>
      <c r="AU79" s="978" t="s">
        <v>584</v>
      </c>
      <c r="AV79" s="978"/>
      <c r="AW79" s="978"/>
      <c r="AX79" s="978"/>
      <c r="AY79" s="978"/>
      <c r="AZ79" s="979"/>
      <c r="BA79" s="979"/>
      <c r="BB79" s="979"/>
      <c r="BC79" s="979"/>
      <c r="BD79" s="980"/>
      <c r="BE79" s="244"/>
      <c r="BF79" s="244"/>
      <c r="BG79" s="244"/>
      <c r="BH79" s="244"/>
      <c r="BI79" s="244"/>
      <c r="BJ79" s="232"/>
      <c r="BK79" s="232"/>
      <c r="BL79" s="232"/>
      <c r="BM79" s="232"/>
      <c r="BN79" s="232"/>
      <c r="BO79" s="244"/>
      <c r="BP79" s="244"/>
      <c r="BQ79" s="241">
        <v>73</v>
      </c>
      <c r="BR79" s="246"/>
      <c r="BS79" s="952"/>
      <c r="BT79" s="953"/>
      <c r="BU79" s="953"/>
      <c r="BV79" s="953"/>
      <c r="BW79" s="953"/>
      <c r="BX79" s="953"/>
      <c r="BY79" s="953"/>
      <c r="BZ79" s="953"/>
      <c r="CA79" s="953"/>
      <c r="CB79" s="953"/>
      <c r="CC79" s="953"/>
      <c r="CD79" s="953"/>
      <c r="CE79" s="953"/>
      <c r="CF79" s="953"/>
      <c r="CG79" s="962"/>
      <c r="CH79" s="963"/>
      <c r="CI79" s="964"/>
      <c r="CJ79" s="964"/>
      <c r="CK79" s="964"/>
      <c r="CL79" s="965"/>
      <c r="CM79" s="963"/>
      <c r="CN79" s="964"/>
      <c r="CO79" s="964"/>
      <c r="CP79" s="964"/>
      <c r="CQ79" s="965"/>
      <c r="CR79" s="963"/>
      <c r="CS79" s="964"/>
      <c r="CT79" s="964"/>
      <c r="CU79" s="964"/>
      <c r="CV79" s="965"/>
      <c r="CW79" s="963"/>
      <c r="CX79" s="964"/>
      <c r="CY79" s="964"/>
      <c r="CZ79" s="964"/>
      <c r="DA79" s="965"/>
      <c r="DB79" s="963"/>
      <c r="DC79" s="964"/>
      <c r="DD79" s="964"/>
      <c r="DE79" s="964"/>
      <c r="DF79" s="965"/>
      <c r="DG79" s="963"/>
      <c r="DH79" s="964"/>
      <c r="DI79" s="964"/>
      <c r="DJ79" s="964"/>
      <c r="DK79" s="965"/>
      <c r="DL79" s="963"/>
      <c r="DM79" s="964"/>
      <c r="DN79" s="964"/>
      <c r="DO79" s="964"/>
      <c r="DP79" s="965"/>
      <c r="DQ79" s="963"/>
      <c r="DR79" s="964"/>
      <c r="DS79" s="964"/>
      <c r="DT79" s="964"/>
      <c r="DU79" s="965"/>
      <c r="DV79" s="952"/>
      <c r="DW79" s="953"/>
      <c r="DX79" s="953"/>
      <c r="DY79" s="953"/>
      <c r="DZ79" s="954"/>
      <c r="EA79" s="232"/>
    </row>
    <row r="80" spans="1:131" ht="26.25" customHeight="1" x14ac:dyDescent="0.15">
      <c r="A80" s="241">
        <v>13</v>
      </c>
      <c r="B80" s="981" t="s">
        <v>580</v>
      </c>
      <c r="C80" s="982"/>
      <c r="D80" s="982"/>
      <c r="E80" s="982"/>
      <c r="F80" s="982"/>
      <c r="G80" s="982"/>
      <c r="H80" s="982"/>
      <c r="I80" s="982"/>
      <c r="J80" s="982"/>
      <c r="K80" s="982"/>
      <c r="L80" s="982"/>
      <c r="M80" s="982"/>
      <c r="N80" s="982"/>
      <c r="O80" s="982"/>
      <c r="P80" s="983"/>
      <c r="Q80" s="984">
        <v>85</v>
      </c>
      <c r="R80" s="978"/>
      <c r="S80" s="978"/>
      <c r="T80" s="978"/>
      <c r="U80" s="978"/>
      <c r="V80" s="978">
        <v>84</v>
      </c>
      <c r="W80" s="978"/>
      <c r="X80" s="978"/>
      <c r="Y80" s="978"/>
      <c r="Z80" s="978"/>
      <c r="AA80" s="978">
        <v>1</v>
      </c>
      <c r="AB80" s="978"/>
      <c r="AC80" s="978"/>
      <c r="AD80" s="978"/>
      <c r="AE80" s="978"/>
      <c r="AF80" s="978">
        <v>1</v>
      </c>
      <c r="AG80" s="978"/>
      <c r="AH80" s="978"/>
      <c r="AI80" s="978"/>
      <c r="AJ80" s="978"/>
      <c r="AK80" s="978" t="s">
        <v>584</v>
      </c>
      <c r="AL80" s="978"/>
      <c r="AM80" s="978"/>
      <c r="AN80" s="978"/>
      <c r="AO80" s="978"/>
      <c r="AP80" s="978" t="s">
        <v>584</v>
      </c>
      <c r="AQ80" s="978"/>
      <c r="AR80" s="978"/>
      <c r="AS80" s="978"/>
      <c r="AT80" s="978"/>
      <c r="AU80" s="978" t="s">
        <v>584</v>
      </c>
      <c r="AV80" s="978"/>
      <c r="AW80" s="978"/>
      <c r="AX80" s="978"/>
      <c r="AY80" s="978"/>
      <c r="AZ80" s="979"/>
      <c r="BA80" s="979"/>
      <c r="BB80" s="979"/>
      <c r="BC80" s="979"/>
      <c r="BD80" s="980"/>
      <c r="BE80" s="244"/>
      <c r="BF80" s="244"/>
      <c r="BG80" s="244"/>
      <c r="BH80" s="244"/>
      <c r="BI80" s="244"/>
      <c r="BJ80" s="244"/>
      <c r="BK80" s="244"/>
      <c r="BL80" s="244"/>
      <c r="BM80" s="244"/>
      <c r="BN80" s="244"/>
      <c r="BO80" s="244"/>
      <c r="BP80" s="244"/>
      <c r="BQ80" s="241">
        <v>74</v>
      </c>
      <c r="BR80" s="246"/>
      <c r="BS80" s="952"/>
      <c r="BT80" s="953"/>
      <c r="BU80" s="953"/>
      <c r="BV80" s="953"/>
      <c r="BW80" s="953"/>
      <c r="BX80" s="953"/>
      <c r="BY80" s="953"/>
      <c r="BZ80" s="953"/>
      <c r="CA80" s="953"/>
      <c r="CB80" s="953"/>
      <c r="CC80" s="953"/>
      <c r="CD80" s="953"/>
      <c r="CE80" s="953"/>
      <c r="CF80" s="953"/>
      <c r="CG80" s="962"/>
      <c r="CH80" s="963"/>
      <c r="CI80" s="964"/>
      <c r="CJ80" s="964"/>
      <c r="CK80" s="964"/>
      <c r="CL80" s="965"/>
      <c r="CM80" s="963"/>
      <c r="CN80" s="964"/>
      <c r="CO80" s="964"/>
      <c r="CP80" s="964"/>
      <c r="CQ80" s="965"/>
      <c r="CR80" s="963"/>
      <c r="CS80" s="964"/>
      <c r="CT80" s="964"/>
      <c r="CU80" s="964"/>
      <c r="CV80" s="965"/>
      <c r="CW80" s="963"/>
      <c r="CX80" s="964"/>
      <c r="CY80" s="964"/>
      <c r="CZ80" s="964"/>
      <c r="DA80" s="965"/>
      <c r="DB80" s="963"/>
      <c r="DC80" s="964"/>
      <c r="DD80" s="964"/>
      <c r="DE80" s="964"/>
      <c r="DF80" s="965"/>
      <c r="DG80" s="963"/>
      <c r="DH80" s="964"/>
      <c r="DI80" s="964"/>
      <c r="DJ80" s="964"/>
      <c r="DK80" s="965"/>
      <c r="DL80" s="963"/>
      <c r="DM80" s="964"/>
      <c r="DN80" s="964"/>
      <c r="DO80" s="964"/>
      <c r="DP80" s="965"/>
      <c r="DQ80" s="963"/>
      <c r="DR80" s="964"/>
      <c r="DS80" s="964"/>
      <c r="DT80" s="964"/>
      <c r="DU80" s="965"/>
      <c r="DV80" s="952"/>
      <c r="DW80" s="953"/>
      <c r="DX80" s="953"/>
      <c r="DY80" s="953"/>
      <c r="DZ80" s="954"/>
      <c r="EA80" s="232"/>
    </row>
    <row r="81" spans="1:131" ht="26.25" customHeight="1" x14ac:dyDescent="0.15">
      <c r="A81" s="241">
        <v>14</v>
      </c>
      <c r="B81" s="981" t="s">
        <v>581</v>
      </c>
      <c r="C81" s="982"/>
      <c r="D81" s="982"/>
      <c r="E81" s="982"/>
      <c r="F81" s="982"/>
      <c r="G81" s="982"/>
      <c r="H81" s="982"/>
      <c r="I81" s="982"/>
      <c r="J81" s="982"/>
      <c r="K81" s="982"/>
      <c r="L81" s="982"/>
      <c r="M81" s="982"/>
      <c r="N81" s="982"/>
      <c r="O81" s="982"/>
      <c r="P81" s="983"/>
      <c r="Q81" s="984">
        <v>8</v>
      </c>
      <c r="R81" s="978"/>
      <c r="S81" s="978"/>
      <c r="T81" s="978"/>
      <c r="U81" s="978"/>
      <c r="V81" s="978">
        <v>7</v>
      </c>
      <c r="W81" s="978"/>
      <c r="X81" s="978"/>
      <c r="Y81" s="978"/>
      <c r="Z81" s="978"/>
      <c r="AA81" s="978">
        <v>1</v>
      </c>
      <c r="AB81" s="978"/>
      <c r="AC81" s="978"/>
      <c r="AD81" s="978"/>
      <c r="AE81" s="978"/>
      <c r="AF81" s="978">
        <v>1</v>
      </c>
      <c r="AG81" s="978"/>
      <c r="AH81" s="978"/>
      <c r="AI81" s="978"/>
      <c r="AJ81" s="978"/>
      <c r="AK81" s="978" t="s">
        <v>584</v>
      </c>
      <c r="AL81" s="978"/>
      <c r="AM81" s="978"/>
      <c r="AN81" s="978"/>
      <c r="AO81" s="978"/>
      <c r="AP81" s="978" t="s">
        <v>584</v>
      </c>
      <c r="AQ81" s="978"/>
      <c r="AR81" s="978"/>
      <c r="AS81" s="978"/>
      <c r="AT81" s="978"/>
      <c r="AU81" s="978" t="s">
        <v>584</v>
      </c>
      <c r="AV81" s="978"/>
      <c r="AW81" s="978"/>
      <c r="AX81" s="978"/>
      <c r="AY81" s="978"/>
      <c r="AZ81" s="979"/>
      <c r="BA81" s="979"/>
      <c r="BB81" s="979"/>
      <c r="BC81" s="979"/>
      <c r="BD81" s="980"/>
      <c r="BE81" s="244"/>
      <c r="BF81" s="244"/>
      <c r="BG81" s="244"/>
      <c r="BH81" s="244"/>
      <c r="BI81" s="244"/>
      <c r="BJ81" s="244"/>
      <c r="BK81" s="244"/>
      <c r="BL81" s="244"/>
      <c r="BM81" s="244"/>
      <c r="BN81" s="244"/>
      <c r="BO81" s="244"/>
      <c r="BP81" s="244"/>
      <c r="BQ81" s="241">
        <v>75</v>
      </c>
      <c r="BR81" s="246"/>
      <c r="BS81" s="952"/>
      <c r="BT81" s="953"/>
      <c r="BU81" s="953"/>
      <c r="BV81" s="953"/>
      <c r="BW81" s="953"/>
      <c r="BX81" s="953"/>
      <c r="BY81" s="953"/>
      <c r="BZ81" s="953"/>
      <c r="CA81" s="953"/>
      <c r="CB81" s="953"/>
      <c r="CC81" s="953"/>
      <c r="CD81" s="953"/>
      <c r="CE81" s="953"/>
      <c r="CF81" s="953"/>
      <c r="CG81" s="962"/>
      <c r="CH81" s="963"/>
      <c r="CI81" s="964"/>
      <c r="CJ81" s="964"/>
      <c r="CK81" s="964"/>
      <c r="CL81" s="965"/>
      <c r="CM81" s="963"/>
      <c r="CN81" s="964"/>
      <c r="CO81" s="964"/>
      <c r="CP81" s="964"/>
      <c r="CQ81" s="965"/>
      <c r="CR81" s="963"/>
      <c r="CS81" s="964"/>
      <c r="CT81" s="964"/>
      <c r="CU81" s="964"/>
      <c r="CV81" s="965"/>
      <c r="CW81" s="963"/>
      <c r="CX81" s="964"/>
      <c r="CY81" s="964"/>
      <c r="CZ81" s="964"/>
      <c r="DA81" s="965"/>
      <c r="DB81" s="963"/>
      <c r="DC81" s="964"/>
      <c r="DD81" s="964"/>
      <c r="DE81" s="964"/>
      <c r="DF81" s="965"/>
      <c r="DG81" s="963"/>
      <c r="DH81" s="964"/>
      <c r="DI81" s="964"/>
      <c r="DJ81" s="964"/>
      <c r="DK81" s="965"/>
      <c r="DL81" s="963"/>
      <c r="DM81" s="964"/>
      <c r="DN81" s="964"/>
      <c r="DO81" s="964"/>
      <c r="DP81" s="965"/>
      <c r="DQ81" s="963"/>
      <c r="DR81" s="964"/>
      <c r="DS81" s="964"/>
      <c r="DT81" s="964"/>
      <c r="DU81" s="965"/>
      <c r="DV81" s="952"/>
      <c r="DW81" s="953"/>
      <c r="DX81" s="953"/>
      <c r="DY81" s="953"/>
      <c r="DZ81" s="954"/>
      <c r="EA81" s="232"/>
    </row>
    <row r="82" spans="1:131" ht="26.25" customHeight="1" x14ac:dyDescent="0.15">
      <c r="A82" s="241">
        <v>15</v>
      </c>
      <c r="B82" s="981" t="s">
        <v>582</v>
      </c>
      <c r="C82" s="982"/>
      <c r="D82" s="982"/>
      <c r="E82" s="982"/>
      <c r="F82" s="982"/>
      <c r="G82" s="982"/>
      <c r="H82" s="982"/>
      <c r="I82" s="982"/>
      <c r="J82" s="982"/>
      <c r="K82" s="982"/>
      <c r="L82" s="982"/>
      <c r="M82" s="982"/>
      <c r="N82" s="982"/>
      <c r="O82" s="982"/>
      <c r="P82" s="983"/>
      <c r="Q82" s="984">
        <v>168</v>
      </c>
      <c r="R82" s="978"/>
      <c r="S82" s="978"/>
      <c r="T82" s="978"/>
      <c r="U82" s="978"/>
      <c r="V82" s="978">
        <v>143</v>
      </c>
      <c r="W82" s="978"/>
      <c r="X82" s="978"/>
      <c r="Y82" s="978"/>
      <c r="Z82" s="978"/>
      <c r="AA82" s="978">
        <v>25</v>
      </c>
      <c r="AB82" s="978"/>
      <c r="AC82" s="978"/>
      <c r="AD82" s="978"/>
      <c r="AE82" s="978"/>
      <c r="AF82" s="978">
        <v>25</v>
      </c>
      <c r="AG82" s="978"/>
      <c r="AH82" s="978"/>
      <c r="AI82" s="978"/>
      <c r="AJ82" s="978"/>
      <c r="AK82" s="978" t="s">
        <v>584</v>
      </c>
      <c r="AL82" s="978"/>
      <c r="AM82" s="978"/>
      <c r="AN82" s="978"/>
      <c r="AO82" s="978"/>
      <c r="AP82" s="978" t="s">
        <v>584</v>
      </c>
      <c r="AQ82" s="978"/>
      <c r="AR82" s="978"/>
      <c r="AS82" s="978"/>
      <c r="AT82" s="978"/>
      <c r="AU82" s="978" t="s">
        <v>584</v>
      </c>
      <c r="AV82" s="978"/>
      <c r="AW82" s="978"/>
      <c r="AX82" s="978"/>
      <c r="AY82" s="978"/>
      <c r="AZ82" s="979"/>
      <c r="BA82" s="979"/>
      <c r="BB82" s="979"/>
      <c r="BC82" s="979"/>
      <c r="BD82" s="980"/>
      <c r="BE82" s="244"/>
      <c r="BF82" s="244"/>
      <c r="BG82" s="244"/>
      <c r="BH82" s="244"/>
      <c r="BI82" s="244"/>
      <c r="BJ82" s="244"/>
      <c r="BK82" s="244"/>
      <c r="BL82" s="244"/>
      <c r="BM82" s="244"/>
      <c r="BN82" s="244"/>
      <c r="BO82" s="244"/>
      <c r="BP82" s="244"/>
      <c r="BQ82" s="241">
        <v>76</v>
      </c>
      <c r="BR82" s="246"/>
      <c r="BS82" s="952"/>
      <c r="BT82" s="953"/>
      <c r="BU82" s="953"/>
      <c r="BV82" s="953"/>
      <c r="BW82" s="953"/>
      <c r="BX82" s="953"/>
      <c r="BY82" s="953"/>
      <c r="BZ82" s="953"/>
      <c r="CA82" s="953"/>
      <c r="CB82" s="953"/>
      <c r="CC82" s="953"/>
      <c r="CD82" s="953"/>
      <c r="CE82" s="953"/>
      <c r="CF82" s="953"/>
      <c r="CG82" s="962"/>
      <c r="CH82" s="963"/>
      <c r="CI82" s="964"/>
      <c r="CJ82" s="964"/>
      <c r="CK82" s="964"/>
      <c r="CL82" s="965"/>
      <c r="CM82" s="963"/>
      <c r="CN82" s="964"/>
      <c r="CO82" s="964"/>
      <c r="CP82" s="964"/>
      <c r="CQ82" s="965"/>
      <c r="CR82" s="963"/>
      <c r="CS82" s="964"/>
      <c r="CT82" s="964"/>
      <c r="CU82" s="964"/>
      <c r="CV82" s="965"/>
      <c r="CW82" s="963"/>
      <c r="CX82" s="964"/>
      <c r="CY82" s="964"/>
      <c r="CZ82" s="964"/>
      <c r="DA82" s="965"/>
      <c r="DB82" s="963"/>
      <c r="DC82" s="964"/>
      <c r="DD82" s="964"/>
      <c r="DE82" s="964"/>
      <c r="DF82" s="965"/>
      <c r="DG82" s="963"/>
      <c r="DH82" s="964"/>
      <c r="DI82" s="964"/>
      <c r="DJ82" s="964"/>
      <c r="DK82" s="965"/>
      <c r="DL82" s="963"/>
      <c r="DM82" s="964"/>
      <c r="DN82" s="964"/>
      <c r="DO82" s="964"/>
      <c r="DP82" s="965"/>
      <c r="DQ82" s="963"/>
      <c r="DR82" s="964"/>
      <c r="DS82" s="964"/>
      <c r="DT82" s="964"/>
      <c r="DU82" s="965"/>
      <c r="DV82" s="952"/>
      <c r="DW82" s="953"/>
      <c r="DX82" s="953"/>
      <c r="DY82" s="953"/>
      <c r="DZ82" s="954"/>
      <c r="EA82" s="232"/>
    </row>
    <row r="83" spans="1:131" ht="26.25" customHeight="1" x14ac:dyDescent="0.15">
      <c r="A83" s="241">
        <v>16</v>
      </c>
      <c r="B83" s="981" t="s">
        <v>583</v>
      </c>
      <c r="C83" s="982"/>
      <c r="D83" s="982"/>
      <c r="E83" s="982"/>
      <c r="F83" s="982"/>
      <c r="G83" s="982"/>
      <c r="H83" s="982"/>
      <c r="I83" s="982"/>
      <c r="J83" s="982"/>
      <c r="K83" s="982"/>
      <c r="L83" s="982"/>
      <c r="M83" s="982"/>
      <c r="N83" s="982"/>
      <c r="O83" s="982"/>
      <c r="P83" s="983"/>
      <c r="Q83" s="984">
        <v>251</v>
      </c>
      <c r="R83" s="978"/>
      <c r="S83" s="978"/>
      <c r="T83" s="978"/>
      <c r="U83" s="978"/>
      <c r="V83" s="978">
        <v>236</v>
      </c>
      <c r="W83" s="978"/>
      <c r="X83" s="978"/>
      <c r="Y83" s="978"/>
      <c r="Z83" s="978"/>
      <c r="AA83" s="978">
        <v>15</v>
      </c>
      <c r="AB83" s="978"/>
      <c r="AC83" s="978"/>
      <c r="AD83" s="978"/>
      <c r="AE83" s="978"/>
      <c r="AF83" s="978">
        <v>15</v>
      </c>
      <c r="AG83" s="978"/>
      <c r="AH83" s="978"/>
      <c r="AI83" s="978"/>
      <c r="AJ83" s="978"/>
      <c r="AK83" s="978" t="s">
        <v>584</v>
      </c>
      <c r="AL83" s="978"/>
      <c r="AM83" s="978"/>
      <c r="AN83" s="978"/>
      <c r="AO83" s="978"/>
      <c r="AP83" s="978">
        <v>962</v>
      </c>
      <c r="AQ83" s="978"/>
      <c r="AR83" s="978"/>
      <c r="AS83" s="978"/>
      <c r="AT83" s="978"/>
      <c r="AU83" s="978" t="s">
        <v>584</v>
      </c>
      <c r="AV83" s="978"/>
      <c r="AW83" s="978"/>
      <c r="AX83" s="978"/>
      <c r="AY83" s="978"/>
      <c r="AZ83" s="979"/>
      <c r="BA83" s="979"/>
      <c r="BB83" s="979"/>
      <c r="BC83" s="979"/>
      <c r="BD83" s="980"/>
      <c r="BE83" s="244"/>
      <c r="BF83" s="244"/>
      <c r="BG83" s="244"/>
      <c r="BH83" s="244"/>
      <c r="BI83" s="244"/>
      <c r="BJ83" s="244"/>
      <c r="BK83" s="244"/>
      <c r="BL83" s="244"/>
      <c r="BM83" s="244"/>
      <c r="BN83" s="244"/>
      <c r="BO83" s="244"/>
      <c r="BP83" s="244"/>
      <c r="BQ83" s="241">
        <v>77</v>
      </c>
      <c r="BR83" s="246"/>
      <c r="BS83" s="952"/>
      <c r="BT83" s="953"/>
      <c r="BU83" s="953"/>
      <c r="BV83" s="953"/>
      <c r="BW83" s="953"/>
      <c r="BX83" s="953"/>
      <c r="BY83" s="953"/>
      <c r="BZ83" s="953"/>
      <c r="CA83" s="953"/>
      <c r="CB83" s="953"/>
      <c r="CC83" s="953"/>
      <c r="CD83" s="953"/>
      <c r="CE83" s="953"/>
      <c r="CF83" s="953"/>
      <c r="CG83" s="962"/>
      <c r="CH83" s="963"/>
      <c r="CI83" s="964"/>
      <c r="CJ83" s="964"/>
      <c r="CK83" s="964"/>
      <c r="CL83" s="965"/>
      <c r="CM83" s="963"/>
      <c r="CN83" s="964"/>
      <c r="CO83" s="964"/>
      <c r="CP83" s="964"/>
      <c r="CQ83" s="965"/>
      <c r="CR83" s="963"/>
      <c r="CS83" s="964"/>
      <c r="CT83" s="964"/>
      <c r="CU83" s="964"/>
      <c r="CV83" s="965"/>
      <c r="CW83" s="963"/>
      <c r="CX83" s="964"/>
      <c r="CY83" s="964"/>
      <c r="CZ83" s="964"/>
      <c r="DA83" s="965"/>
      <c r="DB83" s="963"/>
      <c r="DC83" s="964"/>
      <c r="DD83" s="964"/>
      <c r="DE83" s="964"/>
      <c r="DF83" s="965"/>
      <c r="DG83" s="963"/>
      <c r="DH83" s="964"/>
      <c r="DI83" s="964"/>
      <c r="DJ83" s="964"/>
      <c r="DK83" s="965"/>
      <c r="DL83" s="963"/>
      <c r="DM83" s="964"/>
      <c r="DN83" s="964"/>
      <c r="DO83" s="964"/>
      <c r="DP83" s="965"/>
      <c r="DQ83" s="963"/>
      <c r="DR83" s="964"/>
      <c r="DS83" s="964"/>
      <c r="DT83" s="964"/>
      <c r="DU83" s="965"/>
      <c r="DV83" s="952"/>
      <c r="DW83" s="953"/>
      <c r="DX83" s="953"/>
      <c r="DY83" s="953"/>
      <c r="DZ83" s="954"/>
      <c r="EA83" s="232"/>
    </row>
    <row r="84" spans="1:131" ht="26.25" customHeight="1" x14ac:dyDescent="0.15">
      <c r="A84" s="241">
        <v>17</v>
      </c>
      <c r="B84" s="981"/>
      <c r="C84" s="982"/>
      <c r="D84" s="982"/>
      <c r="E84" s="982"/>
      <c r="F84" s="982"/>
      <c r="G84" s="982"/>
      <c r="H84" s="982"/>
      <c r="I84" s="982"/>
      <c r="J84" s="982"/>
      <c r="K84" s="982"/>
      <c r="L84" s="982"/>
      <c r="M84" s="982"/>
      <c r="N84" s="982"/>
      <c r="O84" s="982"/>
      <c r="P84" s="983"/>
      <c r="Q84" s="984"/>
      <c r="R84" s="978"/>
      <c r="S84" s="978"/>
      <c r="T84" s="978"/>
      <c r="U84" s="978"/>
      <c r="V84" s="978"/>
      <c r="W84" s="978"/>
      <c r="X84" s="978"/>
      <c r="Y84" s="978"/>
      <c r="Z84" s="978"/>
      <c r="AA84" s="978"/>
      <c r="AB84" s="978"/>
      <c r="AC84" s="978"/>
      <c r="AD84" s="978"/>
      <c r="AE84" s="978"/>
      <c r="AF84" s="978"/>
      <c r="AG84" s="978"/>
      <c r="AH84" s="978"/>
      <c r="AI84" s="978"/>
      <c r="AJ84" s="978"/>
      <c r="AK84" s="978"/>
      <c r="AL84" s="978"/>
      <c r="AM84" s="978"/>
      <c r="AN84" s="978"/>
      <c r="AO84" s="978"/>
      <c r="AP84" s="978"/>
      <c r="AQ84" s="978"/>
      <c r="AR84" s="978"/>
      <c r="AS84" s="978"/>
      <c r="AT84" s="978"/>
      <c r="AU84" s="978"/>
      <c r="AV84" s="978"/>
      <c r="AW84" s="978"/>
      <c r="AX84" s="978"/>
      <c r="AY84" s="978"/>
      <c r="AZ84" s="979"/>
      <c r="BA84" s="979"/>
      <c r="BB84" s="979"/>
      <c r="BC84" s="979"/>
      <c r="BD84" s="980"/>
      <c r="BE84" s="244"/>
      <c r="BF84" s="244"/>
      <c r="BG84" s="244"/>
      <c r="BH84" s="244"/>
      <c r="BI84" s="244"/>
      <c r="BJ84" s="244"/>
      <c r="BK84" s="244"/>
      <c r="BL84" s="244"/>
      <c r="BM84" s="244"/>
      <c r="BN84" s="244"/>
      <c r="BO84" s="244"/>
      <c r="BP84" s="244"/>
      <c r="BQ84" s="241">
        <v>78</v>
      </c>
      <c r="BR84" s="246"/>
      <c r="BS84" s="952"/>
      <c r="BT84" s="953"/>
      <c r="BU84" s="953"/>
      <c r="BV84" s="953"/>
      <c r="BW84" s="953"/>
      <c r="BX84" s="953"/>
      <c r="BY84" s="953"/>
      <c r="BZ84" s="953"/>
      <c r="CA84" s="953"/>
      <c r="CB84" s="953"/>
      <c r="CC84" s="953"/>
      <c r="CD84" s="953"/>
      <c r="CE84" s="953"/>
      <c r="CF84" s="953"/>
      <c r="CG84" s="962"/>
      <c r="CH84" s="963"/>
      <c r="CI84" s="964"/>
      <c r="CJ84" s="964"/>
      <c r="CK84" s="964"/>
      <c r="CL84" s="965"/>
      <c r="CM84" s="963"/>
      <c r="CN84" s="964"/>
      <c r="CO84" s="964"/>
      <c r="CP84" s="964"/>
      <c r="CQ84" s="965"/>
      <c r="CR84" s="963"/>
      <c r="CS84" s="964"/>
      <c r="CT84" s="964"/>
      <c r="CU84" s="964"/>
      <c r="CV84" s="965"/>
      <c r="CW84" s="963"/>
      <c r="CX84" s="964"/>
      <c r="CY84" s="964"/>
      <c r="CZ84" s="964"/>
      <c r="DA84" s="965"/>
      <c r="DB84" s="963"/>
      <c r="DC84" s="964"/>
      <c r="DD84" s="964"/>
      <c r="DE84" s="964"/>
      <c r="DF84" s="965"/>
      <c r="DG84" s="963"/>
      <c r="DH84" s="964"/>
      <c r="DI84" s="964"/>
      <c r="DJ84" s="964"/>
      <c r="DK84" s="965"/>
      <c r="DL84" s="963"/>
      <c r="DM84" s="964"/>
      <c r="DN84" s="964"/>
      <c r="DO84" s="964"/>
      <c r="DP84" s="965"/>
      <c r="DQ84" s="963"/>
      <c r="DR84" s="964"/>
      <c r="DS84" s="964"/>
      <c r="DT84" s="964"/>
      <c r="DU84" s="965"/>
      <c r="DV84" s="952"/>
      <c r="DW84" s="953"/>
      <c r="DX84" s="953"/>
      <c r="DY84" s="953"/>
      <c r="DZ84" s="954"/>
      <c r="EA84" s="232"/>
    </row>
    <row r="85" spans="1:131" ht="26.25" customHeight="1" x14ac:dyDescent="0.15">
      <c r="A85" s="241">
        <v>18</v>
      </c>
      <c r="B85" s="981"/>
      <c r="C85" s="982"/>
      <c r="D85" s="982"/>
      <c r="E85" s="982"/>
      <c r="F85" s="982"/>
      <c r="G85" s="982"/>
      <c r="H85" s="982"/>
      <c r="I85" s="982"/>
      <c r="J85" s="982"/>
      <c r="K85" s="982"/>
      <c r="L85" s="982"/>
      <c r="M85" s="982"/>
      <c r="N85" s="982"/>
      <c r="O85" s="982"/>
      <c r="P85" s="983"/>
      <c r="Q85" s="984"/>
      <c r="R85" s="978"/>
      <c r="S85" s="978"/>
      <c r="T85" s="978"/>
      <c r="U85" s="978"/>
      <c r="V85" s="978"/>
      <c r="W85" s="978"/>
      <c r="X85" s="978"/>
      <c r="Y85" s="978"/>
      <c r="Z85" s="978"/>
      <c r="AA85" s="978"/>
      <c r="AB85" s="978"/>
      <c r="AC85" s="978"/>
      <c r="AD85" s="978"/>
      <c r="AE85" s="978"/>
      <c r="AF85" s="978"/>
      <c r="AG85" s="978"/>
      <c r="AH85" s="978"/>
      <c r="AI85" s="978"/>
      <c r="AJ85" s="978"/>
      <c r="AK85" s="978"/>
      <c r="AL85" s="978"/>
      <c r="AM85" s="978"/>
      <c r="AN85" s="978"/>
      <c r="AO85" s="978"/>
      <c r="AP85" s="978"/>
      <c r="AQ85" s="978"/>
      <c r="AR85" s="978"/>
      <c r="AS85" s="978"/>
      <c r="AT85" s="978"/>
      <c r="AU85" s="978"/>
      <c r="AV85" s="978"/>
      <c r="AW85" s="978"/>
      <c r="AX85" s="978"/>
      <c r="AY85" s="978"/>
      <c r="AZ85" s="979"/>
      <c r="BA85" s="979"/>
      <c r="BB85" s="979"/>
      <c r="BC85" s="979"/>
      <c r="BD85" s="980"/>
      <c r="BE85" s="244"/>
      <c r="BF85" s="244"/>
      <c r="BG85" s="244"/>
      <c r="BH85" s="244"/>
      <c r="BI85" s="244"/>
      <c r="BJ85" s="244"/>
      <c r="BK85" s="244"/>
      <c r="BL85" s="244"/>
      <c r="BM85" s="244"/>
      <c r="BN85" s="244"/>
      <c r="BO85" s="244"/>
      <c r="BP85" s="244"/>
      <c r="BQ85" s="241">
        <v>79</v>
      </c>
      <c r="BR85" s="246"/>
      <c r="BS85" s="952"/>
      <c r="BT85" s="953"/>
      <c r="BU85" s="953"/>
      <c r="BV85" s="953"/>
      <c r="BW85" s="953"/>
      <c r="BX85" s="953"/>
      <c r="BY85" s="953"/>
      <c r="BZ85" s="953"/>
      <c r="CA85" s="953"/>
      <c r="CB85" s="953"/>
      <c r="CC85" s="953"/>
      <c r="CD85" s="953"/>
      <c r="CE85" s="953"/>
      <c r="CF85" s="953"/>
      <c r="CG85" s="962"/>
      <c r="CH85" s="963"/>
      <c r="CI85" s="964"/>
      <c r="CJ85" s="964"/>
      <c r="CK85" s="964"/>
      <c r="CL85" s="965"/>
      <c r="CM85" s="963"/>
      <c r="CN85" s="964"/>
      <c r="CO85" s="964"/>
      <c r="CP85" s="964"/>
      <c r="CQ85" s="965"/>
      <c r="CR85" s="963"/>
      <c r="CS85" s="964"/>
      <c r="CT85" s="964"/>
      <c r="CU85" s="964"/>
      <c r="CV85" s="965"/>
      <c r="CW85" s="963"/>
      <c r="CX85" s="964"/>
      <c r="CY85" s="964"/>
      <c r="CZ85" s="964"/>
      <c r="DA85" s="965"/>
      <c r="DB85" s="963"/>
      <c r="DC85" s="964"/>
      <c r="DD85" s="964"/>
      <c r="DE85" s="964"/>
      <c r="DF85" s="965"/>
      <c r="DG85" s="963"/>
      <c r="DH85" s="964"/>
      <c r="DI85" s="964"/>
      <c r="DJ85" s="964"/>
      <c r="DK85" s="965"/>
      <c r="DL85" s="963"/>
      <c r="DM85" s="964"/>
      <c r="DN85" s="964"/>
      <c r="DO85" s="964"/>
      <c r="DP85" s="965"/>
      <c r="DQ85" s="963"/>
      <c r="DR85" s="964"/>
      <c r="DS85" s="964"/>
      <c r="DT85" s="964"/>
      <c r="DU85" s="965"/>
      <c r="DV85" s="952"/>
      <c r="DW85" s="953"/>
      <c r="DX85" s="953"/>
      <c r="DY85" s="953"/>
      <c r="DZ85" s="954"/>
      <c r="EA85" s="232"/>
    </row>
    <row r="86" spans="1:131" ht="26.25" customHeight="1" x14ac:dyDescent="0.15">
      <c r="A86" s="241">
        <v>19</v>
      </c>
      <c r="B86" s="981"/>
      <c r="C86" s="982"/>
      <c r="D86" s="982"/>
      <c r="E86" s="982"/>
      <c r="F86" s="982"/>
      <c r="G86" s="982"/>
      <c r="H86" s="982"/>
      <c r="I86" s="982"/>
      <c r="J86" s="982"/>
      <c r="K86" s="982"/>
      <c r="L86" s="982"/>
      <c r="M86" s="982"/>
      <c r="N86" s="982"/>
      <c r="O86" s="982"/>
      <c r="P86" s="983"/>
      <c r="Q86" s="984"/>
      <c r="R86" s="978"/>
      <c r="S86" s="978"/>
      <c r="T86" s="978"/>
      <c r="U86" s="978"/>
      <c r="V86" s="978"/>
      <c r="W86" s="978"/>
      <c r="X86" s="978"/>
      <c r="Y86" s="978"/>
      <c r="Z86" s="978"/>
      <c r="AA86" s="978"/>
      <c r="AB86" s="978"/>
      <c r="AC86" s="978"/>
      <c r="AD86" s="978"/>
      <c r="AE86" s="978"/>
      <c r="AF86" s="978"/>
      <c r="AG86" s="978"/>
      <c r="AH86" s="978"/>
      <c r="AI86" s="978"/>
      <c r="AJ86" s="978"/>
      <c r="AK86" s="978"/>
      <c r="AL86" s="978"/>
      <c r="AM86" s="978"/>
      <c r="AN86" s="978"/>
      <c r="AO86" s="978"/>
      <c r="AP86" s="978"/>
      <c r="AQ86" s="978"/>
      <c r="AR86" s="978"/>
      <c r="AS86" s="978"/>
      <c r="AT86" s="978"/>
      <c r="AU86" s="978"/>
      <c r="AV86" s="978"/>
      <c r="AW86" s="978"/>
      <c r="AX86" s="978"/>
      <c r="AY86" s="978"/>
      <c r="AZ86" s="979"/>
      <c r="BA86" s="979"/>
      <c r="BB86" s="979"/>
      <c r="BC86" s="979"/>
      <c r="BD86" s="980"/>
      <c r="BE86" s="244"/>
      <c r="BF86" s="244"/>
      <c r="BG86" s="244"/>
      <c r="BH86" s="244"/>
      <c r="BI86" s="244"/>
      <c r="BJ86" s="244"/>
      <c r="BK86" s="244"/>
      <c r="BL86" s="244"/>
      <c r="BM86" s="244"/>
      <c r="BN86" s="244"/>
      <c r="BO86" s="244"/>
      <c r="BP86" s="244"/>
      <c r="BQ86" s="241">
        <v>80</v>
      </c>
      <c r="BR86" s="246"/>
      <c r="BS86" s="952"/>
      <c r="BT86" s="953"/>
      <c r="BU86" s="953"/>
      <c r="BV86" s="953"/>
      <c r="BW86" s="953"/>
      <c r="BX86" s="953"/>
      <c r="BY86" s="953"/>
      <c r="BZ86" s="953"/>
      <c r="CA86" s="953"/>
      <c r="CB86" s="953"/>
      <c r="CC86" s="953"/>
      <c r="CD86" s="953"/>
      <c r="CE86" s="953"/>
      <c r="CF86" s="953"/>
      <c r="CG86" s="962"/>
      <c r="CH86" s="963"/>
      <c r="CI86" s="964"/>
      <c r="CJ86" s="964"/>
      <c r="CK86" s="964"/>
      <c r="CL86" s="965"/>
      <c r="CM86" s="963"/>
      <c r="CN86" s="964"/>
      <c r="CO86" s="964"/>
      <c r="CP86" s="964"/>
      <c r="CQ86" s="965"/>
      <c r="CR86" s="963"/>
      <c r="CS86" s="964"/>
      <c r="CT86" s="964"/>
      <c r="CU86" s="964"/>
      <c r="CV86" s="965"/>
      <c r="CW86" s="963"/>
      <c r="CX86" s="964"/>
      <c r="CY86" s="964"/>
      <c r="CZ86" s="964"/>
      <c r="DA86" s="965"/>
      <c r="DB86" s="963"/>
      <c r="DC86" s="964"/>
      <c r="DD86" s="964"/>
      <c r="DE86" s="964"/>
      <c r="DF86" s="965"/>
      <c r="DG86" s="963"/>
      <c r="DH86" s="964"/>
      <c r="DI86" s="964"/>
      <c r="DJ86" s="964"/>
      <c r="DK86" s="965"/>
      <c r="DL86" s="963"/>
      <c r="DM86" s="964"/>
      <c r="DN86" s="964"/>
      <c r="DO86" s="964"/>
      <c r="DP86" s="965"/>
      <c r="DQ86" s="963"/>
      <c r="DR86" s="964"/>
      <c r="DS86" s="964"/>
      <c r="DT86" s="964"/>
      <c r="DU86" s="965"/>
      <c r="DV86" s="952"/>
      <c r="DW86" s="953"/>
      <c r="DX86" s="953"/>
      <c r="DY86" s="953"/>
      <c r="DZ86" s="954"/>
      <c r="EA86" s="232"/>
    </row>
    <row r="87" spans="1:131" ht="26.25" customHeight="1" x14ac:dyDescent="0.15">
      <c r="A87" s="247">
        <v>20</v>
      </c>
      <c r="B87" s="971"/>
      <c r="C87" s="972"/>
      <c r="D87" s="972"/>
      <c r="E87" s="972"/>
      <c r="F87" s="972"/>
      <c r="G87" s="972"/>
      <c r="H87" s="972"/>
      <c r="I87" s="972"/>
      <c r="J87" s="972"/>
      <c r="K87" s="972"/>
      <c r="L87" s="972"/>
      <c r="M87" s="972"/>
      <c r="N87" s="972"/>
      <c r="O87" s="972"/>
      <c r="P87" s="973"/>
      <c r="Q87" s="974"/>
      <c r="R87" s="975"/>
      <c r="S87" s="975"/>
      <c r="T87" s="975"/>
      <c r="U87" s="975"/>
      <c r="V87" s="975"/>
      <c r="W87" s="975"/>
      <c r="X87" s="975"/>
      <c r="Y87" s="975"/>
      <c r="Z87" s="975"/>
      <c r="AA87" s="975"/>
      <c r="AB87" s="975"/>
      <c r="AC87" s="975"/>
      <c r="AD87" s="975"/>
      <c r="AE87" s="975"/>
      <c r="AF87" s="975"/>
      <c r="AG87" s="975"/>
      <c r="AH87" s="975"/>
      <c r="AI87" s="975"/>
      <c r="AJ87" s="975"/>
      <c r="AK87" s="975"/>
      <c r="AL87" s="975"/>
      <c r="AM87" s="975"/>
      <c r="AN87" s="975"/>
      <c r="AO87" s="975"/>
      <c r="AP87" s="975"/>
      <c r="AQ87" s="975"/>
      <c r="AR87" s="975"/>
      <c r="AS87" s="975"/>
      <c r="AT87" s="975"/>
      <c r="AU87" s="975"/>
      <c r="AV87" s="975"/>
      <c r="AW87" s="975"/>
      <c r="AX87" s="975"/>
      <c r="AY87" s="975"/>
      <c r="AZ87" s="976"/>
      <c r="BA87" s="976"/>
      <c r="BB87" s="976"/>
      <c r="BC87" s="976"/>
      <c r="BD87" s="977"/>
      <c r="BE87" s="244"/>
      <c r="BF87" s="244"/>
      <c r="BG87" s="244"/>
      <c r="BH87" s="244"/>
      <c r="BI87" s="244"/>
      <c r="BJ87" s="244"/>
      <c r="BK87" s="244"/>
      <c r="BL87" s="244"/>
      <c r="BM87" s="244"/>
      <c r="BN87" s="244"/>
      <c r="BO87" s="244"/>
      <c r="BP87" s="244"/>
      <c r="BQ87" s="241">
        <v>81</v>
      </c>
      <c r="BR87" s="246"/>
      <c r="BS87" s="952"/>
      <c r="BT87" s="953"/>
      <c r="BU87" s="953"/>
      <c r="BV87" s="953"/>
      <c r="BW87" s="953"/>
      <c r="BX87" s="953"/>
      <c r="BY87" s="953"/>
      <c r="BZ87" s="953"/>
      <c r="CA87" s="953"/>
      <c r="CB87" s="953"/>
      <c r="CC87" s="953"/>
      <c r="CD87" s="953"/>
      <c r="CE87" s="953"/>
      <c r="CF87" s="953"/>
      <c r="CG87" s="962"/>
      <c r="CH87" s="963"/>
      <c r="CI87" s="964"/>
      <c r="CJ87" s="964"/>
      <c r="CK87" s="964"/>
      <c r="CL87" s="965"/>
      <c r="CM87" s="963"/>
      <c r="CN87" s="964"/>
      <c r="CO87" s="964"/>
      <c r="CP87" s="964"/>
      <c r="CQ87" s="965"/>
      <c r="CR87" s="963"/>
      <c r="CS87" s="964"/>
      <c r="CT87" s="964"/>
      <c r="CU87" s="964"/>
      <c r="CV87" s="965"/>
      <c r="CW87" s="963"/>
      <c r="CX87" s="964"/>
      <c r="CY87" s="964"/>
      <c r="CZ87" s="964"/>
      <c r="DA87" s="965"/>
      <c r="DB87" s="963"/>
      <c r="DC87" s="964"/>
      <c r="DD87" s="964"/>
      <c r="DE87" s="964"/>
      <c r="DF87" s="965"/>
      <c r="DG87" s="963"/>
      <c r="DH87" s="964"/>
      <c r="DI87" s="964"/>
      <c r="DJ87" s="964"/>
      <c r="DK87" s="965"/>
      <c r="DL87" s="963"/>
      <c r="DM87" s="964"/>
      <c r="DN87" s="964"/>
      <c r="DO87" s="964"/>
      <c r="DP87" s="965"/>
      <c r="DQ87" s="963"/>
      <c r="DR87" s="964"/>
      <c r="DS87" s="964"/>
      <c r="DT87" s="964"/>
      <c r="DU87" s="965"/>
      <c r="DV87" s="952"/>
      <c r="DW87" s="953"/>
      <c r="DX87" s="953"/>
      <c r="DY87" s="953"/>
      <c r="DZ87" s="954"/>
      <c r="EA87" s="232"/>
    </row>
    <row r="88" spans="1:131" ht="26.25" customHeight="1" thickBot="1" x14ac:dyDescent="0.2">
      <c r="A88" s="243" t="s">
        <v>392</v>
      </c>
      <c r="B88" s="944" t="s">
        <v>418</v>
      </c>
      <c r="C88" s="945"/>
      <c r="D88" s="945"/>
      <c r="E88" s="945"/>
      <c r="F88" s="945"/>
      <c r="G88" s="945"/>
      <c r="H88" s="945"/>
      <c r="I88" s="945"/>
      <c r="J88" s="945"/>
      <c r="K88" s="945"/>
      <c r="L88" s="945"/>
      <c r="M88" s="945"/>
      <c r="N88" s="945"/>
      <c r="O88" s="945"/>
      <c r="P88" s="955"/>
      <c r="Q88" s="969"/>
      <c r="R88" s="970"/>
      <c r="S88" s="970"/>
      <c r="T88" s="970"/>
      <c r="U88" s="970"/>
      <c r="V88" s="970"/>
      <c r="W88" s="970"/>
      <c r="X88" s="970"/>
      <c r="Y88" s="970"/>
      <c r="Z88" s="970"/>
      <c r="AA88" s="970"/>
      <c r="AB88" s="970"/>
      <c r="AC88" s="970"/>
      <c r="AD88" s="970"/>
      <c r="AE88" s="970"/>
      <c r="AF88" s="966"/>
      <c r="AG88" s="966"/>
      <c r="AH88" s="966"/>
      <c r="AI88" s="966"/>
      <c r="AJ88" s="966"/>
      <c r="AK88" s="970"/>
      <c r="AL88" s="970"/>
      <c r="AM88" s="970"/>
      <c r="AN88" s="970"/>
      <c r="AO88" s="970"/>
      <c r="AP88" s="966"/>
      <c r="AQ88" s="966"/>
      <c r="AR88" s="966"/>
      <c r="AS88" s="966"/>
      <c r="AT88" s="966"/>
      <c r="AU88" s="966"/>
      <c r="AV88" s="966"/>
      <c r="AW88" s="966"/>
      <c r="AX88" s="966"/>
      <c r="AY88" s="966"/>
      <c r="AZ88" s="967"/>
      <c r="BA88" s="967"/>
      <c r="BB88" s="967"/>
      <c r="BC88" s="967"/>
      <c r="BD88" s="968"/>
      <c r="BE88" s="244"/>
      <c r="BF88" s="244"/>
      <c r="BG88" s="244"/>
      <c r="BH88" s="244"/>
      <c r="BI88" s="244"/>
      <c r="BJ88" s="244"/>
      <c r="BK88" s="244"/>
      <c r="BL88" s="244"/>
      <c r="BM88" s="244"/>
      <c r="BN88" s="244"/>
      <c r="BO88" s="244"/>
      <c r="BP88" s="244"/>
      <c r="BQ88" s="241">
        <v>82</v>
      </c>
      <c r="BR88" s="246"/>
      <c r="BS88" s="952"/>
      <c r="BT88" s="953"/>
      <c r="BU88" s="953"/>
      <c r="BV88" s="953"/>
      <c r="BW88" s="953"/>
      <c r="BX88" s="953"/>
      <c r="BY88" s="953"/>
      <c r="BZ88" s="953"/>
      <c r="CA88" s="953"/>
      <c r="CB88" s="953"/>
      <c r="CC88" s="953"/>
      <c r="CD88" s="953"/>
      <c r="CE88" s="953"/>
      <c r="CF88" s="953"/>
      <c r="CG88" s="962"/>
      <c r="CH88" s="963"/>
      <c r="CI88" s="964"/>
      <c r="CJ88" s="964"/>
      <c r="CK88" s="964"/>
      <c r="CL88" s="965"/>
      <c r="CM88" s="963"/>
      <c r="CN88" s="964"/>
      <c r="CO88" s="964"/>
      <c r="CP88" s="964"/>
      <c r="CQ88" s="965"/>
      <c r="CR88" s="963"/>
      <c r="CS88" s="964"/>
      <c r="CT88" s="964"/>
      <c r="CU88" s="964"/>
      <c r="CV88" s="965"/>
      <c r="CW88" s="963"/>
      <c r="CX88" s="964"/>
      <c r="CY88" s="964"/>
      <c r="CZ88" s="964"/>
      <c r="DA88" s="965"/>
      <c r="DB88" s="963"/>
      <c r="DC88" s="964"/>
      <c r="DD88" s="964"/>
      <c r="DE88" s="964"/>
      <c r="DF88" s="965"/>
      <c r="DG88" s="963"/>
      <c r="DH88" s="964"/>
      <c r="DI88" s="964"/>
      <c r="DJ88" s="964"/>
      <c r="DK88" s="965"/>
      <c r="DL88" s="963"/>
      <c r="DM88" s="964"/>
      <c r="DN88" s="964"/>
      <c r="DO88" s="964"/>
      <c r="DP88" s="965"/>
      <c r="DQ88" s="963"/>
      <c r="DR88" s="964"/>
      <c r="DS88" s="964"/>
      <c r="DT88" s="964"/>
      <c r="DU88" s="965"/>
      <c r="DV88" s="952"/>
      <c r="DW88" s="953"/>
      <c r="DX88" s="953"/>
      <c r="DY88" s="953"/>
      <c r="DZ88" s="954"/>
      <c r="EA88" s="232"/>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52"/>
      <c r="BT89" s="953"/>
      <c r="BU89" s="953"/>
      <c r="BV89" s="953"/>
      <c r="BW89" s="953"/>
      <c r="BX89" s="953"/>
      <c r="BY89" s="953"/>
      <c r="BZ89" s="953"/>
      <c r="CA89" s="953"/>
      <c r="CB89" s="953"/>
      <c r="CC89" s="953"/>
      <c r="CD89" s="953"/>
      <c r="CE89" s="953"/>
      <c r="CF89" s="953"/>
      <c r="CG89" s="962"/>
      <c r="CH89" s="963"/>
      <c r="CI89" s="964"/>
      <c r="CJ89" s="964"/>
      <c r="CK89" s="964"/>
      <c r="CL89" s="965"/>
      <c r="CM89" s="963"/>
      <c r="CN89" s="964"/>
      <c r="CO89" s="964"/>
      <c r="CP89" s="964"/>
      <c r="CQ89" s="965"/>
      <c r="CR89" s="963"/>
      <c r="CS89" s="964"/>
      <c r="CT89" s="964"/>
      <c r="CU89" s="964"/>
      <c r="CV89" s="965"/>
      <c r="CW89" s="963"/>
      <c r="CX89" s="964"/>
      <c r="CY89" s="964"/>
      <c r="CZ89" s="964"/>
      <c r="DA89" s="965"/>
      <c r="DB89" s="963"/>
      <c r="DC89" s="964"/>
      <c r="DD89" s="964"/>
      <c r="DE89" s="964"/>
      <c r="DF89" s="965"/>
      <c r="DG89" s="963"/>
      <c r="DH89" s="964"/>
      <c r="DI89" s="964"/>
      <c r="DJ89" s="964"/>
      <c r="DK89" s="965"/>
      <c r="DL89" s="963"/>
      <c r="DM89" s="964"/>
      <c r="DN89" s="964"/>
      <c r="DO89" s="964"/>
      <c r="DP89" s="965"/>
      <c r="DQ89" s="963"/>
      <c r="DR89" s="964"/>
      <c r="DS89" s="964"/>
      <c r="DT89" s="964"/>
      <c r="DU89" s="965"/>
      <c r="DV89" s="952"/>
      <c r="DW89" s="953"/>
      <c r="DX89" s="953"/>
      <c r="DY89" s="953"/>
      <c r="DZ89" s="954"/>
      <c r="EA89" s="232"/>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52"/>
      <c r="BT90" s="953"/>
      <c r="BU90" s="953"/>
      <c r="BV90" s="953"/>
      <c r="BW90" s="953"/>
      <c r="BX90" s="953"/>
      <c r="BY90" s="953"/>
      <c r="BZ90" s="953"/>
      <c r="CA90" s="953"/>
      <c r="CB90" s="953"/>
      <c r="CC90" s="953"/>
      <c r="CD90" s="953"/>
      <c r="CE90" s="953"/>
      <c r="CF90" s="953"/>
      <c r="CG90" s="962"/>
      <c r="CH90" s="963"/>
      <c r="CI90" s="964"/>
      <c r="CJ90" s="964"/>
      <c r="CK90" s="964"/>
      <c r="CL90" s="965"/>
      <c r="CM90" s="963"/>
      <c r="CN90" s="964"/>
      <c r="CO90" s="964"/>
      <c r="CP90" s="964"/>
      <c r="CQ90" s="965"/>
      <c r="CR90" s="963"/>
      <c r="CS90" s="964"/>
      <c r="CT90" s="964"/>
      <c r="CU90" s="964"/>
      <c r="CV90" s="965"/>
      <c r="CW90" s="963"/>
      <c r="CX90" s="964"/>
      <c r="CY90" s="964"/>
      <c r="CZ90" s="964"/>
      <c r="DA90" s="965"/>
      <c r="DB90" s="963"/>
      <c r="DC90" s="964"/>
      <c r="DD90" s="964"/>
      <c r="DE90" s="964"/>
      <c r="DF90" s="965"/>
      <c r="DG90" s="963"/>
      <c r="DH90" s="964"/>
      <c r="DI90" s="964"/>
      <c r="DJ90" s="964"/>
      <c r="DK90" s="965"/>
      <c r="DL90" s="963"/>
      <c r="DM90" s="964"/>
      <c r="DN90" s="964"/>
      <c r="DO90" s="964"/>
      <c r="DP90" s="965"/>
      <c r="DQ90" s="963"/>
      <c r="DR90" s="964"/>
      <c r="DS90" s="964"/>
      <c r="DT90" s="964"/>
      <c r="DU90" s="965"/>
      <c r="DV90" s="952"/>
      <c r="DW90" s="953"/>
      <c r="DX90" s="953"/>
      <c r="DY90" s="953"/>
      <c r="DZ90" s="954"/>
      <c r="EA90" s="232"/>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52"/>
      <c r="BT91" s="953"/>
      <c r="BU91" s="953"/>
      <c r="BV91" s="953"/>
      <c r="BW91" s="953"/>
      <c r="BX91" s="953"/>
      <c r="BY91" s="953"/>
      <c r="BZ91" s="953"/>
      <c r="CA91" s="953"/>
      <c r="CB91" s="953"/>
      <c r="CC91" s="953"/>
      <c r="CD91" s="953"/>
      <c r="CE91" s="953"/>
      <c r="CF91" s="953"/>
      <c r="CG91" s="962"/>
      <c r="CH91" s="963"/>
      <c r="CI91" s="964"/>
      <c r="CJ91" s="964"/>
      <c r="CK91" s="964"/>
      <c r="CL91" s="965"/>
      <c r="CM91" s="963"/>
      <c r="CN91" s="964"/>
      <c r="CO91" s="964"/>
      <c r="CP91" s="964"/>
      <c r="CQ91" s="965"/>
      <c r="CR91" s="963"/>
      <c r="CS91" s="964"/>
      <c r="CT91" s="964"/>
      <c r="CU91" s="964"/>
      <c r="CV91" s="965"/>
      <c r="CW91" s="963"/>
      <c r="CX91" s="964"/>
      <c r="CY91" s="964"/>
      <c r="CZ91" s="964"/>
      <c r="DA91" s="965"/>
      <c r="DB91" s="963"/>
      <c r="DC91" s="964"/>
      <c r="DD91" s="964"/>
      <c r="DE91" s="964"/>
      <c r="DF91" s="965"/>
      <c r="DG91" s="963"/>
      <c r="DH91" s="964"/>
      <c r="DI91" s="964"/>
      <c r="DJ91" s="964"/>
      <c r="DK91" s="965"/>
      <c r="DL91" s="963"/>
      <c r="DM91" s="964"/>
      <c r="DN91" s="964"/>
      <c r="DO91" s="964"/>
      <c r="DP91" s="965"/>
      <c r="DQ91" s="963"/>
      <c r="DR91" s="964"/>
      <c r="DS91" s="964"/>
      <c r="DT91" s="964"/>
      <c r="DU91" s="965"/>
      <c r="DV91" s="952"/>
      <c r="DW91" s="953"/>
      <c r="DX91" s="953"/>
      <c r="DY91" s="953"/>
      <c r="DZ91" s="954"/>
      <c r="EA91" s="232"/>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52"/>
      <c r="BT92" s="953"/>
      <c r="BU92" s="953"/>
      <c r="BV92" s="953"/>
      <c r="BW92" s="953"/>
      <c r="BX92" s="953"/>
      <c r="BY92" s="953"/>
      <c r="BZ92" s="953"/>
      <c r="CA92" s="953"/>
      <c r="CB92" s="953"/>
      <c r="CC92" s="953"/>
      <c r="CD92" s="953"/>
      <c r="CE92" s="953"/>
      <c r="CF92" s="953"/>
      <c r="CG92" s="962"/>
      <c r="CH92" s="963"/>
      <c r="CI92" s="964"/>
      <c r="CJ92" s="964"/>
      <c r="CK92" s="964"/>
      <c r="CL92" s="965"/>
      <c r="CM92" s="963"/>
      <c r="CN92" s="964"/>
      <c r="CO92" s="964"/>
      <c r="CP92" s="964"/>
      <c r="CQ92" s="965"/>
      <c r="CR92" s="963"/>
      <c r="CS92" s="964"/>
      <c r="CT92" s="964"/>
      <c r="CU92" s="964"/>
      <c r="CV92" s="965"/>
      <c r="CW92" s="963"/>
      <c r="CX92" s="964"/>
      <c r="CY92" s="964"/>
      <c r="CZ92" s="964"/>
      <c r="DA92" s="965"/>
      <c r="DB92" s="963"/>
      <c r="DC92" s="964"/>
      <c r="DD92" s="964"/>
      <c r="DE92" s="964"/>
      <c r="DF92" s="965"/>
      <c r="DG92" s="963"/>
      <c r="DH92" s="964"/>
      <c r="DI92" s="964"/>
      <c r="DJ92" s="964"/>
      <c r="DK92" s="965"/>
      <c r="DL92" s="963"/>
      <c r="DM92" s="964"/>
      <c r="DN92" s="964"/>
      <c r="DO92" s="964"/>
      <c r="DP92" s="965"/>
      <c r="DQ92" s="963"/>
      <c r="DR92" s="964"/>
      <c r="DS92" s="964"/>
      <c r="DT92" s="964"/>
      <c r="DU92" s="965"/>
      <c r="DV92" s="952"/>
      <c r="DW92" s="953"/>
      <c r="DX92" s="953"/>
      <c r="DY92" s="953"/>
      <c r="DZ92" s="954"/>
      <c r="EA92" s="232"/>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52"/>
      <c r="BT93" s="953"/>
      <c r="BU93" s="953"/>
      <c r="BV93" s="953"/>
      <c r="BW93" s="953"/>
      <c r="BX93" s="953"/>
      <c r="BY93" s="953"/>
      <c r="BZ93" s="953"/>
      <c r="CA93" s="953"/>
      <c r="CB93" s="953"/>
      <c r="CC93" s="953"/>
      <c r="CD93" s="953"/>
      <c r="CE93" s="953"/>
      <c r="CF93" s="953"/>
      <c r="CG93" s="962"/>
      <c r="CH93" s="963"/>
      <c r="CI93" s="964"/>
      <c r="CJ93" s="964"/>
      <c r="CK93" s="964"/>
      <c r="CL93" s="965"/>
      <c r="CM93" s="963"/>
      <c r="CN93" s="964"/>
      <c r="CO93" s="964"/>
      <c r="CP93" s="964"/>
      <c r="CQ93" s="965"/>
      <c r="CR93" s="963"/>
      <c r="CS93" s="964"/>
      <c r="CT93" s="964"/>
      <c r="CU93" s="964"/>
      <c r="CV93" s="965"/>
      <c r="CW93" s="963"/>
      <c r="CX93" s="964"/>
      <c r="CY93" s="964"/>
      <c r="CZ93" s="964"/>
      <c r="DA93" s="965"/>
      <c r="DB93" s="963"/>
      <c r="DC93" s="964"/>
      <c r="DD93" s="964"/>
      <c r="DE93" s="964"/>
      <c r="DF93" s="965"/>
      <c r="DG93" s="963"/>
      <c r="DH93" s="964"/>
      <c r="DI93" s="964"/>
      <c r="DJ93" s="964"/>
      <c r="DK93" s="965"/>
      <c r="DL93" s="963"/>
      <c r="DM93" s="964"/>
      <c r="DN93" s="964"/>
      <c r="DO93" s="964"/>
      <c r="DP93" s="965"/>
      <c r="DQ93" s="963"/>
      <c r="DR93" s="964"/>
      <c r="DS93" s="964"/>
      <c r="DT93" s="964"/>
      <c r="DU93" s="965"/>
      <c r="DV93" s="952"/>
      <c r="DW93" s="953"/>
      <c r="DX93" s="953"/>
      <c r="DY93" s="953"/>
      <c r="DZ93" s="954"/>
      <c r="EA93" s="232"/>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52"/>
      <c r="BT94" s="953"/>
      <c r="BU94" s="953"/>
      <c r="BV94" s="953"/>
      <c r="BW94" s="953"/>
      <c r="BX94" s="953"/>
      <c r="BY94" s="953"/>
      <c r="BZ94" s="953"/>
      <c r="CA94" s="953"/>
      <c r="CB94" s="953"/>
      <c r="CC94" s="953"/>
      <c r="CD94" s="953"/>
      <c r="CE94" s="953"/>
      <c r="CF94" s="953"/>
      <c r="CG94" s="962"/>
      <c r="CH94" s="963"/>
      <c r="CI94" s="964"/>
      <c r="CJ94" s="964"/>
      <c r="CK94" s="964"/>
      <c r="CL94" s="965"/>
      <c r="CM94" s="963"/>
      <c r="CN94" s="964"/>
      <c r="CO94" s="964"/>
      <c r="CP94" s="964"/>
      <c r="CQ94" s="965"/>
      <c r="CR94" s="963"/>
      <c r="CS94" s="964"/>
      <c r="CT94" s="964"/>
      <c r="CU94" s="964"/>
      <c r="CV94" s="965"/>
      <c r="CW94" s="963"/>
      <c r="CX94" s="964"/>
      <c r="CY94" s="964"/>
      <c r="CZ94" s="964"/>
      <c r="DA94" s="965"/>
      <c r="DB94" s="963"/>
      <c r="DC94" s="964"/>
      <c r="DD94" s="964"/>
      <c r="DE94" s="964"/>
      <c r="DF94" s="965"/>
      <c r="DG94" s="963"/>
      <c r="DH94" s="964"/>
      <c r="DI94" s="964"/>
      <c r="DJ94" s="964"/>
      <c r="DK94" s="965"/>
      <c r="DL94" s="963"/>
      <c r="DM94" s="964"/>
      <c r="DN94" s="964"/>
      <c r="DO94" s="964"/>
      <c r="DP94" s="965"/>
      <c r="DQ94" s="963"/>
      <c r="DR94" s="964"/>
      <c r="DS94" s="964"/>
      <c r="DT94" s="964"/>
      <c r="DU94" s="965"/>
      <c r="DV94" s="952"/>
      <c r="DW94" s="953"/>
      <c r="DX94" s="953"/>
      <c r="DY94" s="953"/>
      <c r="DZ94" s="954"/>
      <c r="EA94" s="232"/>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52"/>
      <c r="BT95" s="953"/>
      <c r="BU95" s="953"/>
      <c r="BV95" s="953"/>
      <c r="BW95" s="953"/>
      <c r="BX95" s="953"/>
      <c r="BY95" s="953"/>
      <c r="BZ95" s="953"/>
      <c r="CA95" s="953"/>
      <c r="CB95" s="953"/>
      <c r="CC95" s="953"/>
      <c r="CD95" s="953"/>
      <c r="CE95" s="953"/>
      <c r="CF95" s="953"/>
      <c r="CG95" s="962"/>
      <c r="CH95" s="963"/>
      <c r="CI95" s="964"/>
      <c r="CJ95" s="964"/>
      <c r="CK95" s="964"/>
      <c r="CL95" s="965"/>
      <c r="CM95" s="963"/>
      <c r="CN95" s="964"/>
      <c r="CO95" s="964"/>
      <c r="CP95" s="964"/>
      <c r="CQ95" s="965"/>
      <c r="CR95" s="963"/>
      <c r="CS95" s="964"/>
      <c r="CT95" s="964"/>
      <c r="CU95" s="964"/>
      <c r="CV95" s="965"/>
      <c r="CW95" s="963"/>
      <c r="CX95" s="964"/>
      <c r="CY95" s="964"/>
      <c r="CZ95" s="964"/>
      <c r="DA95" s="965"/>
      <c r="DB95" s="963"/>
      <c r="DC95" s="964"/>
      <c r="DD95" s="964"/>
      <c r="DE95" s="964"/>
      <c r="DF95" s="965"/>
      <c r="DG95" s="963"/>
      <c r="DH95" s="964"/>
      <c r="DI95" s="964"/>
      <c r="DJ95" s="964"/>
      <c r="DK95" s="965"/>
      <c r="DL95" s="963"/>
      <c r="DM95" s="964"/>
      <c r="DN95" s="964"/>
      <c r="DO95" s="964"/>
      <c r="DP95" s="965"/>
      <c r="DQ95" s="963"/>
      <c r="DR95" s="964"/>
      <c r="DS95" s="964"/>
      <c r="DT95" s="964"/>
      <c r="DU95" s="965"/>
      <c r="DV95" s="952"/>
      <c r="DW95" s="953"/>
      <c r="DX95" s="953"/>
      <c r="DY95" s="953"/>
      <c r="DZ95" s="954"/>
      <c r="EA95" s="232"/>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52"/>
      <c r="BT96" s="953"/>
      <c r="BU96" s="953"/>
      <c r="BV96" s="953"/>
      <c r="BW96" s="953"/>
      <c r="BX96" s="953"/>
      <c r="BY96" s="953"/>
      <c r="BZ96" s="953"/>
      <c r="CA96" s="953"/>
      <c r="CB96" s="953"/>
      <c r="CC96" s="953"/>
      <c r="CD96" s="953"/>
      <c r="CE96" s="953"/>
      <c r="CF96" s="953"/>
      <c r="CG96" s="962"/>
      <c r="CH96" s="963"/>
      <c r="CI96" s="964"/>
      <c r="CJ96" s="964"/>
      <c r="CK96" s="964"/>
      <c r="CL96" s="965"/>
      <c r="CM96" s="963"/>
      <c r="CN96" s="964"/>
      <c r="CO96" s="964"/>
      <c r="CP96" s="964"/>
      <c r="CQ96" s="965"/>
      <c r="CR96" s="963"/>
      <c r="CS96" s="964"/>
      <c r="CT96" s="964"/>
      <c r="CU96" s="964"/>
      <c r="CV96" s="965"/>
      <c r="CW96" s="963"/>
      <c r="CX96" s="964"/>
      <c r="CY96" s="964"/>
      <c r="CZ96" s="964"/>
      <c r="DA96" s="965"/>
      <c r="DB96" s="963"/>
      <c r="DC96" s="964"/>
      <c r="DD96" s="964"/>
      <c r="DE96" s="964"/>
      <c r="DF96" s="965"/>
      <c r="DG96" s="963"/>
      <c r="DH96" s="964"/>
      <c r="DI96" s="964"/>
      <c r="DJ96" s="964"/>
      <c r="DK96" s="965"/>
      <c r="DL96" s="963"/>
      <c r="DM96" s="964"/>
      <c r="DN96" s="964"/>
      <c r="DO96" s="964"/>
      <c r="DP96" s="965"/>
      <c r="DQ96" s="963"/>
      <c r="DR96" s="964"/>
      <c r="DS96" s="964"/>
      <c r="DT96" s="964"/>
      <c r="DU96" s="965"/>
      <c r="DV96" s="952"/>
      <c r="DW96" s="953"/>
      <c r="DX96" s="953"/>
      <c r="DY96" s="953"/>
      <c r="DZ96" s="954"/>
      <c r="EA96" s="232"/>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52"/>
      <c r="BT97" s="953"/>
      <c r="BU97" s="953"/>
      <c r="BV97" s="953"/>
      <c r="BW97" s="953"/>
      <c r="BX97" s="953"/>
      <c r="BY97" s="953"/>
      <c r="BZ97" s="953"/>
      <c r="CA97" s="953"/>
      <c r="CB97" s="953"/>
      <c r="CC97" s="953"/>
      <c r="CD97" s="953"/>
      <c r="CE97" s="953"/>
      <c r="CF97" s="953"/>
      <c r="CG97" s="962"/>
      <c r="CH97" s="963"/>
      <c r="CI97" s="964"/>
      <c r="CJ97" s="964"/>
      <c r="CK97" s="964"/>
      <c r="CL97" s="965"/>
      <c r="CM97" s="963"/>
      <c r="CN97" s="964"/>
      <c r="CO97" s="964"/>
      <c r="CP97" s="964"/>
      <c r="CQ97" s="965"/>
      <c r="CR97" s="963"/>
      <c r="CS97" s="964"/>
      <c r="CT97" s="964"/>
      <c r="CU97" s="964"/>
      <c r="CV97" s="965"/>
      <c r="CW97" s="963"/>
      <c r="CX97" s="964"/>
      <c r="CY97" s="964"/>
      <c r="CZ97" s="964"/>
      <c r="DA97" s="965"/>
      <c r="DB97" s="963"/>
      <c r="DC97" s="964"/>
      <c r="DD97" s="964"/>
      <c r="DE97" s="964"/>
      <c r="DF97" s="965"/>
      <c r="DG97" s="963"/>
      <c r="DH97" s="964"/>
      <c r="DI97" s="964"/>
      <c r="DJ97" s="964"/>
      <c r="DK97" s="965"/>
      <c r="DL97" s="963"/>
      <c r="DM97" s="964"/>
      <c r="DN97" s="964"/>
      <c r="DO97" s="964"/>
      <c r="DP97" s="965"/>
      <c r="DQ97" s="963"/>
      <c r="DR97" s="964"/>
      <c r="DS97" s="964"/>
      <c r="DT97" s="964"/>
      <c r="DU97" s="965"/>
      <c r="DV97" s="952"/>
      <c r="DW97" s="953"/>
      <c r="DX97" s="953"/>
      <c r="DY97" s="953"/>
      <c r="DZ97" s="954"/>
      <c r="EA97" s="232"/>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52"/>
      <c r="BT98" s="953"/>
      <c r="BU98" s="953"/>
      <c r="BV98" s="953"/>
      <c r="BW98" s="953"/>
      <c r="BX98" s="953"/>
      <c r="BY98" s="953"/>
      <c r="BZ98" s="953"/>
      <c r="CA98" s="953"/>
      <c r="CB98" s="953"/>
      <c r="CC98" s="953"/>
      <c r="CD98" s="953"/>
      <c r="CE98" s="953"/>
      <c r="CF98" s="953"/>
      <c r="CG98" s="962"/>
      <c r="CH98" s="963"/>
      <c r="CI98" s="964"/>
      <c r="CJ98" s="964"/>
      <c r="CK98" s="964"/>
      <c r="CL98" s="965"/>
      <c r="CM98" s="963"/>
      <c r="CN98" s="964"/>
      <c r="CO98" s="964"/>
      <c r="CP98" s="964"/>
      <c r="CQ98" s="965"/>
      <c r="CR98" s="963"/>
      <c r="CS98" s="964"/>
      <c r="CT98" s="964"/>
      <c r="CU98" s="964"/>
      <c r="CV98" s="965"/>
      <c r="CW98" s="963"/>
      <c r="CX98" s="964"/>
      <c r="CY98" s="964"/>
      <c r="CZ98" s="964"/>
      <c r="DA98" s="965"/>
      <c r="DB98" s="963"/>
      <c r="DC98" s="964"/>
      <c r="DD98" s="964"/>
      <c r="DE98" s="964"/>
      <c r="DF98" s="965"/>
      <c r="DG98" s="963"/>
      <c r="DH98" s="964"/>
      <c r="DI98" s="964"/>
      <c r="DJ98" s="964"/>
      <c r="DK98" s="965"/>
      <c r="DL98" s="963"/>
      <c r="DM98" s="964"/>
      <c r="DN98" s="964"/>
      <c r="DO98" s="964"/>
      <c r="DP98" s="965"/>
      <c r="DQ98" s="963"/>
      <c r="DR98" s="964"/>
      <c r="DS98" s="964"/>
      <c r="DT98" s="964"/>
      <c r="DU98" s="965"/>
      <c r="DV98" s="952"/>
      <c r="DW98" s="953"/>
      <c r="DX98" s="953"/>
      <c r="DY98" s="953"/>
      <c r="DZ98" s="954"/>
      <c r="EA98" s="232"/>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52"/>
      <c r="BT99" s="953"/>
      <c r="BU99" s="953"/>
      <c r="BV99" s="953"/>
      <c r="BW99" s="953"/>
      <c r="BX99" s="953"/>
      <c r="BY99" s="953"/>
      <c r="BZ99" s="953"/>
      <c r="CA99" s="953"/>
      <c r="CB99" s="953"/>
      <c r="CC99" s="953"/>
      <c r="CD99" s="953"/>
      <c r="CE99" s="953"/>
      <c r="CF99" s="953"/>
      <c r="CG99" s="962"/>
      <c r="CH99" s="963"/>
      <c r="CI99" s="964"/>
      <c r="CJ99" s="964"/>
      <c r="CK99" s="964"/>
      <c r="CL99" s="965"/>
      <c r="CM99" s="963"/>
      <c r="CN99" s="964"/>
      <c r="CO99" s="964"/>
      <c r="CP99" s="964"/>
      <c r="CQ99" s="965"/>
      <c r="CR99" s="963"/>
      <c r="CS99" s="964"/>
      <c r="CT99" s="964"/>
      <c r="CU99" s="964"/>
      <c r="CV99" s="965"/>
      <c r="CW99" s="963"/>
      <c r="CX99" s="964"/>
      <c r="CY99" s="964"/>
      <c r="CZ99" s="964"/>
      <c r="DA99" s="965"/>
      <c r="DB99" s="963"/>
      <c r="DC99" s="964"/>
      <c r="DD99" s="964"/>
      <c r="DE99" s="964"/>
      <c r="DF99" s="965"/>
      <c r="DG99" s="963"/>
      <c r="DH99" s="964"/>
      <c r="DI99" s="964"/>
      <c r="DJ99" s="964"/>
      <c r="DK99" s="965"/>
      <c r="DL99" s="963"/>
      <c r="DM99" s="964"/>
      <c r="DN99" s="964"/>
      <c r="DO99" s="964"/>
      <c r="DP99" s="965"/>
      <c r="DQ99" s="963"/>
      <c r="DR99" s="964"/>
      <c r="DS99" s="964"/>
      <c r="DT99" s="964"/>
      <c r="DU99" s="965"/>
      <c r="DV99" s="952"/>
      <c r="DW99" s="953"/>
      <c r="DX99" s="953"/>
      <c r="DY99" s="953"/>
      <c r="DZ99" s="954"/>
      <c r="EA99" s="232"/>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52"/>
      <c r="BT100" s="953"/>
      <c r="BU100" s="953"/>
      <c r="BV100" s="953"/>
      <c r="BW100" s="953"/>
      <c r="BX100" s="953"/>
      <c r="BY100" s="953"/>
      <c r="BZ100" s="953"/>
      <c r="CA100" s="953"/>
      <c r="CB100" s="953"/>
      <c r="CC100" s="953"/>
      <c r="CD100" s="953"/>
      <c r="CE100" s="953"/>
      <c r="CF100" s="953"/>
      <c r="CG100" s="962"/>
      <c r="CH100" s="963"/>
      <c r="CI100" s="964"/>
      <c r="CJ100" s="964"/>
      <c r="CK100" s="964"/>
      <c r="CL100" s="965"/>
      <c r="CM100" s="963"/>
      <c r="CN100" s="964"/>
      <c r="CO100" s="964"/>
      <c r="CP100" s="964"/>
      <c r="CQ100" s="965"/>
      <c r="CR100" s="963"/>
      <c r="CS100" s="964"/>
      <c r="CT100" s="964"/>
      <c r="CU100" s="964"/>
      <c r="CV100" s="965"/>
      <c r="CW100" s="963"/>
      <c r="CX100" s="964"/>
      <c r="CY100" s="964"/>
      <c r="CZ100" s="964"/>
      <c r="DA100" s="965"/>
      <c r="DB100" s="963"/>
      <c r="DC100" s="964"/>
      <c r="DD100" s="964"/>
      <c r="DE100" s="964"/>
      <c r="DF100" s="965"/>
      <c r="DG100" s="963"/>
      <c r="DH100" s="964"/>
      <c r="DI100" s="964"/>
      <c r="DJ100" s="964"/>
      <c r="DK100" s="965"/>
      <c r="DL100" s="963"/>
      <c r="DM100" s="964"/>
      <c r="DN100" s="964"/>
      <c r="DO100" s="964"/>
      <c r="DP100" s="965"/>
      <c r="DQ100" s="963"/>
      <c r="DR100" s="964"/>
      <c r="DS100" s="964"/>
      <c r="DT100" s="964"/>
      <c r="DU100" s="965"/>
      <c r="DV100" s="952"/>
      <c r="DW100" s="953"/>
      <c r="DX100" s="953"/>
      <c r="DY100" s="953"/>
      <c r="DZ100" s="954"/>
      <c r="EA100" s="232"/>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52"/>
      <c r="BT101" s="953"/>
      <c r="BU101" s="953"/>
      <c r="BV101" s="953"/>
      <c r="BW101" s="953"/>
      <c r="BX101" s="953"/>
      <c r="BY101" s="953"/>
      <c r="BZ101" s="953"/>
      <c r="CA101" s="953"/>
      <c r="CB101" s="953"/>
      <c r="CC101" s="953"/>
      <c r="CD101" s="953"/>
      <c r="CE101" s="953"/>
      <c r="CF101" s="953"/>
      <c r="CG101" s="962"/>
      <c r="CH101" s="963"/>
      <c r="CI101" s="964"/>
      <c r="CJ101" s="964"/>
      <c r="CK101" s="964"/>
      <c r="CL101" s="965"/>
      <c r="CM101" s="963"/>
      <c r="CN101" s="964"/>
      <c r="CO101" s="964"/>
      <c r="CP101" s="964"/>
      <c r="CQ101" s="965"/>
      <c r="CR101" s="963"/>
      <c r="CS101" s="964"/>
      <c r="CT101" s="964"/>
      <c r="CU101" s="964"/>
      <c r="CV101" s="965"/>
      <c r="CW101" s="963"/>
      <c r="CX101" s="964"/>
      <c r="CY101" s="964"/>
      <c r="CZ101" s="964"/>
      <c r="DA101" s="965"/>
      <c r="DB101" s="963"/>
      <c r="DC101" s="964"/>
      <c r="DD101" s="964"/>
      <c r="DE101" s="964"/>
      <c r="DF101" s="965"/>
      <c r="DG101" s="963"/>
      <c r="DH101" s="964"/>
      <c r="DI101" s="964"/>
      <c r="DJ101" s="964"/>
      <c r="DK101" s="965"/>
      <c r="DL101" s="963"/>
      <c r="DM101" s="964"/>
      <c r="DN101" s="964"/>
      <c r="DO101" s="964"/>
      <c r="DP101" s="965"/>
      <c r="DQ101" s="963"/>
      <c r="DR101" s="964"/>
      <c r="DS101" s="964"/>
      <c r="DT101" s="964"/>
      <c r="DU101" s="965"/>
      <c r="DV101" s="952"/>
      <c r="DW101" s="953"/>
      <c r="DX101" s="953"/>
      <c r="DY101" s="953"/>
      <c r="DZ101" s="954"/>
      <c r="EA101" s="232"/>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392</v>
      </c>
      <c r="BR102" s="944" t="s">
        <v>419</v>
      </c>
      <c r="BS102" s="945"/>
      <c r="BT102" s="945"/>
      <c r="BU102" s="945"/>
      <c r="BV102" s="945"/>
      <c r="BW102" s="945"/>
      <c r="BX102" s="945"/>
      <c r="BY102" s="945"/>
      <c r="BZ102" s="945"/>
      <c r="CA102" s="945"/>
      <c r="CB102" s="945"/>
      <c r="CC102" s="945"/>
      <c r="CD102" s="945"/>
      <c r="CE102" s="945"/>
      <c r="CF102" s="945"/>
      <c r="CG102" s="955"/>
      <c r="CH102" s="956"/>
      <c r="CI102" s="957"/>
      <c r="CJ102" s="957"/>
      <c r="CK102" s="957"/>
      <c r="CL102" s="958"/>
      <c r="CM102" s="956"/>
      <c r="CN102" s="957"/>
      <c r="CO102" s="957"/>
      <c r="CP102" s="957"/>
      <c r="CQ102" s="958"/>
      <c r="CR102" s="959"/>
      <c r="CS102" s="960"/>
      <c r="CT102" s="960"/>
      <c r="CU102" s="960"/>
      <c r="CV102" s="961"/>
      <c r="CW102" s="959"/>
      <c r="CX102" s="960"/>
      <c r="CY102" s="960"/>
      <c r="CZ102" s="960"/>
      <c r="DA102" s="961"/>
      <c r="DB102" s="959"/>
      <c r="DC102" s="960"/>
      <c r="DD102" s="960"/>
      <c r="DE102" s="960"/>
      <c r="DF102" s="961"/>
      <c r="DG102" s="959"/>
      <c r="DH102" s="960"/>
      <c r="DI102" s="960"/>
      <c r="DJ102" s="960"/>
      <c r="DK102" s="961"/>
      <c r="DL102" s="959"/>
      <c r="DM102" s="960"/>
      <c r="DN102" s="960"/>
      <c r="DO102" s="960"/>
      <c r="DP102" s="961"/>
      <c r="DQ102" s="959"/>
      <c r="DR102" s="960"/>
      <c r="DS102" s="960"/>
      <c r="DT102" s="960"/>
      <c r="DU102" s="961"/>
      <c r="DV102" s="944"/>
      <c r="DW102" s="945"/>
      <c r="DX102" s="945"/>
      <c r="DY102" s="945"/>
      <c r="DZ102" s="946"/>
      <c r="EA102" s="232"/>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7" t="s">
        <v>420</v>
      </c>
      <c r="BR103" s="947"/>
      <c r="BS103" s="947"/>
      <c r="BT103" s="947"/>
      <c r="BU103" s="947"/>
      <c r="BV103" s="947"/>
      <c r="BW103" s="947"/>
      <c r="BX103" s="947"/>
      <c r="BY103" s="947"/>
      <c r="BZ103" s="947"/>
      <c r="CA103" s="947"/>
      <c r="CB103" s="947"/>
      <c r="CC103" s="947"/>
      <c r="CD103" s="947"/>
      <c r="CE103" s="947"/>
      <c r="CF103" s="947"/>
      <c r="CG103" s="947"/>
      <c r="CH103" s="947"/>
      <c r="CI103" s="947"/>
      <c r="CJ103" s="947"/>
      <c r="CK103" s="947"/>
      <c r="CL103" s="947"/>
      <c r="CM103" s="947"/>
      <c r="CN103" s="947"/>
      <c r="CO103" s="947"/>
      <c r="CP103" s="947"/>
      <c r="CQ103" s="947"/>
      <c r="CR103" s="947"/>
      <c r="CS103" s="947"/>
      <c r="CT103" s="947"/>
      <c r="CU103" s="947"/>
      <c r="CV103" s="947"/>
      <c r="CW103" s="947"/>
      <c r="CX103" s="947"/>
      <c r="CY103" s="947"/>
      <c r="CZ103" s="947"/>
      <c r="DA103" s="947"/>
      <c r="DB103" s="947"/>
      <c r="DC103" s="947"/>
      <c r="DD103" s="947"/>
      <c r="DE103" s="947"/>
      <c r="DF103" s="947"/>
      <c r="DG103" s="947"/>
      <c r="DH103" s="947"/>
      <c r="DI103" s="947"/>
      <c r="DJ103" s="947"/>
      <c r="DK103" s="947"/>
      <c r="DL103" s="947"/>
      <c r="DM103" s="947"/>
      <c r="DN103" s="947"/>
      <c r="DO103" s="947"/>
      <c r="DP103" s="947"/>
      <c r="DQ103" s="947"/>
      <c r="DR103" s="947"/>
      <c r="DS103" s="947"/>
      <c r="DT103" s="947"/>
      <c r="DU103" s="947"/>
      <c r="DV103" s="947"/>
      <c r="DW103" s="947"/>
      <c r="DX103" s="947"/>
      <c r="DY103" s="947"/>
      <c r="DZ103" s="947"/>
      <c r="EA103" s="232"/>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8" t="s">
        <v>421</v>
      </c>
      <c r="BR104" s="948"/>
      <c r="BS104" s="948"/>
      <c r="BT104" s="948"/>
      <c r="BU104" s="948"/>
      <c r="BV104" s="948"/>
      <c r="BW104" s="948"/>
      <c r="BX104" s="948"/>
      <c r="BY104" s="948"/>
      <c r="BZ104" s="948"/>
      <c r="CA104" s="948"/>
      <c r="CB104" s="948"/>
      <c r="CC104" s="948"/>
      <c r="CD104" s="948"/>
      <c r="CE104" s="948"/>
      <c r="CF104" s="948"/>
      <c r="CG104" s="948"/>
      <c r="CH104" s="948"/>
      <c r="CI104" s="948"/>
      <c r="CJ104" s="948"/>
      <c r="CK104" s="948"/>
      <c r="CL104" s="948"/>
      <c r="CM104" s="948"/>
      <c r="CN104" s="948"/>
      <c r="CO104" s="948"/>
      <c r="CP104" s="948"/>
      <c r="CQ104" s="948"/>
      <c r="CR104" s="948"/>
      <c r="CS104" s="948"/>
      <c r="CT104" s="948"/>
      <c r="CU104" s="948"/>
      <c r="CV104" s="948"/>
      <c r="CW104" s="948"/>
      <c r="CX104" s="948"/>
      <c r="CY104" s="948"/>
      <c r="CZ104" s="948"/>
      <c r="DA104" s="948"/>
      <c r="DB104" s="948"/>
      <c r="DC104" s="948"/>
      <c r="DD104" s="948"/>
      <c r="DE104" s="948"/>
      <c r="DF104" s="948"/>
      <c r="DG104" s="948"/>
      <c r="DH104" s="948"/>
      <c r="DI104" s="948"/>
      <c r="DJ104" s="948"/>
      <c r="DK104" s="948"/>
      <c r="DL104" s="948"/>
      <c r="DM104" s="948"/>
      <c r="DN104" s="948"/>
      <c r="DO104" s="948"/>
      <c r="DP104" s="948"/>
      <c r="DQ104" s="948"/>
      <c r="DR104" s="948"/>
      <c r="DS104" s="948"/>
      <c r="DT104" s="948"/>
      <c r="DU104" s="948"/>
      <c r="DV104" s="948"/>
      <c r="DW104" s="948"/>
      <c r="DX104" s="948"/>
      <c r="DY104" s="948"/>
      <c r="DZ104" s="948"/>
      <c r="EA104" s="232"/>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32"/>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32"/>
    </row>
    <row r="107" spans="1:131" s="232" customFormat="1" ht="26.25" customHeight="1" thickBot="1" x14ac:dyDescent="0.2">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2" customFormat="1" ht="26.25" customHeight="1" x14ac:dyDescent="0.15">
      <c r="A108" s="949" t="s">
        <v>424</v>
      </c>
      <c r="B108" s="950"/>
      <c r="C108" s="950"/>
      <c r="D108" s="950"/>
      <c r="E108" s="950"/>
      <c r="F108" s="950"/>
      <c r="G108" s="950"/>
      <c r="H108" s="950"/>
      <c r="I108" s="950"/>
      <c r="J108" s="950"/>
      <c r="K108" s="950"/>
      <c r="L108" s="950"/>
      <c r="M108" s="950"/>
      <c r="N108" s="950"/>
      <c r="O108" s="950"/>
      <c r="P108" s="950"/>
      <c r="Q108" s="950"/>
      <c r="R108" s="950"/>
      <c r="S108" s="950"/>
      <c r="T108" s="950"/>
      <c r="U108" s="950"/>
      <c r="V108" s="950"/>
      <c r="W108" s="950"/>
      <c r="X108" s="950"/>
      <c r="Y108" s="950"/>
      <c r="Z108" s="950"/>
      <c r="AA108" s="950"/>
      <c r="AB108" s="950"/>
      <c r="AC108" s="950"/>
      <c r="AD108" s="950"/>
      <c r="AE108" s="950"/>
      <c r="AF108" s="950"/>
      <c r="AG108" s="950"/>
      <c r="AH108" s="950"/>
      <c r="AI108" s="950"/>
      <c r="AJ108" s="950"/>
      <c r="AK108" s="950"/>
      <c r="AL108" s="950"/>
      <c r="AM108" s="950"/>
      <c r="AN108" s="950"/>
      <c r="AO108" s="950"/>
      <c r="AP108" s="950"/>
      <c r="AQ108" s="950"/>
      <c r="AR108" s="950"/>
      <c r="AS108" s="950"/>
      <c r="AT108" s="951"/>
      <c r="AU108" s="949" t="s">
        <v>425</v>
      </c>
      <c r="AV108" s="950"/>
      <c r="AW108" s="950"/>
      <c r="AX108" s="950"/>
      <c r="AY108" s="950"/>
      <c r="AZ108" s="950"/>
      <c r="BA108" s="950"/>
      <c r="BB108" s="950"/>
      <c r="BC108" s="950"/>
      <c r="BD108" s="950"/>
      <c r="BE108" s="950"/>
      <c r="BF108" s="950"/>
      <c r="BG108" s="950"/>
      <c r="BH108" s="950"/>
      <c r="BI108" s="950"/>
      <c r="BJ108" s="950"/>
      <c r="BK108" s="950"/>
      <c r="BL108" s="950"/>
      <c r="BM108" s="950"/>
      <c r="BN108" s="950"/>
      <c r="BO108" s="950"/>
      <c r="BP108" s="950"/>
      <c r="BQ108" s="950"/>
      <c r="BR108" s="950"/>
      <c r="BS108" s="950"/>
      <c r="BT108" s="950"/>
      <c r="BU108" s="950"/>
      <c r="BV108" s="950"/>
      <c r="BW108" s="950"/>
      <c r="BX108" s="950"/>
      <c r="BY108" s="950"/>
      <c r="BZ108" s="950"/>
      <c r="CA108" s="950"/>
      <c r="CB108" s="950"/>
      <c r="CC108" s="950"/>
      <c r="CD108" s="950"/>
      <c r="CE108" s="950"/>
      <c r="CF108" s="950"/>
      <c r="CG108" s="950"/>
      <c r="CH108" s="950"/>
      <c r="CI108" s="950"/>
      <c r="CJ108" s="950"/>
      <c r="CK108" s="950"/>
      <c r="CL108" s="950"/>
      <c r="CM108" s="950"/>
      <c r="CN108" s="950"/>
      <c r="CO108" s="950"/>
      <c r="CP108" s="950"/>
      <c r="CQ108" s="950"/>
      <c r="CR108" s="950"/>
      <c r="CS108" s="950"/>
      <c r="CT108" s="950"/>
      <c r="CU108" s="950"/>
      <c r="CV108" s="950"/>
      <c r="CW108" s="950"/>
      <c r="CX108" s="950"/>
      <c r="CY108" s="950"/>
      <c r="CZ108" s="950"/>
      <c r="DA108" s="950"/>
      <c r="DB108" s="950"/>
      <c r="DC108" s="950"/>
      <c r="DD108" s="950"/>
      <c r="DE108" s="950"/>
      <c r="DF108" s="950"/>
      <c r="DG108" s="950"/>
      <c r="DH108" s="950"/>
      <c r="DI108" s="950"/>
      <c r="DJ108" s="950"/>
      <c r="DK108" s="950"/>
      <c r="DL108" s="950"/>
      <c r="DM108" s="950"/>
      <c r="DN108" s="950"/>
      <c r="DO108" s="950"/>
      <c r="DP108" s="950"/>
      <c r="DQ108" s="950"/>
      <c r="DR108" s="950"/>
      <c r="DS108" s="950"/>
      <c r="DT108" s="950"/>
      <c r="DU108" s="950"/>
      <c r="DV108" s="950"/>
      <c r="DW108" s="950"/>
      <c r="DX108" s="950"/>
      <c r="DY108" s="950"/>
      <c r="DZ108" s="951"/>
    </row>
    <row r="109" spans="1:131" s="232" customFormat="1" ht="26.25" customHeight="1" x14ac:dyDescent="0.15">
      <c r="A109" s="905" t="s">
        <v>426</v>
      </c>
      <c r="B109" s="906"/>
      <c r="C109" s="906"/>
      <c r="D109" s="906"/>
      <c r="E109" s="906"/>
      <c r="F109" s="906"/>
      <c r="G109" s="906"/>
      <c r="H109" s="906"/>
      <c r="I109" s="906"/>
      <c r="J109" s="906"/>
      <c r="K109" s="906"/>
      <c r="L109" s="906"/>
      <c r="M109" s="906"/>
      <c r="N109" s="906"/>
      <c r="O109" s="906"/>
      <c r="P109" s="906"/>
      <c r="Q109" s="906"/>
      <c r="R109" s="906"/>
      <c r="S109" s="906"/>
      <c r="T109" s="906"/>
      <c r="U109" s="906"/>
      <c r="V109" s="906"/>
      <c r="W109" s="906"/>
      <c r="X109" s="906"/>
      <c r="Y109" s="906"/>
      <c r="Z109" s="907"/>
      <c r="AA109" s="908" t="s">
        <v>427</v>
      </c>
      <c r="AB109" s="906"/>
      <c r="AC109" s="906"/>
      <c r="AD109" s="906"/>
      <c r="AE109" s="907"/>
      <c r="AF109" s="908" t="s">
        <v>309</v>
      </c>
      <c r="AG109" s="906"/>
      <c r="AH109" s="906"/>
      <c r="AI109" s="906"/>
      <c r="AJ109" s="907"/>
      <c r="AK109" s="908" t="s">
        <v>308</v>
      </c>
      <c r="AL109" s="906"/>
      <c r="AM109" s="906"/>
      <c r="AN109" s="906"/>
      <c r="AO109" s="907"/>
      <c r="AP109" s="908" t="s">
        <v>428</v>
      </c>
      <c r="AQ109" s="906"/>
      <c r="AR109" s="906"/>
      <c r="AS109" s="906"/>
      <c r="AT109" s="936"/>
      <c r="AU109" s="905" t="s">
        <v>426</v>
      </c>
      <c r="AV109" s="906"/>
      <c r="AW109" s="906"/>
      <c r="AX109" s="906"/>
      <c r="AY109" s="906"/>
      <c r="AZ109" s="906"/>
      <c r="BA109" s="906"/>
      <c r="BB109" s="906"/>
      <c r="BC109" s="906"/>
      <c r="BD109" s="906"/>
      <c r="BE109" s="906"/>
      <c r="BF109" s="906"/>
      <c r="BG109" s="906"/>
      <c r="BH109" s="906"/>
      <c r="BI109" s="906"/>
      <c r="BJ109" s="906"/>
      <c r="BK109" s="906"/>
      <c r="BL109" s="906"/>
      <c r="BM109" s="906"/>
      <c r="BN109" s="906"/>
      <c r="BO109" s="906"/>
      <c r="BP109" s="907"/>
      <c r="BQ109" s="908" t="s">
        <v>427</v>
      </c>
      <c r="BR109" s="906"/>
      <c r="BS109" s="906"/>
      <c r="BT109" s="906"/>
      <c r="BU109" s="907"/>
      <c r="BV109" s="908" t="s">
        <v>309</v>
      </c>
      <c r="BW109" s="906"/>
      <c r="BX109" s="906"/>
      <c r="BY109" s="906"/>
      <c r="BZ109" s="907"/>
      <c r="CA109" s="908" t="s">
        <v>308</v>
      </c>
      <c r="CB109" s="906"/>
      <c r="CC109" s="906"/>
      <c r="CD109" s="906"/>
      <c r="CE109" s="907"/>
      <c r="CF109" s="943" t="s">
        <v>428</v>
      </c>
      <c r="CG109" s="943"/>
      <c r="CH109" s="943"/>
      <c r="CI109" s="943"/>
      <c r="CJ109" s="943"/>
      <c r="CK109" s="908" t="s">
        <v>429</v>
      </c>
      <c r="CL109" s="906"/>
      <c r="CM109" s="906"/>
      <c r="CN109" s="906"/>
      <c r="CO109" s="906"/>
      <c r="CP109" s="906"/>
      <c r="CQ109" s="906"/>
      <c r="CR109" s="906"/>
      <c r="CS109" s="906"/>
      <c r="CT109" s="906"/>
      <c r="CU109" s="906"/>
      <c r="CV109" s="906"/>
      <c r="CW109" s="906"/>
      <c r="CX109" s="906"/>
      <c r="CY109" s="906"/>
      <c r="CZ109" s="906"/>
      <c r="DA109" s="906"/>
      <c r="DB109" s="906"/>
      <c r="DC109" s="906"/>
      <c r="DD109" s="906"/>
      <c r="DE109" s="906"/>
      <c r="DF109" s="907"/>
      <c r="DG109" s="908" t="s">
        <v>427</v>
      </c>
      <c r="DH109" s="906"/>
      <c r="DI109" s="906"/>
      <c r="DJ109" s="906"/>
      <c r="DK109" s="907"/>
      <c r="DL109" s="908" t="s">
        <v>309</v>
      </c>
      <c r="DM109" s="906"/>
      <c r="DN109" s="906"/>
      <c r="DO109" s="906"/>
      <c r="DP109" s="907"/>
      <c r="DQ109" s="908" t="s">
        <v>308</v>
      </c>
      <c r="DR109" s="906"/>
      <c r="DS109" s="906"/>
      <c r="DT109" s="906"/>
      <c r="DU109" s="907"/>
      <c r="DV109" s="908" t="s">
        <v>428</v>
      </c>
      <c r="DW109" s="906"/>
      <c r="DX109" s="906"/>
      <c r="DY109" s="906"/>
      <c r="DZ109" s="936"/>
    </row>
    <row r="110" spans="1:131" s="232" customFormat="1" ht="26.25" customHeight="1" x14ac:dyDescent="0.15">
      <c r="A110" s="817" t="s">
        <v>430</v>
      </c>
      <c r="B110" s="818"/>
      <c r="C110" s="818"/>
      <c r="D110" s="818"/>
      <c r="E110" s="818"/>
      <c r="F110" s="818"/>
      <c r="G110" s="818"/>
      <c r="H110" s="818"/>
      <c r="I110" s="818"/>
      <c r="J110" s="818"/>
      <c r="K110" s="818"/>
      <c r="L110" s="818"/>
      <c r="M110" s="818"/>
      <c r="N110" s="818"/>
      <c r="O110" s="818"/>
      <c r="P110" s="818"/>
      <c r="Q110" s="818"/>
      <c r="R110" s="818"/>
      <c r="S110" s="818"/>
      <c r="T110" s="818"/>
      <c r="U110" s="818"/>
      <c r="V110" s="818"/>
      <c r="W110" s="818"/>
      <c r="X110" s="818"/>
      <c r="Y110" s="818"/>
      <c r="Z110" s="819"/>
      <c r="AA110" s="898">
        <v>90714</v>
      </c>
      <c r="AB110" s="899"/>
      <c r="AC110" s="899"/>
      <c r="AD110" s="899"/>
      <c r="AE110" s="900"/>
      <c r="AF110" s="901">
        <v>85942</v>
      </c>
      <c r="AG110" s="899"/>
      <c r="AH110" s="899"/>
      <c r="AI110" s="899"/>
      <c r="AJ110" s="900"/>
      <c r="AK110" s="901">
        <v>64464</v>
      </c>
      <c r="AL110" s="899"/>
      <c r="AM110" s="899"/>
      <c r="AN110" s="899"/>
      <c r="AO110" s="900"/>
      <c r="AP110" s="902">
        <v>19.2</v>
      </c>
      <c r="AQ110" s="903"/>
      <c r="AR110" s="903"/>
      <c r="AS110" s="903"/>
      <c r="AT110" s="904"/>
      <c r="AU110" s="937" t="s">
        <v>73</v>
      </c>
      <c r="AV110" s="938"/>
      <c r="AW110" s="938"/>
      <c r="AX110" s="938"/>
      <c r="AY110" s="938"/>
      <c r="AZ110" s="870" t="s">
        <v>431</v>
      </c>
      <c r="BA110" s="818"/>
      <c r="BB110" s="818"/>
      <c r="BC110" s="818"/>
      <c r="BD110" s="818"/>
      <c r="BE110" s="818"/>
      <c r="BF110" s="818"/>
      <c r="BG110" s="818"/>
      <c r="BH110" s="818"/>
      <c r="BI110" s="818"/>
      <c r="BJ110" s="818"/>
      <c r="BK110" s="818"/>
      <c r="BL110" s="818"/>
      <c r="BM110" s="818"/>
      <c r="BN110" s="818"/>
      <c r="BO110" s="818"/>
      <c r="BP110" s="819"/>
      <c r="BQ110" s="871">
        <v>697906</v>
      </c>
      <c r="BR110" s="852"/>
      <c r="BS110" s="852"/>
      <c r="BT110" s="852"/>
      <c r="BU110" s="852"/>
      <c r="BV110" s="852">
        <v>835942</v>
      </c>
      <c r="BW110" s="852"/>
      <c r="BX110" s="852"/>
      <c r="BY110" s="852"/>
      <c r="BZ110" s="852"/>
      <c r="CA110" s="852">
        <v>878762</v>
      </c>
      <c r="CB110" s="852"/>
      <c r="CC110" s="852"/>
      <c r="CD110" s="852"/>
      <c r="CE110" s="852"/>
      <c r="CF110" s="876">
        <v>261.39999999999998</v>
      </c>
      <c r="CG110" s="877"/>
      <c r="CH110" s="877"/>
      <c r="CI110" s="877"/>
      <c r="CJ110" s="877"/>
      <c r="CK110" s="933" t="s">
        <v>432</v>
      </c>
      <c r="CL110" s="829"/>
      <c r="CM110" s="870" t="s">
        <v>433</v>
      </c>
      <c r="CN110" s="818"/>
      <c r="CO110" s="818"/>
      <c r="CP110" s="818"/>
      <c r="CQ110" s="818"/>
      <c r="CR110" s="818"/>
      <c r="CS110" s="818"/>
      <c r="CT110" s="818"/>
      <c r="CU110" s="818"/>
      <c r="CV110" s="818"/>
      <c r="CW110" s="818"/>
      <c r="CX110" s="818"/>
      <c r="CY110" s="818"/>
      <c r="CZ110" s="818"/>
      <c r="DA110" s="818"/>
      <c r="DB110" s="818"/>
      <c r="DC110" s="818"/>
      <c r="DD110" s="818"/>
      <c r="DE110" s="818"/>
      <c r="DF110" s="819"/>
      <c r="DG110" s="871" t="s">
        <v>131</v>
      </c>
      <c r="DH110" s="852"/>
      <c r="DI110" s="852"/>
      <c r="DJ110" s="852"/>
      <c r="DK110" s="852"/>
      <c r="DL110" s="852" t="s">
        <v>131</v>
      </c>
      <c r="DM110" s="852"/>
      <c r="DN110" s="852"/>
      <c r="DO110" s="852"/>
      <c r="DP110" s="852"/>
      <c r="DQ110" s="852" t="s">
        <v>131</v>
      </c>
      <c r="DR110" s="852"/>
      <c r="DS110" s="852"/>
      <c r="DT110" s="852"/>
      <c r="DU110" s="852"/>
      <c r="DV110" s="853" t="s">
        <v>131</v>
      </c>
      <c r="DW110" s="853"/>
      <c r="DX110" s="853"/>
      <c r="DY110" s="853"/>
      <c r="DZ110" s="854"/>
    </row>
    <row r="111" spans="1:131" s="232" customFormat="1" ht="26.25" customHeight="1" x14ac:dyDescent="0.15">
      <c r="A111" s="784" t="s">
        <v>434</v>
      </c>
      <c r="B111" s="785"/>
      <c r="C111" s="785"/>
      <c r="D111" s="785"/>
      <c r="E111" s="785"/>
      <c r="F111" s="785"/>
      <c r="G111" s="785"/>
      <c r="H111" s="785"/>
      <c r="I111" s="785"/>
      <c r="J111" s="785"/>
      <c r="K111" s="785"/>
      <c r="L111" s="785"/>
      <c r="M111" s="785"/>
      <c r="N111" s="785"/>
      <c r="O111" s="785"/>
      <c r="P111" s="785"/>
      <c r="Q111" s="785"/>
      <c r="R111" s="785"/>
      <c r="S111" s="785"/>
      <c r="T111" s="785"/>
      <c r="U111" s="785"/>
      <c r="V111" s="785"/>
      <c r="W111" s="785"/>
      <c r="X111" s="785"/>
      <c r="Y111" s="785"/>
      <c r="Z111" s="932"/>
      <c r="AA111" s="925" t="s">
        <v>131</v>
      </c>
      <c r="AB111" s="926"/>
      <c r="AC111" s="926"/>
      <c r="AD111" s="926"/>
      <c r="AE111" s="927"/>
      <c r="AF111" s="928" t="s">
        <v>131</v>
      </c>
      <c r="AG111" s="926"/>
      <c r="AH111" s="926"/>
      <c r="AI111" s="926"/>
      <c r="AJ111" s="927"/>
      <c r="AK111" s="928" t="s">
        <v>131</v>
      </c>
      <c r="AL111" s="926"/>
      <c r="AM111" s="926"/>
      <c r="AN111" s="926"/>
      <c r="AO111" s="927"/>
      <c r="AP111" s="929" t="s">
        <v>131</v>
      </c>
      <c r="AQ111" s="930"/>
      <c r="AR111" s="930"/>
      <c r="AS111" s="930"/>
      <c r="AT111" s="931"/>
      <c r="AU111" s="939"/>
      <c r="AV111" s="940"/>
      <c r="AW111" s="940"/>
      <c r="AX111" s="940"/>
      <c r="AY111" s="940"/>
      <c r="AZ111" s="825" t="s">
        <v>435</v>
      </c>
      <c r="BA111" s="762"/>
      <c r="BB111" s="762"/>
      <c r="BC111" s="762"/>
      <c r="BD111" s="762"/>
      <c r="BE111" s="762"/>
      <c r="BF111" s="762"/>
      <c r="BG111" s="762"/>
      <c r="BH111" s="762"/>
      <c r="BI111" s="762"/>
      <c r="BJ111" s="762"/>
      <c r="BK111" s="762"/>
      <c r="BL111" s="762"/>
      <c r="BM111" s="762"/>
      <c r="BN111" s="762"/>
      <c r="BO111" s="762"/>
      <c r="BP111" s="763"/>
      <c r="BQ111" s="826" t="s">
        <v>131</v>
      </c>
      <c r="BR111" s="827"/>
      <c r="BS111" s="827"/>
      <c r="BT111" s="827"/>
      <c r="BU111" s="827"/>
      <c r="BV111" s="827" t="s">
        <v>131</v>
      </c>
      <c r="BW111" s="827"/>
      <c r="BX111" s="827"/>
      <c r="BY111" s="827"/>
      <c r="BZ111" s="827"/>
      <c r="CA111" s="827" t="s">
        <v>131</v>
      </c>
      <c r="CB111" s="827"/>
      <c r="CC111" s="827"/>
      <c r="CD111" s="827"/>
      <c r="CE111" s="827"/>
      <c r="CF111" s="885" t="s">
        <v>131</v>
      </c>
      <c r="CG111" s="886"/>
      <c r="CH111" s="886"/>
      <c r="CI111" s="886"/>
      <c r="CJ111" s="886"/>
      <c r="CK111" s="934"/>
      <c r="CL111" s="831"/>
      <c r="CM111" s="825" t="s">
        <v>436</v>
      </c>
      <c r="CN111" s="762"/>
      <c r="CO111" s="762"/>
      <c r="CP111" s="762"/>
      <c r="CQ111" s="762"/>
      <c r="CR111" s="762"/>
      <c r="CS111" s="762"/>
      <c r="CT111" s="762"/>
      <c r="CU111" s="762"/>
      <c r="CV111" s="762"/>
      <c r="CW111" s="762"/>
      <c r="CX111" s="762"/>
      <c r="CY111" s="762"/>
      <c r="CZ111" s="762"/>
      <c r="DA111" s="762"/>
      <c r="DB111" s="762"/>
      <c r="DC111" s="762"/>
      <c r="DD111" s="762"/>
      <c r="DE111" s="762"/>
      <c r="DF111" s="763"/>
      <c r="DG111" s="826" t="s">
        <v>131</v>
      </c>
      <c r="DH111" s="827"/>
      <c r="DI111" s="827"/>
      <c r="DJ111" s="827"/>
      <c r="DK111" s="827"/>
      <c r="DL111" s="827" t="s">
        <v>131</v>
      </c>
      <c r="DM111" s="827"/>
      <c r="DN111" s="827"/>
      <c r="DO111" s="827"/>
      <c r="DP111" s="827"/>
      <c r="DQ111" s="827" t="s">
        <v>131</v>
      </c>
      <c r="DR111" s="827"/>
      <c r="DS111" s="827"/>
      <c r="DT111" s="827"/>
      <c r="DU111" s="827"/>
      <c r="DV111" s="804" t="s">
        <v>131</v>
      </c>
      <c r="DW111" s="804"/>
      <c r="DX111" s="804"/>
      <c r="DY111" s="804"/>
      <c r="DZ111" s="805"/>
    </row>
    <row r="112" spans="1:131" s="232" customFormat="1" ht="26.25" customHeight="1" x14ac:dyDescent="0.15">
      <c r="A112" s="919" t="s">
        <v>437</v>
      </c>
      <c r="B112" s="920"/>
      <c r="C112" s="762" t="s">
        <v>438</v>
      </c>
      <c r="D112" s="762"/>
      <c r="E112" s="762"/>
      <c r="F112" s="762"/>
      <c r="G112" s="762"/>
      <c r="H112" s="762"/>
      <c r="I112" s="762"/>
      <c r="J112" s="762"/>
      <c r="K112" s="762"/>
      <c r="L112" s="762"/>
      <c r="M112" s="762"/>
      <c r="N112" s="762"/>
      <c r="O112" s="762"/>
      <c r="P112" s="762"/>
      <c r="Q112" s="762"/>
      <c r="R112" s="762"/>
      <c r="S112" s="762"/>
      <c r="T112" s="762"/>
      <c r="U112" s="762"/>
      <c r="V112" s="762"/>
      <c r="W112" s="762"/>
      <c r="X112" s="762"/>
      <c r="Y112" s="762"/>
      <c r="Z112" s="763"/>
      <c r="AA112" s="789" t="s">
        <v>131</v>
      </c>
      <c r="AB112" s="790"/>
      <c r="AC112" s="790"/>
      <c r="AD112" s="790"/>
      <c r="AE112" s="791"/>
      <c r="AF112" s="792" t="s">
        <v>131</v>
      </c>
      <c r="AG112" s="790"/>
      <c r="AH112" s="790"/>
      <c r="AI112" s="790"/>
      <c r="AJ112" s="791"/>
      <c r="AK112" s="792" t="s">
        <v>131</v>
      </c>
      <c r="AL112" s="790"/>
      <c r="AM112" s="790"/>
      <c r="AN112" s="790"/>
      <c r="AO112" s="791"/>
      <c r="AP112" s="834" t="s">
        <v>131</v>
      </c>
      <c r="AQ112" s="835"/>
      <c r="AR112" s="835"/>
      <c r="AS112" s="835"/>
      <c r="AT112" s="836"/>
      <c r="AU112" s="939"/>
      <c r="AV112" s="940"/>
      <c r="AW112" s="940"/>
      <c r="AX112" s="940"/>
      <c r="AY112" s="940"/>
      <c r="AZ112" s="825" t="s">
        <v>439</v>
      </c>
      <c r="BA112" s="762"/>
      <c r="BB112" s="762"/>
      <c r="BC112" s="762"/>
      <c r="BD112" s="762"/>
      <c r="BE112" s="762"/>
      <c r="BF112" s="762"/>
      <c r="BG112" s="762"/>
      <c r="BH112" s="762"/>
      <c r="BI112" s="762"/>
      <c r="BJ112" s="762"/>
      <c r="BK112" s="762"/>
      <c r="BL112" s="762"/>
      <c r="BM112" s="762"/>
      <c r="BN112" s="762"/>
      <c r="BO112" s="762"/>
      <c r="BP112" s="763"/>
      <c r="BQ112" s="826">
        <v>105255</v>
      </c>
      <c r="BR112" s="827"/>
      <c r="BS112" s="827"/>
      <c r="BT112" s="827"/>
      <c r="BU112" s="827"/>
      <c r="BV112" s="827">
        <v>108255</v>
      </c>
      <c r="BW112" s="827"/>
      <c r="BX112" s="827"/>
      <c r="BY112" s="827"/>
      <c r="BZ112" s="827"/>
      <c r="CA112" s="827">
        <v>112577</v>
      </c>
      <c r="CB112" s="827"/>
      <c r="CC112" s="827"/>
      <c r="CD112" s="827"/>
      <c r="CE112" s="827"/>
      <c r="CF112" s="885">
        <v>33.5</v>
      </c>
      <c r="CG112" s="886"/>
      <c r="CH112" s="886"/>
      <c r="CI112" s="886"/>
      <c r="CJ112" s="886"/>
      <c r="CK112" s="934"/>
      <c r="CL112" s="831"/>
      <c r="CM112" s="825" t="s">
        <v>440</v>
      </c>
      <c r="CN112" s="762"/>
      <c r="CO112" s="762"/>
      <c r="CP112" s="762"/>
      <c r="CQ112" s="762"/>
      <c r="CR112" s="762"/>
      <c r="CS112" s="762"/>
      <c r="CT112" s="762"/>
      <c r="CU112" s="762"/>
      <c r="CV112" s="762"/>
      <c r="CW112" s="762"/>
      <c r="CX112" s="762"/>
      <c r="CY112" s="762"/>
      <c r="CZ112" s="762"/>
      <c r="DA112" s="762"/>
      <c r="DB112" s="762"/>
      <c r="DC112" s="762"/>
      <c r="DD112" s="762"/>
      <c r="DE112" s="762"/>
      <c r="DF112" s="763"/>
      <c r="DG112" s="826" t="s">
        <v>131</v>
      </c>
      <c r="DH112" s="827"/>
      <c r="DI112" s="827"/>
      <c r="DJ112" s="827"/>
      <c r="DK112" s="827"/>
      <c r="DL112" s="827" t="s">
        <v>131</v>
      </c>
      <c r="DM112" s="827"/>
      <c r="DN112" s="827"/>
      <c r="DO112" s="827"/>
      <c r="DP112" s="827"/>
      <c r="DQ112" s="827" t="s">
        <v>131</v>
      </c>
      <c r="DR112" s="827"/>
      <c r="DS112" s="827"/>
      <c r="DT112" s="827"/>
      <c r="DU112" s="827"/>
      <c r="DV112" s="804" t="s">
        <v>131</v>
      </c>
      <c r="DW112" s="804"/>
      <c r="DX112" s="804"/>
      <c r="DY112" s="804"/>
      <c r="DZ112" s="805"/>
    </row>
    <row r="113" spans="1:130" s="232" customFormat="1" ht="26.25" customHeight="1" x14ac:dyDescent="0.15">
      <c r="A113" s="921"/>
      <c r="B113" s="922"/>
      <c r="C113" s="762" t="s">
        <v>441</v>
      </c>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3"/>
      <c r="AA113" s="925">
        <v>9603</v>
      </c>
      <c r="AB113" s="926"/>
      <c r="AC113" s="926"/>
      <c r="AD113" s="926"/>
      <c r="AE113" s="927"/>
      <c r="AF113" s="928">
        <v>6067</v>
      </c>
      <c r="AG113" s="926"/>
      <c r="AH113" s="926"/>
      <c r="AI113" s="926"/>
      <c r="AJ113" s="927"/>
      <c r="AK113" s="928">
        <v>8391</v>
      </c>
      <c r="AL113" s="926"/>
      <c r="AM113" s="926"/>
      <c r="AN113" s="926"/>
      <c r="AO113" s="927"/>
      <c r="AP113" s="929">
        <v>2.5</v>
      </c>
      <c r="AQ113" s="930"/>
      <c r="AR113" s="930"/>
      <c r="AS113" s="930"/>
      <c r="AT113" s="931"/>
      <c r="AU113" s="939"/>
      <c r="AV113" s="940"/>
      <c r="AW113" s="940"/>
      <c r="AX113" s="940"/>
      <c r="AY113" s="940"/>
      <c r="AZ113" s="825" t="s">
        <v>442</v>
      </c>
      <c r="BA113" s="762"/>
      <c r="BB113" s="762"/>
      <c r="BC113" s="762"/>
      <c r="BD113" s="762"/>
      <c r="BE113" s="762"/>
      <c r="BF113" s="762"/>
      <c r="BG113" s="762"/>
      <c r="BH113" s="762"/>
      <c r="BI113" s="762"/>
      <c r="BJ113" s="762"/>
      <c r="BK113" s="762"/>
      <c r="BL113" s="762"/>
      <c r="BM113" s="762"/>
      <c r="BN113" s="762"/>
      <c r="BO113" s="762"/>
      <c r="BP113" s="763"/>
      <c r="BQ113" s="826" t="s">
        <v>443</v>
      </c>
      <c r="BR113" s="827"/>
      <c r="BS113" s="827"/>
      <c r="BT113" s="827"/>
      <c r="BU113" s="827"/>
      <c r="BV113" s="827" t="s">
        <v>131</v>
      </c>
      <c r="BW113" s="827"/>
      <c r="BX113" s="827"/>
      <c r="BY113" s="827"/>
      <c r="BZ113" s="827"/>
      <c r="CA113" s="827" t="s">
        <v>131</v>
      </c>
      <c r="CB113" s="827"/>
      <c r="CC113" s="827"/>
      <c r="CD113" s="827"/>
      <c r="CE113" s="827"/>
      <c r="CF113" s="885" t="s">
        <v>131</v>
      </c>
      <c r="CG113" s="886"/>
      <c r="CH113" s="886"/>
      <c r="CI113" s="886"/>
      <c r="CJ113" s="886"/>
      <c r="CK113" s="934"/>
      <c r="CL113" s="831"/>
      <c r="CM113" s="825" t="s">
        <v>444</v>
      </c>
      <c r="CN113" s="762"/>
      <c r="CO113" s="762"/>
      <c r="CP113" s="762"/>
      <c r="CQ113" s="762"/>
      <c r="CR113" s="762"/>
      <c r="CS113" s="762"/>
      <c r="CT113" s="762"/>
      <c r="CU113" s="762"/>
      <c r="CV113" s="762"/>
      <c r="CW113" s="762"/>
      <c r="CX113" s="762"/>
      <c r="CY113" s="762"/>
      <c r="CZ113" s="762"/>
      <c r="DA113" s="762"/>
      <c r="DB113" s="762"/>
      <c r="DC113" s="762"/>
      <c r="DD113" s="762"/>
      <c r="DE113" s="762"/>
      <c r="DF113" s="763"/>
      <c r="DG113" s="789" t="s">
        <v>131</v>
      </c>
      <c r="DH113" s="790"/>
      <c r="DI113" s="790"/>
      <c r="DJ113" s="790"/>
      <c r="DK113" s="791"/>
      <c r="DL113" s="792" t="s">
        <v>131</v>
      </c>
      <c r="DM113" s="790"/>
      <c r="DN113" s="790"/>
      <c r="DO113" s="790"/>
      <c r="DP113" s="791"/>
      <c r="DQ113" s="792" t="s">
        <v>131</v>
      </c>
      <c r="DR113" s="790"/>
      <c r="DS113" s="790"/>
      <c r="DT113" s="790"/>
      <c r="DU113" s="791"/>
      <c r="DV113" s="834" t="s">
        <v>131</v>
      </c>
      <c r="DW113" s="835"/>
      <c r="DX113" s="835"/>
      <c r="DY113" s="835"/>
      <c r="DZ113" s="836"/>
    </row>
    <row r="114" spans="1:130" s="232" customFormat="1" ht="26.25" customHeight="1" x14ac:dyDescent="0.15">
      <c r="A114" s="921"/>
      <c r="B114" s="922"/>
      <c r="C114" s="762" t="s">
        <v>445</v>
      </c>
      <c r="D114" s="762"/>
      <c r="E114" s="762"/>
      <c r="F114" s="762"/>
      <c r="G114" s="762"/>
      <c r="H114" s="762"/>
      <c r="I114" s="762"/>
      <c r="J114" s="762"/>
      <c r="K114" s="762"/>
      <c r="L114" s="762"/>
      <c r="M114" s="762"/>
      <c r="N114" s="762"/>
      <c r="O114" s="762"/>
      <c r="P114" s="762"/>
      <c r="Q114" s="762"/>
      <c r="R114" s="762"/>
      <c r="S114" s="762"/>
      <c r="T114" s="762"/>
      <c r="U114" s="762"/>
      <c r="V114" s="762"/>
      <c r="W114" s="762"/>
      <c r="X114" s="762"/>
      <c r="Y114" s="762"/>
      <c r="Z114" s="763"/>
      <c r="AA114" s="789">
        <v>296</v>
      </c>
      <c r="AB114" s="790"/>
      <c r="AC114" s="790"/>
      <c r="AD114" s="790"/>
      <c r="AE114" s="791"/>
      <c r="AF114" s="792">
        <v>437</v>
      </c>
      <c r="AG114" s="790"/>
      <c r="AH114" s="790"/>
      <c r="AI114" s="790"/>
      <c r="AJ114" s="791"/>
      <c r="AK114" s="792">
        <v>465</v>
      </c>
      <c r="AL114" s="790"/>
      <c r="AM114" s="790"/>
      <c r="AN114" s="790"/>
      <c r="AO114" s="791"/>
      <c r="AP114" s="834">
        <v>0.1</v>
      </c>
      <c r="AQ114" s="835"/>
      <c r="AR114" s="835"/>
      <c r="AS114" s="835"/>
      <c r="AT114" s="836"/>
      <c r="AU114" s="939"/>
      <c r="AV114" s="940"/>
      <c r="AW114" s="940"/>
      <c r="AX114" s="940"/>
      <c r="AY114" s="940"/>
      <c r="AZ114" s="825" t="s">
        <v>446</v>
      </c>
      <c r="BA114" s="762"/>
      <c r="BB114" s="762"/>
      <c r="BC114" s="762"/>
      <c r="BD114" s="762"/>
      <c r="BE114" s="762"/>
      <c r="BF114" s="762"/>
      <c r="BG114" s="762"/>
      <c r="BH114" s="762"/>
      <c r="BI114" s="762"/>
      <c r="BJ114" s="762"/>
      <c r="BK114" s="762"/>
      <c r="BL114" s="762"/>
      <c r="BM114" s="762"/>
      <c r="BN114" s="762"/>
      <c r="BO114" s="762"/>
      <c r="BP114" s="763"/>
      <c r="BQ114" s="826">
        <v>60833</v>
      </c>
      <c r="BR114" s="827"/>
      <c r="BS114" s="827"/>
      <c r="BT114" s="827"/>
      <c r="BU114" s="827"/>
      <c r="BV114" s="827">
        <v>56606</v>
      </c>
      <c r="BW114" s="827"/>
      <c r="BX114" s="827"/>
      <c r="BY114" s="827"/>
      <c r="BZ114" s="827"/>
      <c r="CA114" s="827">
        <v>50900</v>
      </c>
      <c r="CB114" s="827"/>
      <c r="CC114" s="827"/>
      <c r="CD114" s="827"/>
      <c r="CE114" s="827"/>
      <c r="CF114" s="885">
        <v>15.1</v>
      </c>
      <c r="CG114" s="886"/>
      <c r="CH114" s="886"/>
      <c r="CI114" s="886"/>
      <c r="CJ114" s="886"/>
      <c r="CK114" s="934"/>
      <c r="CL114" s="831"/>
      <c r="CM114" s="825" t="s">
        <v>447</v>
      </c>
      <c r="CN114" s="762"/>
      <c r="CO114" s="762"/>
      <c r="CP114" s="762"/>
      <c r="CQ114" s="762"/>
      <c r="CR114" s="762"/>
      <c r="CS114" s="762"/>
      <c r="CT114" s="762"/>
      <c r="CU114" s="762"/>
      <c r="CV114" s="762"/>
      <c r="CW114" s="762"/>
      <c r="CX114" s="762"/>
      <c r="CY114" s="762"/>
      <c r="CZ114" s="762"/>
      <c r="DA114" s="762"/>
      <c r="DB114" s="762"/>
      <c r="DC114" s="762"/>
      <c r="DD114" s="762"/>
      <c r="DE114" s="762"/>
      <c r="DF114" s="763"/>
      <c r="DG114" s="789" t="s">
        <v>131</v>
      </c>
      <c r="DH114" s="790"/>
      <c r="DI114" s="790"/>
      <c r="DJ114" s="790"/>
      <c r="DK114" s="791"/>
      <c r="DL114" s="792" t="s">
        <v>131</v>
      </c>
      <c r="DM114" s="790"/>
      <c r="DN114" s="790"/>
      <c r="DO114" s="790"/>
      <c r="DP114" s="791"/>
      <c r="DQ114" s="792" t="s">
        <v>443</v>
      </c>
      <c r="DR114" s="790"/>
      <c r="DS114" s="790"/>
      <c r="DT114" s="790"/>
      <c r="DU114" s="791"/>
      <c r="DV114" s="834" t="s">
        <v>131</v>
      </c>
      <c r="DW114" s="835"/>
      <c r="DX114" s="835"/>
      <c r="DY114" s="835"/>
      <c r="DZ114" s="836"/>
    </row>
    <row r="115" spans="1:130" s="232" customFormat="1" ht="26.25" customHeight="1" x14ac:dyDescent="0.15">
      <c r="A115" s="921"/>
      <c r="B115" s="922"/>
      <c r="C115" s="762" t="s">
        <v>448</v>
      </c>
      <c r="D115" s="762"/>
      <c r="E115" s="762"/>
      <c r="F115" s="762"/>
      <c r="G115" s="762"/>
      <c r="H115" s="762"/>
      <c r="I115" s="762"/>
      <c r="J115" s="762"/>
      <c r="K115" s="762"/>
      <c r="L115" s="762"/>
      <c r="M115" s="762"/>
      <c r="N115" s="762"/>
      <c r="O115" s="762"/>
      <c r="P115" s="762"/>
      <c r="Q115" s="762"/>
      <c r="R115" s="762"/>
      <c r="S115" s="762"/>
      <c r="T115" s="762"/>
      <c r="U115" s="762"/>
      <c r="V115" s="762"/>
      <c r="W115" s="762"/>
      <c r="X115" s="762"/>
      <c r="Y115" s="762"/>
      <c r="Z115" s="763"/>
      <c r="AA115" s="925" t="s">
        <v>131</v>
      </c>
      <c r="AB115" s="926"/>
      <c r="AC115" s="926"/>
      <c r="AD115" s="926"/>
      <c r="AE115" s="927"/>
      <c r="AF115" s="928" t="s">
        <v>131</v>
      </c>
      <c r="AG115" s="926"/>
      <c r="AH115" s="926"/>
      <c r="AI115" s="926"/>
      <c r="AJ115" s="927"/>
      <c r="AK115" s="928" t="s">
        <v>131</v>
      </c>
      <c r="AL115" s="926"/>
      <c r="AM115" s="926"/>
      <c r="AN115" s="926"/>
      <c r="AO115" s="927"/>
      <c r="AP115" s="929" t="s">
        <v>131</v>
      </c>
      <c r="AQ115" s="930"/>
      <c r="AR115" s="930"/>
      <c r="AS115" s="930"/>
      <c r="AT115" s="931"/>
      <c r="AU115" s="939"/>
      <c r="AV115" s="940"/>
      <c r="AW115" s="940"/>
      <c r="AX115" s="940"/>
      <c r="AY115" s="940"/>
      <c r="AZ115" s="825" t="s">
        <v>449</v>
      </c>
      <c r="BA115" s="762"/>
      <c r="BB115" s="762"/>
      <c r="BC115" s="762"/>
      <c r="BD115" s="762"/>
      <c r="BE115" s="762"/>
      <c r="BF115" s="762"/>
      <c r="BG115" s="762"/>
      <c r="BH115" s="762"/>
      <c r="BI115" s="762"/>
      <c r="BJ115" s="762"/>
      <c r="BK115" s="762"/>
      <c r="BL115" s="762"/>
      <c r="BM115" s="762"/>
      <c r="BN115" s="762"/>
      <c r="BO115" s="762"/>
      <c r="BP115" s="763"/>
      <c r="BQ115" s="826" t="s">
        <v>131</v>
      </c>
      <c r="BR115" s="827"/>
      <c r="BS115" s="827"/>
      <c r="BT115" s="827"/>
      <c r="BU115" s="827"/>
      <c r="BV115" s="827" t="s">
        <v>131</v>
      </c>
      <c r="BW115" s="827"/>
      <c r="BX115" s="827"/>
      <c r="BY115" s="827"/>
      <c r="BZ115" s="827"/>
      <c r="CA115" s="827" t="s">
        <v>131</v>
      </c>
      <c r="CB115" s="827"/>
      <c r="CC115" s="827"/>
      <c r="CD115" s="827"/>
      <c r="CE115" s="827"/>
      <c r="CF115" s="885" t="s">
        <v>443</v>
      </c>
      <c r="CG115" s="886"/>
      <c r="CH115" s="886"/>
      <c r="CI115" s="886"/>
      <c r="CJ115" s="886"/>
      <c r="CK115" s="934"/>
      <c r="CL115" s="831"/>
      <c r="CM115" s="825" t="s">
        <v>450</v>
      </c>
      <c r="CN115" s="762"/>
      <c r="CO115" s="762"/>
      <c r="CP115" s="762"/>
      <c r="CQ115" s="762"/>
      <c r="CR115" s="762"/>
      <c r="CS115" s="762"/>
      <c r="CT115" s="762"/>
      <c r="CU115" s="762"/>
      <c r="CV115" s="762"/>
      <c r="CW115" s="762"/>
      <c r="CX115" s="762"/>
      <c r="CY115" s="762"/>
      <c r="CZ115" s="762"/>
      <c r="DA115" s="762"/>
      <c r="DB115" s="762"/>
      <c r="DC115" s="762"/>
      <c r="DD115" s="762"/>
      <c r="DE115" s="762"/>
      <c r="DF115" s="763"/>
      <c r="DG115" s="789" t="s">
        <v>131</v>
      </c>
      <c r="DH115" s="790"/>
      <c r="DI115" s="790"/>
      <c r="DJ115" s="790"/>
      <c r="DK115" s="791"/>
      <c r="DL115" s="792" t="s">
        <v>131</v>
      </c>
      <c r="DM115" s="790"/>
      <c r="DN115" s="790"/>
      <c r="DO115" s="790"/>
      <c r="DP115" s="791"/>
      <c r="DQ115" s="792" t="s">
        <v>131</v>
      </c>
      <c r="DR115" s="790"/>
      <c r="DS115" s="790"/>
      <c r="DT115" s="790"/>
      <c r="DU115" s="791"/>
      <c r="DV115" s="834" t="s">
        <v>131</v>
      </c>
      <c r="DW115" s="835"/>
      <c r="DX115" s="835"/>
      <c r="DY115" s="835"/>
      <c r="DZ115" s="836"/>
    </row>
    <row r="116" spans="1:130" s="232" customFormat="1" ht="26.25" customHeight="1" x14ac:dyDescent="0.15">
      <c r="A116" s="923"/>
      <c r="B116" s="924"/>
      <c r="C116" s="849" t="s">
        <v>451</v>
      </c>
      <c r="D116" s="849"/>
      <c r="E116" s="849"/>
      <c r="F116" s="849"/>
      <c r="G116" s="849"/>
      <c r="H116" s="849"/>
      <c r="I116" s="849"/>
      <c r="J116" s="849"/>
      <c r="K116" s="849"/>
      <c r="L116" s="849"/>
      <c r="M116" s="849"/>
      <c r="N116" s="849"/>
      <c r="O116" s="849"/>
      <c r="P116" s="849"/>
      <c r="Q116" s="849"/>
      <c r="R116" s="849"/>
      <c r="S116" s="849"/>
      <c r="T116" s="849"/>
      <c r="U116" s="849"/>
      <c r="V116" s="849"/>
      <c r="W116" s="849"/>
      <c r="X116" s="849"/>
      <c r="Y116" s="849"/>
      <c r="Z116" s="850"/>
      <c r="AA116" s="789">
        <v>720</v>
      </c>
      <c r="AB116" s="790"/>
      <c r="AC116" s="790"/>
      <c r="AD116" s="790"/>
      <c r="AE116" s="791"/>
      <c r="AF116" s="792">
        <v>1</v>
      </c>
      <c r="AG116" s="790"/>
      <c r="AH116" s="790"/>
      <c r="AI116" s="790"/>
      <c r="AJ116" s="791"/>
      <c r="AK116" s="792">
        <v>2</v>
      </c>
      <c r="AL116" s="790"/>
      <c r="AM116" s="790"/>
      <c r="AN116" s="790"/>
      <c r="AO116" s="791"/>
      <c r="AP116" s="834">
        <v>0</v>
      </c>
      <c r="AQ116" s="835"/>
      <c r="AR116" s="835"/>
      <c r="AS116" s="835"/>
      <c r="AT116" s="836"/>
      <c r="AU116" s="939"/>
      <c r="AV116" s="940"/>
      <c r="AW116" s="940"/>
      <c r="AX116" s="940"/>
      <c r="AY116" s="940"/>
      <c r="AZ116" s="873" t="s">
        <v>452</v>
      </c>
      <c r="BA116" s="874"/>
      <c r="BB116" s="874"/>
      <c r="BC116" s="874"/>
      <c r="BD116" s="874"/>
      <c r="BE116" s="874"/>
      <c r="BF116" s="874"/>
      <c r="BG116" s="874"/>
      <c r="BH116" s="874"/>
      <c r="BI116" s="874"/>
      <c r="BJ116" s="874"/>
      <c r="BK116" s="874"/>
      <c r="BL116" s="874"/>
      <c r="BM116" s="874"/>
      <c r="BN116" s="874"/>
      <c r="BO116" s="874"/>
      <c r="BP116" s="875"/>
      <c r="BQ116" s="826" t="s">
        <v>131</v>
      </c>
      <c r="BR116" s="827"/>
      <c r="BS116" s="827"/>
      <c r="BT116" s="827"/>
      <c r="BU116" s="827"/>
      <c r="BV116" s="827" t="s">
        <v>131</v>
      </c>
      <c r="BW116" s="827"/>
      <c r="BX116" s="827"/>
      <c r="BY116" s="827"/>
      <c r="BZ116" s="827"/>
      <c r="CA116" s="827" t="s">
        <v>131</v>
      </c>
      <c r="CB116" s="827"/>
      <c r="CC116" s="827"/>
      <c r="CD116" s="827"/>
      <c r="CE116" s="827"/>
      <c r="CF116" s="885" t="s">
        <v>131</v>
      </c>
      <c r="CG116" s="886"/>
      <c r="CH116" s="886"/>
      <c r="CI116" s="886"/>
      <c r="CJ116" s="886"/>
      <c r="CK116" s="934"/>
      <c r="CL116" s="831"/>
      <c r="CM116" s="825" t="s">
        <v>453</v>
      </c>
      <c r="CN116" s="762"/>
      <c r="CO116" s="762"/>
      <c r="CP116" s="762"/>
      <c r="CQ116" s="762"/>
      <c r="CR116" s="762"/>
      <c r="CS116" s="762"/>
      <c r="CT116" s="762"/>
      <c r="CU116" s="762"/>
      <c r="CV116" s="762"/>
      <c r="CW116" s="762"/>
      <c r="CX116" s="762"/>
      <c r="CY116" s="762"/>
      <c r="CZ116" s="762"/>
      <c r="DA116" s="762"/>
      <c r="DB116" s="762"/>
      <c r="DC116" s="762"/>
      <c r="DD116" s="762"/>
      <c r="DE116" s="762"/>
      <c r="DF116" s="763"/>
      <c r="DG116" s="789" t="s">
        <v>131</v>
      </c>
      <c r="DH116" s="790"/>
      <c r="DI116" s="790"/>
      <c r="DJ116" s="790"/>
      <c r="DK116" s="791"/>
      <c r="DL116" s="792" t="s">
        <v>131</v>
      </c>
      <c r="DM116" s="790"/>
      <c r="DN116" s="790"/>
      <c r="DO116" s="790"/>
      <c r="DP116" s="791"/>
      <c r="DQ116" s="792" t="s">
        <v>443</v>
      </c>
      <c r="DR116" s="790"/>
      <c r="DS116" s="790"/>
      <c r="DT116" s="790"/>
      <c r="DU116" s="791"/>
      <c r="DV116" s="834" t="s">
        <v>131</v>
      </c>
      <c r="DW116" s="835"/>
      <c r="DX116" s="835"/>
      <c r="DY116" s="835"/>
      <c r="DZ116" s="836"/>
    </row>
    <row r="117" spans="1:130" s="232" customFormat="1" ht="26.25" customHeight="1" x14ac:dyDescent="0.15">
      <c r="A117" s="905" t="s">
        <v>189</v>
      </c>
      <c r="B117" s="906"/>
      <c r="C117" s="906"/>
      <c r="D117" s="906"/>
      <c r="E117" s="906"/>
      <c r="F117" s="906"/>
      <c r="G117" s="906"/>
      <c r="H117" s="906"/>
      <c r="I117" s="906"/>
      <c r="J117" s="906"/>
      <c r="K117" s="906"/>
      <c r="L117" s="906"/>
      <c r="M117" s="906"/>
      <c r="N117" s="906"/>
      <c r="O117" s="906"/>
      <c r="P117" s="906"/>
      <c r="Q117" s="906"/>
      <c r="R117" s="906"/>
      <c r="S117" s="906"/>
      <c r="T117" s="906"/>
      <c r="U117" s="906"/>
      <c r="V117" s="906"/>
      <c r="W117" s="906"/>
      <c r="X117" s="906"/>
      <c r="Y117" s="887" t="s">
        <v>454</v>
      </c>
      <c r="Z117" s="907"/>
      <c r="AA117" s="912">
        <v>101333</v>
      </c>
      <c r="AB117" s="913"/>
      <c r="AC117" s="913"/>
      <c r="AD117" s="913"/>
      <c r="AE117" s="914"/>
      <c r="AF117" s="915">
        <v>92447</v>
      </c>
      <c r="AG117" s="913"/>
      <c r="AH117" s="913"/>
      <c r="AI117" s="913"/>
      <c r="AJ117" s="914"/>
      <c r="AK117" s="915">
        <v>73322</v>
      </c>
      <c r="AL117" s="913"/>
      <c r="AM117" s="913"/>
      <c r="AN117" s="913"/>
      <c r="AO117" s="914"/>
      <c r="AP117" s="916"/>
      <c r="AQ117" s="917"/>
      <c r="AR117" s="917"/>
      <c r="AS117" s="917"/>
      <c r="AT117" s="918"/>
      <c r="AU117" s="939"/>
      <c r="AV117" s="940"/>
      <c r="AW117" s="940"/>
      <c r="AX117" s="940"/>
      <c r="AY117" s="940"/>
      <c r="AZ117" s="873" t="s">
        <v>455</v>
      </c>
      <c r="BA117" s="874"/>
      <c r="BB117" s="874"/>
      <c r="BC117" s="874"/>
      <c r="BD117" s="874"/>
      <c r="BE117" s="874"/>
      <c r="BF117" s="874"/>
      <c r="BG117" s="874"/>
      <c r="BH117" s="874"/>
      <c r="BI117" s="874"/>
      <c r="BJ117" s="874"/>
      <c r="BK117" s="874"/>
      <c r="BL117" s="874"/>
      <c r="BM117" s="874"/>
      <c r="BN117" s="874"/>
      <c r="BO117" s="874"/>
      <c r="BP117" s="875"/>
      <c r="BQ117" s="826" t="s">
        <v>443</v>
      </c>
      <c r="BR117" s="827"/>
      <c r="BS117" s="827"/>
      <c r="BT117" s="827"/>
      <c r="BU117" s="827"/>
      <c r="BV117" s="827" t="s">
        <v>131</v>
      </c>
      <c r="BW117" s="827"/>
      <c r="BX117" s="827"/>
      <c r="BY117" s="827"/>
      <c r="BZ117" s="827"/>
      <c r="CA117" s="827" t="s">
        <v>131</v>
      </c>
      <c r="CB117" s="827"/>
      <c r="CC117" s="827"/>
      <c r="CD117" s="827"/>
      <c r="CE117" s="827"/>
      <c r="CF117" s="885" t="s">
        <v>443</v>
      </c>
      <c r="CG117" s="886"/>
      <c r="CH117" s="886"/>
      <c r="CI117" s="886"/>
      <c r="CJ117" s="886"/>
      <c r="CK117" s="934"/>
      <c r="CL117" s="831"/>
      <c r="CM117" s="825" t="s">
        <v>456</v>
      </c>
      <c r="CN117" s="762"/>
      <c r="CO117" s="762"/>
      <c r="CP117" s="762"/>
      <c r="CQ117" s="762"/>
      <c r="CR117" s="762"/>
      <c r="CS117" s="762"/>
      <c r="CT117" s="762"/>
      <c r="CU117" s="762"/>
      <c r="CV117" s="762"/>
      <c r="CW117" s="762"/>
      <c r="CX117" s="762"/>
      <c r="CY117" s="762"/>
      <c r="CZ117" s="762"/>
      <c r="DA117" s="762"/>
      <c r="DB117" s="762"/>
      <c r="DC117" s="762"/>
      <c r="DD117" s="762"/>
      <c r="DE117" s="762"/>
      <c r="DF117" s="763"/>
      <c r="DG117" s="789" t="s">
        <v>131</v>
      </c>
      <c r="DH117" s="790"/>
      <c r="DI117" s="790"/>
      <c r="DJ117" s="790"/>
      <c r="DK117" s="791"/>
      <c r="DL117" s="792" t="s">
        <v>131</v>
      </c>
      <c r="DM117" s="790"/>
      <c r="DN117" s="790"/>
      <c r="DO117" s="790"/>
      <c r="DP117" s="791"/>
      <c r="DQ117" s="792" t="s">
        <v>131</v>
      </c>
      <c r="DR117" s="790"/>
      <c r="DS117" s="790"/>
      <c r="DT117" s="790"/>
      <c r="DU117" s="791"/>
      <c r="DV117" s="834" t="s">
        <v>131</v>
      </c>
      <c r="DW117" s="835"/>
      <c r="DX117" s="835"/>
      <c r="DY117" s="835"/>
      <c r="DZ117" s="836"/>
    </row>
    <row r="118" spans="1:130" s="232" customFormat="1" ht="26.25" customHeight="1" x14ac:dyDescent="0.15">
      <c r="A118" s="905" t="s">
        <v>429</v>
      </c>
      <c r="B118" s="906"/>
      <c r="C118" s="906"/>
      <c r="D118" s="906"/>
      <c r="E118" s="906"/>
      <c r="F118" s="906"/>
      <c r="G118" s="906"/>
      <c r="H118" s="906"/>
      <c r="I118" s="906"/>
      <c r="J118" s="906"/>
      <c r="K118" s="906"/>
      <c r="L118" s="906"/>
      <c r="M118" s="906"/>
      <c r="N118" s="906"/>
      <c r="O118" s="906"/>
      <c r="P118" s="906"/>
      <c r="Q118" s="906"/>
      <c r="R118" s="906"/>
      <c r="S118" s="906"/>
      <c r="T118" s="906"/>
      <c r="U118" s="906"/>
      <c r="V118" s="906"/>
      <c r="W118" s="906"/>
      <c r="X118" s="906"/>
      <c r="Y118" s="906"/>
      <c r="Z118" s="907"/>
      <c r="AA118" s="908" t="s">
        <v>427</v>
      </c>
      <c r="AB118" s="906"/>
      <c r="AC118" s="906"/>
      <c r="AD118" s="906"/>
      <c r="AE118" s="907"/>
      <c r="AF118" s="908" t="s">
        <v>309</v>
      </c>
      <c r="AG118" s="906"/>
      <c r="AH118" s="906"/>
      <c r="AI118" s="906"/>
      <c r="AJ118" s="907"/>
      <c r="AK118" s="908" t="s">
        <v>308</v>
      </c>
      <c r="AL118" s="906"/>
      <c r="AM118" s="906"/>
      <c r="AN118" s="906"/>
      <c r="AO118" s="907"/>
      <c r="AP118" s="909" t="s">
        <v>428</v>
      </c>
      <c r="AQ118" s="910"/>
      <c r="AR118" s="910"/>
      <c r="AS118" s="910"/>
      <c r="AT118" s="911"/>
      <c r="AU118" s="939"/>
      <c r="AV118" s="940"/>
      <c r="AW118" s="940"/>
      <c r="AX118" s="940"/>
      <c r="AY118" s="940"/>
      <c r="AZ118" s="848" t="s">
        <v>457</v>
      </c>
      <c r="BA118" s="849"/>
      <c r="BB118" s="849"/>
      <c r="BC118" s="849"/>
      <c r="BD118" s="849"/>
      <c r="BE118" s="849"/>
      <c r="BF118" s="849"/>
      <c r="BG118" s="849"/>
      <c r="BH118" s="849"/>
      <c r="BI118" s="849"/>
      <c r="BJ118" s="849"/>
      <c r="BK118" s="849"/>
      <c r="BL118" s="849"/>
      <c r="BM118" s="849"/>
      <c r="BN118" s="849"/>
      <c r="BO118" s="849"/>
      <c r="BP118" s="850"/>
      <c r="BQ118" s="889" t="s">
        <v>131</v>
      </c>
      <c r="BR118" s="855"/>
      <c r="BS118" s="855"/>
      <c r="BT118" s="855"/>
      <c r="BU118" s="855"/>
      <c r="BV118" s="855" t="s">
        <v>131</v>
      </c>
      <c r="BW118" s="855"/>
      <c r="BX118" s="855"/>
      <c r="BY118" s="855"/>
      <c r="BZ118" s="855"/>
      <c r="CA118" s="855" t="s">
        <v>443</v>
      </c>
      <c r="CB118" s="855"/>
      <c r="CC118" s="855"/>
      <c r="CD118" s="855"/>
      <c r="CE118" s="855"/>
      <c r="CF118" s="885" t="s">
        <v>131</v>
      </c>
      <c r="CG118" s="886"/>
      <c r="CH118" s="886"/>
      <c r="CI118" s="886"/>
      <c r="CJ118" s="886"/>
      <c r="CK118" s="934"/>
      <c r="CL118" s="831"/>
      <c r="CM118" s="825" t="s">
        <v>458</v>
      </c>
      <c r="CN118" s="762"/>
      <c r="CO118" s="762"/>
      <c r="CP118" s="762"/>
      <c r="CQ118" s="762"/>
      <c r="CR118" s="762"/>
      <c r="CS118" s="762"/>
      <c r="CT118" s="762"/>
      <c r="CU118" s="762"/>
      <c r="CV118" s="762"/>
      <c r="CW118" s="762"/>
      <c r="CX118" s="762"/>
      <c r="CY118" s="762"/>
      <c r="CZ118" s="762"/>
      <c r="DA118" s="762"/>
      <c r="DB118" s="762"/>
      <c r="DC118" s="762"/>
      <c r="DD118" s="762"/>
      <c r="DE118" s="762"/>
      <c r="DF118" s="763"/>
      <c r="DG118" s="789" t="s">
        <v>131</v>
      </c>
      <c r="DH118" s="790"/>
      <c r="DI118" s="790"/>
      <c r="DJ118" s="790"/>
      <c r="DK118" s="791"/>
      <c r="DL118" s="792" t="s">
        <v>131</v>
      </c>
      <c r="DM118" s="790"/>
      <c r="DN118" s="790"/>
      <c r="DO118" s="790"/>
      <c r="DP118" s="791"/>
      <c r="DQ118" s="792" t="s">
        <v>131</v>
      </c>
      <c r="DR118" s="790"/>
      <c r="DS118" s="790"/>
      <c r="DT118" s="790"/>
      <c r="DU118" s="791"/>
      <c r="DV118" s="834" t="s">
        <v>443</v>
      </c>
      <c r="DW118" s="835"/>
      <c r="DX118" s="835"/>
      <c r="DY118" s="835"/>
      <c r="DZ118" s="836"/>
    </row>
    <row r="119" spans="1:130" s="232" customFormat="1" ht="26.25" customHeight="1" x14ac:dyDescent="0.15">
      <c r="A119" s="828" t="s">
        <v>432</v>
      </c>
      <c r="B119" s="829"/>
      <c r="C119" s="870" t="s">
        <v>433</v>
      </c>
      <c r="D119" s="818"/>
      <c r="E119" s="818"/>
      <c r="F119" s="818"/>
      <c r="G119" s="818"/>
      <c r="H119" s="818"/>
      <c r="I119" s="818"/>
      <c r="J119" s="818"/>
      <c r="K119" s="818"/>
      <c r="L119" s="818"/>
      <c r="M119" s="818"/>
      <c r="N119" s="818"/>
      <c r="O119" s="818"/>
      <c r="P119" s="818"/>
      <c r="Q119" s="818"/>
      <c r="R119" s="818"/>
      <c r="S119" s="818"/>
      <c r="T119" s="818"/>
      <c r="U119" s="818"/>
      <c r="V119" s="818"/>
      <c r="W119" s="818"/>
      <c r="X119" s="818"/>
      <c r="Y119" s="818"/>
      <c r="Z119" s="819"/>
      <c r="AA119" s="898" t="s">
        <v>131</v>
      </c>
      <c r="AB119" s="899"/>
      <c r="AC119" s="899"/>
      <c r="AD119" s="899"/>
      <c r="AE119" s="900"/>
      <c r="AF119" s="901" t="s">
        <v>131</v>
      </c>
      <c r="AG119" s="899"/>
      <c r="AH119" s="899"/>
      <c r="AI119" s="899"/>
      <c r="AJ119" s="900"/>
      <c r="AK119" s="901" t="s">
        <v>443</v>
      </c>
      <c r="AL119" s="899"/>
      <c r="AM119" s="899"/>
      <c r="AN119" s="899"/>
      <c r="AO119" s="900"/>
      <c r="AP119" s="902" t="s">
        <v>131</v>
      </c>
      <c r="AQ119" s="903"/>
      <c r="AR119" s="903"/>
      <c r="AS119" s="903"/>
      <c r="AT119" s="904"/>
      <c r="AU119" s="941"/>
      <c r="AV119" s="942"/>
      <c r="AW119" s="942"/>
      <c r="AX119" s="942"/>
      <c r="AY119" s="942"/>
      <c r="AZ119" s="256" t="s">
        <v>189</v>
      </c>
      <c r="BA119" s="256"/>
      <c r="BB119" s="256"/>
      <c r="BC119" s="256"/>
      <c r="BD119" s="256"/>
      <c r="BE119" s="256"/>
      <c r="BF119" s="256"/>
      <c r="BG119" s="256"/>
      <c r="BH119" s="256"/>
      <c r="BI119" s="256"/>
      <c r="BJ119" s="256"/>
      <c r="BK119" s="256"/>
      <c r="BL119" s="256"/>
      <c r="BM119" s="256"/>
      <c r="BN119" s="256"/>
      <c r="BO119" s="887" t="s">
        <v>459</v>
      </c>
      <c r="BP119" s="888"/>
      <c r="BQ119" s="889">
        <v>863994</v>
      </c>
      <c r="BR119" s="855"/>
      <c r="BS119" s="855"/>
      <c r="BT119" s="855"/>
      <c r="BU119" s="855"/>
      <c r="BV119" s="855">
        <v>1000803</v>
      </c>
      <c r="BW119" s="855"/>
      <c r="BX119" s="855"/>
      <c r="BY119" s="855"/>
      <c r="BZ119" s="855"/>
      <c r="CA119" s="855">
        <v>1042239</v>
      </c>
      <c r="CB119" s="855"/>
      <c r="CC119" s="855"/>
      <c r="CD119" s="855"/>
      <c r="CE119" s="855"/>
      <c r="CF119" s="758"/>
      <c r="CG119" s="759"/>
      <c r="CH119" s="759"/>
      <c r="CI119" s="759"/>
      <c r="CJ119" s="844"/>
      <c r="CK119" s="935"/>
      <c r="CL119" s="833"/>
      <c r="CM119" s="848" t="s">
        <v>460</v>
      </c>
      <c r="CN119" s="849"/>
      <c r="CO119" s="849"/>
      <c r="CP119" s="849"/>
      <c r="CQ119" s="849"/>
      <c r="CR119" s="849"/>
      <c r="CS119" s="849"/>
      <c r="CT119" s="849"/>
      <c r="CU119" s="849"/>
      <c r="CV119" s="849"/>
      <c r="CW119" s="849"/>
      <c r="CX119" s="849"/>
      <c r="CY119" s="849"/>
      <c r="CZ119" s="849"/>
      <c r="DA119" s="849"/>
      <c r="DB119" s="849"/>
      <c r="DC119" s="849"/>
      <c r="DD119" s="849"/>
      <c r="DE119" s="849"/>
      <c r="DF119" s="850"/>
      <c r="DG119" s="773" t="s">
        <v>131</v>
      </c>
      <c r="DH119" s="774"/>
      <c r="DI119" s="774"/>
      <c r="DJ119" s="774"/>
      <c r="DK119" s="775"/>
      <c r="DL119" s="776" t="s">
        <v>131</v>
      </c>
      <c r="DM119" s="774"/>
      <c r="DN119" s="774"/>
      <c r="DO119" s="774"/>
      <c r="DP119" s="775"/>
      <c r="DQ119" s="776" t="s">
        <v>131</v>
      </c>
      <c r="DR119" s="774"/>
      <c r="DS119" s="774"/>
      <c r="DT119" s="774"/>
      <c r="DU119" s="775"/>
      <c r="DV119" s="858" t="s">
        <v>131</v>
      </c>
      <c r="DW119" s="859"/>
      <c r="DX119" s="859"/>
      <c r="DY119" s="859"/>
      <c r="DZ119" s="860"/>
    </row>
    <row r="120" spans="1:130" s="232" customFormat="1" ht="26.25" customHeight="1" x14ac:dyDescent="0.15">
      <c r="A120" s="830"/>
      <c r="B120" s="831"/>
      <c r="C120" s="825" t="s">
        <v>436</v>
      </c>
      <c r="D120" s="762"/>
      <c r="E120" s="762"/>
      <c r="F120" s="762"/>
      <c r="G120" s="762"/>
      <c r="H120" s="762"/>
      <c r="I120" s="762"/>
      <c r="J120" s="762"/>
      <c r="K120" s="762"/>
      <c r="L120" s="762"/>
      <c r="M120" s="762"/>
      <c r="N120" s="762"/>
      <c r="O120" s="762"/>
      <c r="P120" s="762"/>
      <c r="Q120" s="762"/>
      <c r="R120" s="762"/>
      <c r="S120" s="762"/>
      <c r="T120" s="762"/>
      <c r="U120" s="762"/>
      <c r="V120" s="762"/>
      <c r="W120" s="762"/>
      <c r="X120" s="762"/>
      <c r="Y120" s="762"/>
      <c r="Z120" s="763"/>
      <c r="AA120" s="789" t="s">
        <v>131</v>
      </c>
      <c r="AB120" s="790"/>
      <c r="AC120" s="790"/>
      <c r="AD120" s="790"/>
      <c r="AE120" s="791"/>
      <c r="AF120" s="792" t="s">
        <v>131</v>
      </c>
      <c r="AG120" s="790"/>
      <c r="AH120" s="790"/>
      <c r="AI120" s="790"/>
      <c r="AJ120" s="791"/>
      <c r="AK120" s="792" t="s">
        <v>131</v>
      </c>
      <c r="AL120" s="790"/>
      <c r="AM120" s="790"/>
      <c r="AN120" s="790"/>
      <c r="AO120" s="791"/>
      <c r="AP120" s="834" t="s">
        <v>131</v>
      </c>
      <c r="AQ120" s="835"/>
      <c r="AR120" s="835"/>
      <c r="AS120" s="835"/>
      <c r="AT120" s="836"/>
      <c r="AU120" s="890" t="s">
        <v>461</v>
      </c>
      <c r="AV120" s="891"/>
      <c r="AW120" s="891"/>
      <c r="AX120" s="891"/>
      <c r="AY120" s="892"/>
      <c r="AZ120" s="870" t="s">
        <v>462</v>
      </c>
      <c r="BA120" s="818"/>
      <c r="BB120" s="818"/>
      <c r="BC120" s="818"/>
      <c r="BD120" s="818"/>
      <c r="BE120" s="818"/>
      <c r="BF120" s="818"/>
      <c r="BG120" s="818"/>
      <c r="BH120" s="818"/>
      <c r="BI120" s="818"/>
      <c r="BJ120" s="818"/>
      <c r="BK120" s="818"/>
      <c r="BL120" s="818"/>
      <c r="BM120" s="818"/>
      <c r="BN120" s="818"/>
      <c r="BO120" s="818"/>
      <c r="BP120" s="819"/>
      <c r="BQ120" s="871">
        <v>445087</v>
      </c>
      <c r="BR120" s="852"/>
      <c r="BS120" s="852"/>
      <c r="BT120" s="852"/>
      <c r="BU120" s="852"/>
      <c r="BV120" s="852">
        <v>468901</v>
      </c>
      <c r="BW120" s="852"/>
      <c r="BX120" s="852"/>
      <c r="BY120" s="852"/>
      <c r="BZ120" s="852"/>
      <c r="CA120" s="852">
        <v>473953</v>
      </c>
      <c r="CB120" s="852"/>
      <c r="CC120" s="852"/>
      <c r="CD120" s="852"/>
      <c r="CE120" s="852"/>
      <c r="CF120" s="876">
        <v>141</v>
      </c>
      <c r="CG120" s="877"/>
      <c r="CH120" s="877"/>
      <c r="CI120" s="877"/>
      <c r="CJ120" s="877"/>
      <c r="CK120" s="878" t="s">
        <v>463</v>
      </c>
      <c r="CL120" s="862"/>
      <c r="CM120" s="862"/>
      <c r="CN120" s="862"/>
      <c r="CO120" s="863"/>
      <c r="CP120" s="882" t="s">
        <v>406</v>
      </c>
      <c r="CQ120" s="883"/>
      <c r="CR120" s="883"/>
      <c r="CS120" s="883"/>
      <c r="CT120" s="883"/>
      <c r="CU120" s="883"/>
      <c r="CV120" s="883"/>
      <c r="CW120" s="883"/>
      <c r="CX120" s="883"/>
      <c r="CY120" s="883"/>
      <c r="CZ120" s="883"/>
      <c r="DA120" s="883"/>
      <c r="DB120" s="883"/>
      <c r="DC120" s="883"/>
      <c r="DD120" s="883"/>
      <c r="DE120" s="883"/>
      <c r="DF120" s="884"/>
      <c r="DG120" s="871">
        <v>90806</v>
      </c>
      <c r="DH120" s="852"/>
      <c r="DI120" s="852"/>
      <c r="DJ120" s="852"/>
      <c r="DK120" s="852"/>
      <c r="DL120" s="852">
        <v>93810</v>
      </c>
      <c r="DM120" s="852"/>
      <c r="DN120" s="852"/>
      <c r="DO120" s="852"/>
      <c r="DP120" s="852"/>
      <c r="DQ120" s="852">
        <v>98712</v>
      </c>
      <c r="DR120" s="852"/>
      <c r="DS120" s="852"/>
      <c r="DT120" s="852"/>
      <c r="DU120" s="852"/>
      <c r="DV120" s="853">
        <v>29.4</v>
      </c>
      <c r="DW120" s="853"/>
      <c r="DX120" s="853"/>
      <c r="DY120" s="853"/>
      <c r="DZ120" s="854"/>
    </row>
    <row r="121" spans="1:130" s="232" customFormat="1" ht="26.25" customHeight="1" x14ac:dyDescent="0.15">
      <c r="A121" s="830"/>
      <c r="B121" s="831"/>
      <c r="C121" s="873" t="s">
        <v>464</v>
      </c>
      <c r="D121" s="874"/>
      <c r="E121" s="874"/>
      <c r="F121" s="874"/>
      <c r="G121" s="874"/>
      <c r="H121" s="874"/>
      <c r="I121" s="874"/>
      <c r="J121" s="874"/>
      <c r="K121" s="874"/>
      <c r="L121" s="874"/>
      <c r="M121" s="874"/>
      <c r="N121" s="874"/>
      <c r="O121" s="874"/>
      <c r="P121" s="874"/>
      <c r="Q121" s="874"/>
      <c r="R121" s="874"/>
      <c r="S121" s="874"/>
      <c r="T121" s="874"/>
      <c r="U121" s="874"/>
      <c r="V121" s="874"/>
      <c r="W121" s="874"/>
      <c r="X121" s="874"/>
      <c r="Y121" s="874"/>
      <c r="Z121" s="875"/>
      <c r="AA121" s="789" t="s">
        <v>131</v>
      </c>
      <c r="AB121" s="790"/>
      <c r="AC121" s="790"/>
      <c r="AD121" s="790"/>
      <c r="AE121" s="791"/>
      <c r="AF121" s="792" t="s">
        <v>131</v>
      </c>
      <c r="AG121" s="790"/>
      <c r="AH121" s="790"/>
      <c r="AI121" s="790"/>
      <c r="AJ121" s="791"/>
      <c r="AK121" s="792" t="s">
        <v>443</v>
      </c>
      <c r="AL121" s="790"/>
      <c r="AM121" s="790"/>
      <c r="AN121" s="790"/>
      <c r="AO121" s="791"/>
      <c r="AP121" s="834" t="s">
        <v>131</v>
      </c>
      <c r="AQ121" s="835"/>
      <c r="AR121" s="835"/>
      <c r="AS121" s="835"/>
      <c r="AT121" s="836"/>
      <c r="AU121" s="893"/>
      <c r="AV121" s="894"/>
      <c r="AW121" s="894"/>
      <c r="AX121" s="894"/>
      <c r="AY121" s="895"/>
      <c r="AZ121" s="825" t="s">
        <v>465</v>
      </c>
      <c r="BA121" s="762"/>
      <c r="BB121" s="762"/>
      <c r="BC121" s="762"/>
      <c r="BD121" s="762"/>
      <c r="BE121" s="762"/>
      <c r="BF121" s="762"/>
      <c r="BG121" s="762"/>
      <c r="BH121" s="762"/>
      <c r="BI121" s="762"/>
      <c r="BJ121" s="762"/>
      <c r="BK121" s="762"/>
      <c r="BL121" s="762"/>
      <c r="BM121" s="762"/>
      <c r="BN121" s="762"/>
      <c r="BO121" s="762"/>
      <c r="BP121" s="763"/>
      <c r="BQ121" s="826" t="s">
        <v>131</v>
      </c>
      <c r="BR121" s="827"/>
      <c r="BS121" s="827"/>
      <c r="BT121" s="827"/>
      <c r="BU121" s="827"/>
      <c r="BV121" s="827" t="s">
        <v>131</v>
      </c>
      <c r="BW121" s="827"/>
      <c r="BX121" s="827"/>
      <c r="BY121" s="827"/>
      <c r="BZ121" s="827"/>
      <c r="CA121" s="827" t="s">
        <v>131</v>
      </c>
      <c r="CB121" s="827"/>
      <c r="CC121" s="827"/>
      <c r="CD121" s="827"/>
      <c r="CE121" s="827"/>
      <c r="CF121" s="885" t="s">
        <v>131</v>
      </c>
      <c r="CG121" s="886"/>
      <c r="CH121" s="886"/>
      <c r="CI121" s="886"/>
      <c r="CJ121" s="886"/>
      <c r="CK121" s="879"/>
      <c r="CL121" s="865"/>
      <c r="CM121" s="865"/>
      <c r="CN121" s="865"/>
      <c r="CO121" s="866"/>
      <c r="CP121" s="845" t="s">
        <v>408</v>
      </c>
      <c r="CQ121" s="846"/>
      <c r="CR121" s="846"/>
      <c r="CS121" s="846"/>
      <c r="CT121" s="846"/>
      <c r="CU121" s="846"/>
      <c r="CV121" s="846"/>
      <c r="CW121" s="846"/>
      <c r="CX121" s="846"/>
      <c r="CY121" s="846"/>
      <c r="CZ121" s="846"/>
      <c r="DA121" s="846"/>
      <c r="DB121" s="846"/>
      <c r="DC121" s="846"/>
      <c r="DD121" s="846"/>
      <c r="DE121" s="846"/>
      <c r="DF121" s="847"/>
      <c r="DG121" s="826">
        <v>14449</v>
      </c>
      <c r="DH121" s="827"/>
      <c r="DI121" s="827"/>
      <c r="DJ121" s="827"/>
      <c r="DK121" s="827"/>
      <c r="DL121" s="827">
        <v>14445</v>
      </c>
      <c r="DM121" s="827"/>
      <c r="DN121" s="827"/>
      <c r="DO121" s="827"/>
      <c r="DP121" s="827"/>
      <c r="DQ121" s="827">
        <v>13865</v>
      </c>
      <c r="DR121" s="827"/>
      <c r="DS121" s="827"/>
      <c r="DT121" s="827"/>
      <c r="DU121" s="827"/>
      <c r="DV121" s="804">
        <v>4.0999999999999996</v>
      </c>
      <c r="DW121" s="804"/>
      <c r="DX121" s="804"/>
      <c r="DY121" s="804"/>
      <c r="DZ121" s="805"/>
    </row>
    <row r="122" spans="1:130" s="232" customFormat="1" ht="26.25" customHeight="1" x14ac:dyDescent="0.15">
      <c r="A122" s="830"/>
      <c r="B122" s="831"/>
      <c r="C122" s="825" t="s">
        <v>447</v>
      </c>
      <c r="D122" s="762"/>
      <c r="E122" s="762"/>
      <c r="F122" s="762"/>
      <c r="G122" s="762"/>
      <c r="H122" s="762"/>
      <c r="I122" s="762"/>
      <c r="J122" s="762"/>
      <c r="K122" s="762"/>
      <c r="L122" s="762"/>
      <c r="M122" s="762"/>
      <c r="N122" s="762"/>
      <c r="O122" s="762"/>
      <c r="P122" s="762"/>
      <c r="Q122" s="762"/>
      <c r="R122" s="762"/>
      <c r="S122" s="762"/>
      <c r="T122" s="762"/>
      <c r="U122" s="762"/>
      <c r="V122" s="762"/>
      <c r="W122" s="762"/>
      <c r="X122" s="762"/>
      <c r="Y122" s="762"/>
      <c r="Z122" s="763"/>
      <c r="AA122" s="789" t="s">
        <v>131</v>
      </c>
      <c r="AB122" s="790"/>
      <c r="AC122" s="790"/>
      <c r="AD122" s="790"/>
      <c r="AE122" s="791"/>
      <c r="AF122" s="792" t="s">
        <v>131</v>
      </c>
      <c r="AG122" s="790"/>
      <c r="AH122" s="790"/>
      <c r="AI122" s="790"/>
      <c r="AJ122" s="791"/>
      <c r="AK122" s="792" t="s">
        <v>443</v>
      </c>
      <c r="AL122" s="790"/>
      <c r="AM122" s="790"/>
      <c r="AN122" s="790"/>
      <c r="AO122" s="791"/>
      <c r="AP122" s="834" t="s">
        <v>131</v>
      </c>
      <c r="AQ122" s="835"/>
      <c r="AR122" s="835"/>
      <c r="AS122" s="835"/>
      <c r="AT122" s="836"/>
      <c r="AU122" s="893"/>
      <c r="AV122" s="894"/>
      <c r="AW122" s="894"/>
      <c r="AX122" s="894"/>
      <c r="AY122" s="895"/>
      <c r="AZ122" s="848" t="s">
        <v>466</v>
      </c>
      <c r="BA122" s="849"/>
      <c r="BB122" s="849"/>
      <c r="BC122" s="849"/>
      <c r="BD122" s="849"/>
      <c r="BE122" s="849"/>
      <c r="BF122" s="849"/>
      <c r="BG122" s="849"/>
      <c r="BH122" s="849"/>
      <c r="BI122" s="849"/>
      <c r="BJ122" s="849"/>
      <c r="BK122" s="849"/>
      <c r="BL122" s="849"/>
      <c r="BM122" s="849"/>
      <c r="BN122" s="849"/>
      <c r="BO122" s="849"/>
      <c r="BP122" s="850"/>
      <c r="BQ122" s="889">
        <v>578293</v>
      </c>
      <c r="BR122" s="855"/>
      <c r="BS122" s="855"/>
      <c r="BT122" s="855"/>
      <c r="BU122" s="855"/>
      <c r="BV122" s="855">
        <v>540574</v>
      </c>
      <c r="BW122" s="855"/>
      <c r="BX122" s="855"/>
      <c r="BY122" s="855"/>
      <c r="BZ122" s="855"/>
      <c r="CA122" s="855">
        <v>660221</v>
      </c>
      <c r="CB122" s="855"/>
      <c r="CC122" s="855"/>
      <c r="CD122" s="855"/>
      <c r="CE122" s="855"/>
      <c r="CF122" s="856">
        <v>196.4</v>
      </c>
      <c r="CG122" s="857"/>
      <c r="CH122" s="857"/>
      <c r="CI122" s="857"/>
      <c r="CJ122" s="857"/>
      <c r="CK122" s="879"/>
      <c r="CL122" s="865"/>
      <c r="CM122" s="865"/>
      <c r="CN122" s="865"/>
      <c r="CO122" s="866"/>
      <c r="CP122" s="845" t="s">
        <v>405</v>
      </c>
      <c r="CQ122" s="846"/>
      <c r="CR122" s="846"/>
      <c r="CS122" s="846"/>
      <c r="CT122" s="846"/>
      <c r="CU122" s="846"/>
      <c r="CV122" s="846"/>
      <c r="CW122" s="846"/>
      <c r="CX122" s="846"/>
      <c r="CY122" s="846"/>
      <c r="CZ122" s="846"/>
      <c r="DA122" s="846"/>
      <c r="DB122" s="846"/>
      <c r="DC122" s="846"/>
      <c r="DD122" s="846"/>
      <c r="DE122" s="846"/>
      <c r="DF122" s="847"/>
      <c r="DG122" s="826" t="s">
        <v>443</v>
      </c>
      <c r="DH122" s="827"/>
      <c r="DI122" s="827"/>
      <c r="DJ122" s="827"/>
      <c r="DK122" s="827"/>
      <c r="DL122" s="827" t="s">
        <v>131</v>
      </c>
      <c r="DM122" s="827"/>
      <c r="DN122" s="827"/>
      <c r="DO122" s="827"/>
      <c r="DP122" s="827"/>
      <c r="DQ122" s="827" t="s">
        <v>131</v>
      </c>
      <c r="DR122" s="827"/>
      <c r="DS122" s="827"/>
      <c r="DT122" s="827"/>
      <c r="DU122" s="827"/>
      <c r="DV122" s="804" t="s">
        <v>131</v>
      </c>
      <c r="DW122" s="804"/>
      <c r="DX122" s="804"/>
      <c r="DY122" s="804"/>
      <c r="DZ122" s="805"/>
    </row>
    <row r="123" spans="1:130" s="232" customFormat="1" ht="26.25" customHeight="1" x14ac:dyDescent="0.15">
      <c r="A123" s="830"/>
      <c r="B123" s="831"/>
      <c r="C123" s="825" t="s">
        <v>453</v>
      </c>
      <c r="D123" s="762"/>
      <c r="E123" s="762"/>
      <c r="F123" s="762"/>
      <c r="G123" s="762"/>
      <c r="H123" s="762"/>
      <c r="I123" s="762"/>
      <c r="J123" s="762"/>
      <c r="K123" s="762"/>
      <c r="L123" s="762"/>
      <c r="M123" s="762"/>
      <c r="N123" s="762"/>
      <c r="O123" s="762"/>
      <c r="P123" s="762"/>
      <c r="Q123" s="762"/>
      <c r="R123" s="762"/>
      <c r="S123" s="762"/>
      <c r="T123" s="762"/>
      <c r="U123" s="762"/>
      <c r="V123" s="762"/>
      <c r="W123" s="762"/>
      <c r="X123" s="762"/>
      <c r="Y123" s="762"/>
      <c r="Z123" s="763"/>
      <c r="AA123" s="789" t="s">
        <v>131</v>
      </c>
      <c r="AB123" s="790"/>
      <c r="AC123" s="790"/>
      <c r="AD123" s="790"/>
      <c r="AE123" s="791"/>
      <c r="AF123" s="792" t="s">
        <v>131</v>
      </c>
      <c r="AG123" s="790"/>
      <c r="AH123" s="790"/>
      <c r="AI123" s="790"/>
      <c r="AJ123" s="791"/>
      <c r="AK123" s="792" t="s">
        <v>443</v>
      </c>
      <c r="AL123" s="790"/>
      <c r="AM123" s="790"/>
      <c r="AN123" s="790"/>
      <c r="AO123" s="791"/>
      <c r="AP123" s="834" t="s">
        <v>131</v>
      </c>
      <c r="AQ123" s="835"/>
      <c r="AR123" s="835"/>
      <c r="AS123" s="835"/>
      <c r="AT123" s="836"/>
      <c r="AU123" s="896"/>
      <c r="AV123" s="897"/>
      <c r="AW123" s="897"/>
      <c r="AX123" s="897"/>
      <c r="AY123" s="897"/>
      <c r="AZ123" s="256" t="s">
        <v>189</v>
      </c>
      <c r="BA123" s="256"/>
      <c r="BB123" s="256"/>
      <c r="BC123" s="256"/>
      <c r="BD123" s="256"/>
      <c r="BE123" s="256"/>
      <c r="BF123" s="256"/>
      <c r="BG123" s="256"/>
      <c r="BH123" s="256"/>
      <c r="BI123" s="256"/>
      <c r="BJ123" s="256"/>
      <c r="BK123" s="256"/>
      <c r="BL123" s="256"/>
      <c r="BM123" s="256"/>
      <c r="BN123" s="256"/>
      <c r="BO123" s="887" t="s">
        <v>467</v>
      </c>
      <c r="BP123" s="888"/>
      <c r="BQ123" s="842">
        <v>1023380</v>
      </c>
      <c r="BR123" s="843"/>
      <c r="BS123" s="843"/>
      <c r="BT123" s="843"/>
      <c r="BU123" s="843"/>
      <c r="BV123" s="843">
        <v>1009475</v>
      </c>
      <c r="BW123" s="843"/>
      <c r="BX123" s="843"/>
      <c r="BY123" s="843"/>
      <c r="BZ123" s="843"/>
      <c r="CA123" s="843">
        <v>1134174</v>
      </c>
      <c r="CB123" s="843"/>
      <c r="CC123" s="843"/>
      <c r="CD123" s="843"/>
      <c r="CE123" s="843"/>
      <c r="CF123" s="758"/>
      <c r="CG123" s="759"/>
      <c r="CH123" s="759"/>
      <c r="CI123" s="759"/>
      <c r="CJ123" s="844"/>
      <c r="CK123" s="879"/>
      <c r="CL123" s="865"/>
      <c r="CM123" s="865"/>
      <c r="CN123" s="865"/>
      <c r="CO123" s="866"/>
      <c r="CP123" s="845" t="s">
        <v>468</v>
      </c>
      <c r="CQ123" s="846"/>
      <c r="CR123" s="846"/>
      <c r="CS123" s="846"/>
      <c r="CT123" s="846"/>
      <c r="CU123" s="846"/>
      <c r="CV123" s="846"/>
      <c r="CW123" s="846"/>
      <c r="CX123" s="846"/>
      <c r="CY123" s="846"/>
      <c r="CZ123" s="846"/>
      <c r="DA123" s="846"/>
      <c r="DB123" s="846"/>
      <c r="DC123" s="846"/>
      <c r="DD123" s="846"/>
      <c r="DE123" s="846"/>
      <c r="DF123" s="847"/>
      <c r="DG123" s="789" t="s">
        <v>131</v>
      </c>
      <c r="DH123" s="790"/>
      <c r="DI123" s="790"/>
      <c r="DJ123" s="790"/>
      <c r="DK123" s="791"/>
      <c r="DL123" s="792" t="s">
        <v>131</v>
      </c>
      <c r="DM123" s="790"/>
      <c r="DN123" s="790"/>
      <c r="DO123" s="790"/>
      <c r="DP123" s="791"/>
      <c r="DQ123" s="792" t="s">
        <v>131</v>
      </c>
      <c r="DR123" s="790"/>
      <c r="DS123" s="790"/>
      <c r="DT123" s="790"/>
      <c r="DU123" s="791"/>
      <c r="DV123" s="834" t="s">
        <v>131</v>
      </c>
      <c r="DW123" s="835"/>
      <c r="DX123" s="835"/>
      <c r="DY123" s="835"/>
      <c r="DZ123" s="836"/>
    </row>
    <row r="124" spans="1:130" s="232" customFormat="1" ht="26.25" customHeight="1" thickBot="1" x14ac:dyDescent="0.2">
      <c r="A124" s="830"/>
      <c r="B124" s="831"/>
      <c r="C124" s="825" t="s">
        <v>456</v>
      </c>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3"/>
      <c r="AA124" s="789" t="s">
        <v>131</v>
      </c>
      <c r="AB124" s="790"/>
      <c r="AC124" s="790"/>
      <c r="AD124" s="790"/>
      <c r="AE124" s="791"/>
      <c r="AF124" s="792" t="s">
        <v>131</v>
      </c>
      <c r="AG124" s="790"/>
      <c r="AH124" s="790"/>
      <c r="AI124" s="790"/>
      <c r="AJ124" s="791"/>
      <c r="AK124" s="792" t="s">
        <v>131</v>
      </c>
      <c r="AL124" s="790"/>
      <c r="AM124" s="790"/>
      <c r="AN124" s="790"/>
      <c r="AO124" s="791"/>
      <c r="AP124" s="834" t="s">
        <v>131</v>
      </c>
      <c r="AQ124" s="835"/>
      <c r="AR124" s="835"/>
      <c r="AS124" s="835"/>
      <c r="AT124" s="836"/>
      <c r="AU124" s="837" t="s">
        <v>469</v>
      </c>
      <c r="AV124" s="838"/>
      <c r="AW124" s="838"/>
      <c r="AX124" s="838"/>
      <c r="AY124" s="838"/>
      <c r="AZ124" s="838"/>
      <c r="BA124" s="838"/>
      <c r="BB124" s="838"/>
      <c r="BC124" s="838"/>
      <c r="BD124" s="838"/>
      <c r="BE124" s="838"/>
      <c r="BF124" s="838"/>
      <c r="BG124" s="838"/>
      <c r="BH124" s="838"/>
      <c r="BI124" s="838"/>
      <c r="BJ124" s="838"/>
      <c r="BK124" s="838"/>
      <c r="BL124" s="838"/>
      <c r="BM124" s="838"/>
      <c r="BN124" s="838"/>
      <c r="BO124" s="838"/>
      <c r="BP124" s="839"/>
      <c r="BQ124" s="840" t="s">
        <v>131</v>
      </c>
      <c r="BR124" s="841"/>
      <c r="BS124" s="841"/>
      <c r="BT124" s="841"/>
      <c r="BU124" s="841"/>
      <c r="BV124" s="841" t="s">
        <v>131</v>
      </c>
      <c r="BW124" s="841"/>
      <c r="BX124" s="841"/>
      <c r="BY124" s="841"/>
      <c r="BZ124" s="841"/>
      <c r="CA124" s="841" t="s">
        <v>443</v>
      </c>
      <c r="CB124" s="841"/>
      <c r="CC124" s="841"/>
      <c r="CD124" s="841"/>
      <c r="CE124" s="841"/>
      <c r="CF124" s="736"/>
      <c r="CG124" s="737"/>
      <c r="CH124" s="737"/>
      <c r="CI124" s="737"/>
      <c r="CJ124" s="872"/>
      <c r="CK124" s="880"/>
      <c r="CL124" s="880"/>
      <c r="CM124" s="880"/>
      <c r="CN124" s="880"/>
      <c r="CO124" s="881"/>
      <c r="CP124" s="845" t="s">
        <v>470</v>
      </c>
      <c r="CQ124" s="846"/>
      <c r="CR124" s="846"/>
      <c r="CS124" s="846"/>
      <c r="CT124" s="846"/>
      <c r="CU124" s="846"/>
      <c r="CV124" s="846"/>
      <c r="CW124" s="846"/>
      <c r="CX124" s="846"/>
      <c r="CY124" s="846"/>
      <c r="CZ124" s="846"/>
      <c r="DA124" s="846"/>
      <c r="DB124" s="846"/>
      <c r="DC124" s="846"/>
      <c r="DD124" s="846"/>
      <c r="DE124" s="846"/>
      <c r="DF124" s="847"/>
      <c r="DG124" s="773" t="s">
        <v>131</v>
      </c>
      <c r="DH124" s="774"/>
      <c r="DI124" s="774"/>
      <c r="DJ124" s="774"/>
      <c r="DK124" s="775"/>
      <c r="DL124" s="776" t="s">
        <v>443</v>
      </c>
      <c r="DM124" s="774"/>
      <c r="DN124" s="774"/>
      <c r="DO124" s="774"/>
      <c r="DP124" s="775"/>
      <c r="DQ124" s="776" t="s">
        <v>443</v>
      </c>
      <c r="DR124" s="774"/>
      <c r="DS124" s="774"/>
      <c r="DT124" s="774"/>
      <c r="DU124" s="775"/>
      <c r="DV124" s="858" t="s">
        <v>131</v>
      </c>
      <c r="DW124" s="859"/>
      <c r="DX124" s="859"/>
      <c r="DY124" s="859"/>
      <c r="DZ124" s="860"/>
    </row>
    <row r="125" spans="1:130" s="232" customFormat="1" ht="26.25" customHeight="1" x14ac:dyDescent="0.15">
      <c r="A125" s="830"/>
      <c r="B125" s="831"/>
      <c r="C125" s="825" t="s">
        <v>458</v>
      </c>
      <c r="D125" s="762"/>
      <c r="E125" s="762"/>
      <c r="F125" s="762"/>
      <c r="G125" s="762"/>
      <c r="H125" s="762"/>
      <c r="I125" s="762"/>
      <c r="J125" s="762"/>
      <c r="K125" s="762"/>
      <c r="L125" s="762"/>
      <c r="M125" s="762"/>
      <c r="N125" s="762"/>
      <c r="O125" s="762"/>
      <c r="P125" s="762"/>
      <c r="Q125" s="762"/>
      <c r="R125" s="762"/>
      <c r="S125" s="762"/>
      <c r="T125" s="762"/>
      <c r="U125" s="762"/>
      <c r="V125" s="762"/>
      <c r="W125" s="762"/>
      <c r="X125" s="762"/>
      <c r="Y125" s="762"/>
      <c r="Z125" s="763"/>
      <c r="AA125" s="789" t="s">
        <v>131</v>
      </c>
      <c r="AB125" s="790"/>
      <c r="AC125" s="790"/>
      <c r="AD125" s="790"/>
      <c r="AE125" s="791"/>
      <c r="AF125" s="792" t="s">
        <v>131</v>
      </c>
      <c r="AG125" s="790"/>
      <c r="AH125" s="790"/>
      <c r="AI125" s="790"/>
      <c r="AJ125" s="791"/>
      <c r="AK125" s="792" t="s">
        <v>131</v>
      </c>
      <c r="AL125" s="790"/>
      <c r="AM125" s="790"/>
      <c r="AN125" s="790"/>
      <c r="AO125" s="791"/>
      <c r="AP125" s="834" t="s">
        <v>443</v>
      </c>
      <c r="AQ125" s="835"/>
      <c r="AR125" s="835"/>
      <c r="AS125" s="835"/>
      <c r="AT125" s="836"/>
      <c r="AU125" s="254"/>
      <c r="AV125" s="255"/>
      <c r="AW125" s="255"/>
      <c r="AX125" s="255"/>
      <c r="AY125" s="255"/>
      <c r="AZ125" s="255"/>
      <c r="BA125" s="255"/>
      <c r="BB125" s="255"/>
      <c r="BC125" s="255"/>
      <c r="BD125" s="255"/>
      <c r="BE125" s="255"/>
      <c r="BF125" s="255"/>
      <c r="BG125" s="255"/>
      <c r="BH125" s="255"/>
      <c r="BI125" s="255"/>
      <c r="BJ125" s="255"/>
      <c r="BK125" s="255"/>
      <c r="BL125" s="255"/>
      <c r="BM125" s="255"/>
      <c r="BN125" s="255"/>
      <c r="BO125" s="255"/>
      <c r="BP125" s="255"/>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61" t="s">
        <v>471</v>
      </c>
      <c r="CL125" s="862"/>
      <c r="CM125" s="862"/>
      <c r="CN125" s="862"/>
      <c r="CO125" s="863"/>
      <c r="CP125" s="870" t="s">
        <v>472</v>
      </c>
      <c r="CQ125" s="818"/>
      <c r="CR125" s="818"/>
      <c r="CS125" s="818"/>
      <c r="CT125" s="818"/>
      <c r="CU125" s="818"/>
      <c r="CV125" s="818"/>
      <c r="CW125" s="818"/>
      <c r="CX125" s="818"/>
      <c r="CY125" s="818"/>
      <c r="CZ125" s="818"/>
      <c r="DA125" s="818"/>
      <c r="DB125" s="818"/>
      <c r="DC125" s="818"/>
      <c r="DD125" s="818"/>
      <c r="DE125" s="818"/>
      <c r="DF125" s="819"/>
      <c r="DG125" s="871" t="s">
        <v>131</v>
      </c>
      <c r="DH125" s="852"/>
      <c r="DI125" s="852"/>
      <c r="DJ125" s="852"/>
      <c r="DK125" s="852"/>
      <c r="DL125" s="852" t="s">
        <v>131</v>
      </c>
      <c r="DM125" s="852"/>
      <c r="DN125" s="852"/>
      <c r="DO125" s="852"/>
      <c r="DP125" s="852"/>
      <c r="DQ125" s="852" t="s">
        <v>131</v>
      </c>
      <c r="DR125" s="852"/>
      <c r="DS125" s="852"/>
      <c r="DT125" s="852"/>
      <c r="DU125" s="852"/>
      <c r="DV125" s="853" t="s">
        <v>131</v>
      </c>
      <c r="DW125" s="853"/>
      <c r="DX125" s="853"/>
      <c r="DY125" s="853"/>
      <c r="DZ125" s="854"/>
    </row>
    <row r="126" spans="1:130" s="232" customFormat="1" ht="26.25" customHeight="1" thickBot="1" x14ac:dyDescent="0.2">
      <c r="A126" s="830"/>
      <c r="B126" s="831"/>
      <c r="C126" s="825" t="s">
        <v>460</v>
      </c>
      <c r="D126" s="762"/>
      <c r="E126" s="762"/>
      <c r="F126" s="762"/>
      <c r="G126" s="762"/>
      <c r="H126" s="762"/>
      <c r="I126" s="762"/>
      <c r="J126" s="762"/>
      <c r="K126" s="762"/>
      <c r="L126" s="762"/>
      <c r="M126" s="762"/>
      <c r="N126" s="762"/>
      <c r="O126" s="762"/>
      <c r="P126" s="762"/>
      <c r="Q126" s="762"/>
      <c r="R126" s="762"/>
      <c r="S126" s="762"/>
      <c r="T126" s="762"/>
      <c r="U126" s="762"/>
      <c r="V126" s="762"/>
      <c r="W126" s="762"/>
      <c r="X126" s="762"/>
      <c r="Y126" s="762"/>
      <c r="Z126" s="763"/>
      <c r="AA126" s="789" t="s">
        <v>131</v>
      </c>
      <c r="AB126" s="790"/>
      <c r="AC126" s="790"/>
      <c r="AD126" s="790"/>
      <c r="AE126" s="791"/>
      <c r="AF126" s="792" t="s">
        <v>131</v>
      </c>
      <c r="AG126" s="790"/>
      <c r="AH126" s="790"/>
      <c r="AI126" s="790"/>
      <c r="AJ126" s="791"/>
      <c r="AK126" s="792" t="s">
        <v>131</v>
      </c>
      <c r="AL126" s="790"/>
      <c r="AM126" s="790"/>
      <c r="AN126" s="790"/>
      <c r="AO126" s="791"/>
      <c r="AP126" s="834" t="s">
        <v>443</v>
      </c>
      <c r="AQ126" s="835"/>
      <c r="AR126" s="835"/>
      <c r="AS126" s="835"/>
      <c r="AT126" s="836"/>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64"/>
      <c r="CL126" s="865"/>
      <c r="CM126" s="865"/>
      <c r="CN126" s="865"/>
      <c r="CO126" s="866"/>
      <c r="CP126" s="825" t="s">
        <v>473</v>
      </c>
      <c r="CQ126" s="762"/>
      <c r="CR126" s="762"/>
      <c r="CS126" s="762"/>
      <c r="CT126" s="762"/>
      <c r="CU126" s="762"/>
      <c r="CV126" s="762"/>
      <c r="CW126" s="762"/>
      <c r="CX126" s="762"/>
      <c r="CY126" s="762"/>
      <c r="CZ126" s="762"/>
      <c r="DA126" s="762"/>
      <c r="DB126" s="762"/>
      <c r="DC126" s="762"/>
      <c r="DD126" s="762"/>
      <c r="DE126" s="762"/>
      <c r="DF126" s="763"/>
      <c r="DG126" s="826" t="s">
        <v>131</v>
      </c>
      <c r="DH126" s="827"/>
      <c r="DI126" s="827"/>
      <c r="DJ126" s="827"/>
      <c r="DK126" s="827"/>
      <c r="DL126" s="827" t="s">
        <v>131</v>
      </c>
      <c r="DM126" s="827"/>
      <c r="DN126" s="827"/>
      <c r="DO126" s="827"/>
      <c r="DP126" s="827"/>
      <c r="DQ126" s="827" t="s">
        <v>131</v>
      </c>
      <c r="DR126" s="827"/>
      <c r="DS126" s="827"/>
      <c r="DT126" s="827"/>
      <c r="DU126" s="827"/>
      <c r="DV126" s="804" t="s">
        <v>443</v>
      </c>
      <c r="DW126" s="804"/>
      <c r="DX126" s="804"/>
      <c r="DY126" s="804"/>
      <c r="DZ126" s="805"/>
    </row>
    <row r="127" spans="1:130" s="232" customFormat="1" ht="26.25" customHeight="1" x14ac:dyDescent="0.15">
      <c r="A127" s="832"/>
      <c r="B127" s="833"/>
      <c r="C127" s="848" t="s">
        <v>474</v>
      </c>
      <c r="D127" s="849"/>
      <c r="E127" s="849"/>
      <c r="F127" s="849"/>
      <c r="G127" s="849"/>
      <c r="H127" s="849"/>
      <c r="I127" s="849"/>
      <c r="J127" s="849"/>
      <c r="K127" s="849"/>
      <c r="L127" s="849"/>
      <c r="M127" s="849"/>
      <c r="N127" s="849"/>
      <c r="O127" s="849"/>
      <c r="P127" s="849"/>
      <c r="Q127" s="849"/>
      <c r="R127" s="849"/>
      <c r="S127" s="849"/>
      <c r="T127" s="849"/>
      <c r="U127" s="849"/>
      <c r="V127" s="849"/>
      <c r="W127" s="849"/>
      <c r="X127" s="849"/>
      <c r="Y127" s="849"/>
      <c r="Z127" s="850"/>
      <c r="AA127" s="789" t="s">
        <v>131</v>
      </c>
      <c r="AB127" s="790"/>
      <c r="AC127" s="790"/>
      <c r="AD127" s="790"/>
      <c r="AE127" s="791"/>
      <c r="AF127" s="792" t="s">
        <v>131</v>
      </c>
      <c r="AG127" s="790"/>
      <c r="AH127" s="790"/>
      <c r="AI127" s="790"/>
      <c r="AJ127" s="791"/>
      <c r="AK127" s="792" t="s">
        <v>443</v>
      </c>
      <c r="AL127" s="790"/>
      <c r="AM127" s="790"/>
      <c r="AN127" s="790"/>
      <c r="AO127" s="791"/>
      <c r="AP127" s="834" t="s">
        <v>131</v>
      </c>
      <c r="AQ127" s="835"/>
      <c r="AR127" s="835"/>
      <c r="AS127" s="835"/>
      <c r="AT127" s="836"/>
      <c r="AU127" s="235"/>
      <c r="AV127" s="235"/>
      <c r="AW127" s="235"/>
      <c r="AX127" s="851" t="s">
        <v>475</v>
      </c>
      <c r="AY127" s="822"/>
      <c r="AZ127" s="822"/>
      <c r="BA127" s="822"/>
      <c r="BB127" s="822"/>
      <c r="BC127" s="822"/>
      <c r="BD127" s="822"/>
      <c r="BE127" s="823"/>
      <c r="BF127" s="821" t="s">
        <v>476</v>
      </c>
      <c r="BG127" s="822"/>
      <c r="BH127" s="822"/>
      <c r="BI127" s="822"/>
      <c r="BJ127" s="822"/>
      <c r="BK127" s="822"/>
      <c r="BL127" s="823"/>
      <c r="BM127" s="821" t="s">
        <v>477</v>
      </c>
      <c r="BN127" s="822"/>
      <c r="BO127" s="822"/>
      <c r="BP127" s="822"/>
      <c r="BQ127" s="822"/>
      <c r="BR127" s="822"/>
      <c r="BS127" s="823"/>
      <c r="BT127" s="821" t="s">
        <v>478</v>
      </c>
      <c r="BU127" s="822"/>
      <c r="BV127" s="822"/>
      <c r="BW127" s="822"/>
      <c r="BX127" s="822"/>
      <c r="BY127" s="822"/>
      <c r="BZ127" s="824"/>
      <c r="CA127" s="235"/>
      <c r="CB127" s="235"/>
      <c r="CC127" s="235"/>
      <c r="CD127" s="258"/>
      <c r="CE127" s="258"/>
      <c r="CF127" s="258"/>
      <c r="CG127" s="235"/>
      <c r="CH127" s="235"/>
      <c r="CI127" s="235"/>
      <c r="CJ127" s="257"/>
      <c r="CK127" s="864"/>
      <c r="CL127" s="865"/>
      <c r="CM127" s="865"/>
      <c r="CN127" s="865"/>
      <c r="CO127" s="866"/>
      <c r="CP127" s="825" t="s">
        <v>479</v>
      </c>
      <c r="CQ127" s="762"/>
      <c r="CR127" s="762"/>
      <c r="CS127" s="762"/>
      <c r="CT127" s="762"/>
      <c r="CU127" s="762"/>
      <c r="CV127" s="762"/>
      <c r="CW127" s="762"/>
      <c r="CX127" s="762"/>
      <c r="CY127" s="762"/>
      <c r="CZ127" s="762"/>
      <c r="DA127" s="762"/>
      <c r="DB127" s="762"/>
      <c r="DC127" s="762"/>
      <c r="DD127" s="762"/>
      <c r="DE127" s="762"/>
      <c r="DF127" s="763"/>
      <c r="DG127" s="826" t="s">
        <v>443</v>
      </c>
      <c r="DH127" s="827"/>
      <c r="DI127" s="827"/>
      <c r="DJ127" s="827"/>
      <c r="DK127" s="827"/>
      <c r="DL127" s="827" t="s">
        <v>443</v>
      </c>
      <c r="DM127" s="827"/>
      <c r="DN127" s="827"/>
      <c r="DO127" s="827"/>
      <c r="DP127" s="827"/>
      <c r="DQ127" s="827" t="s">
        <v>131</v>
      </c>
      <c r="DR127" s="827"/>
      <c r="DS127" s="827"/>
      <c r="DT127" s="827"/>
      <c r="DU127" s="827"/>
      <c r="DV127" s="804" t="s">
        <v>443</v>
      </c>
      <c r="DW127" s="804"/>
      <c r="DX127" s="804"/>
      <c r="DY127" s="804"/>
      <c r="DZ127" s="805"/>
    </row>
    <row r="128" spans="1:130" s="232" customFormat="1" ht="26.25" customHeight="1" thickBot="1" x14ac:dyDescent="0.2">
      <c r="A128" s="806" t="s">
        <v>480</v>
      </c>
      <c r="B128" s="807"/>
      <c r="C128" s="807"/>
      <c r="D128" s="807"/>
      <c r="E128" s="807"/>
      <c r="F128" s="807"/>
      <c r="G128" s="807"/>
      <c r="H128" s="807"/>
      <c r="I128" s="807"/>
      <c r="J128" s="807"/>
      <c r="K128" s="807"/>
      <c r="L128" s="807"/>
      <c r="M128" s="807"/>
      <c r="N128" s="807"/>
      <c r="O128" s="807"/>
      <c r="P128" s="807"/>
      <c r="Q128" s="807"/>
      <c r="R128" s="807"/>
      <c r="S128" s="807"/>
      <c r="T128" s="807"/>
      <c r="U128" s="807"/>
      <c r="V128" s="807"/>
      <c r="W128" s="808" t="s">
        <v>481</v>
      </c>
      <c r="X128" s="808"/>
      <c r="Y128" s="808"/>
      <c r="Z128" s="809"/>
      <c r="AA128" s="810" t="s">
        <v>131</v>
      </c>
      <c r="AB128" s="811"/>
      <c r="AC128" s="811"/>
      <c r="AD128" s="811"/>
      <c r="AE128" s="812"/>
      <c r="AF128" s="813" t="s">
        <v>131</v>
      </c>
      <c r="AG128" s="811"/>
      <c r="AH128" s="811"/>
      <c r="AI128" s="811"/>
      <c r="AJ128" s="812"/>
      <c r="AK128" s="813" t="s">
        <v>131</v>
      </c>
      <c r="AL128" s="811"/>
      <c r="AM128" s="811"/>
      <c r="AN128" s="811"/>
      <c r="AO128" s="812"/>
      <c r="AP128" s="814"/>
      <c r="AQ128" s="815"/>
      <c r="AR128" s="815"/>
      <c r="AS128" s="815"/>
      <c r="AT128" s="816"/>
      <c r="AU128" s="235"/>
      <c r="AV128" s="235"/>
      <c r="AW128" s="235"/>
      <c r="AX128" s="817" t="s">
        <v>482</v>
      </c>
      <c r="AY128" s="818"/>
      <c r="AZ128" s="818"/>
      <c r="BA128" s="818"/>
      <c r="BB128" s="818"/>
      <c r="BC128" s="818"/>
      <c r="BD128" s="818"/>
      <c r="BE128" s="819"/>
      <c r="BF128" s="796" t="s">
        <v>443</v>
      </c>
      <c r="BG128" s="797"/>
      <c r="BH128" s="797"/>
      <c r="BI128" s="797"/>
      <c r="BJ128" s="797"/>
      <c r="BK128" s="797"/>
      <c r="BL128" s="820"/>
      <c r="BM128" s="796">
        <v>15</v>
      </c>
      <c r="BN128" s="797"/>
      <c r="BO128" s="797"/>
      <c r="BP128" s="797"/>
      <c r="BQ128" s="797"/>
      <c r="BR128" s="797"/>
      <c r="BS128" s="820"/>
      <c r="BT128" s="796">
        <v>20</v>
      </c>
      <c r="BU128" s="797"/>
      <c r="BV128" s="797"/>
      <c r="BW128" s="797"/>
      <c r="BX128" s="797"/>
      <c r="BY128" s="797"/>
      <c r="BZ128" s="798"/>
      <c r="CA128" s="258"/>
      <c r="CB128" s="258"/>
      <c r="CC128" s="258"/>
      <c r="CD128" s="258"/>
      <c r="CE128" s="258"/>
      <c r="CF128" s="258"/>
      <c r="CG128" s="235"/>
      <c r="CH128" s="235"/>
      <c r="CI128" s="235"/>
      <c r="CJ128" s="257"/>
      <c r="CK128" s="867"/>
      <c r="CL128" s="868"/>
      <c r="CM128" s="868"/>
      <c r="CN128" s="868"/>
      <c r="CO128" s="869"/>
      <c r="CP128" s="799" t="s">
        <v>483</v>
      </c>
      <c r="CQ128" s="740"/>
      <c r="CR128" s="740"/>
      <c r="CS128" s="740"/>
      <c r="CT128" s="740"/>
      <c r="CU128" s="740"/>
      <c r="CV128" s="740"/>
      <c r="CW128" s="740"/>
      <c r="CX128" s="740"/>
      <c r="CY128" s="740"/>
      <c r="CZ128" s="740"/>
      <c r="DA128" s="740"/>
      <c r="DB128" s="740"/>
      <c r="DC128" s="740"/>
      <c r="DD128" s="740"/>
      <c r="DE128" s="740"/>
      <c r="DF128" s="741"/>
      <c r="DG128" s="800" t="s">
        <v>443</v>
      </c>
      <c r="DH128" s="801"/>
      <c r="DI128" s="801"/>
      <c r="DJ128" s="801"/>
      <c r="DK128" s="801"/>
      <c r="DL128" s="801" t="s">
        <v>443</v>
      </c>
      <c r="DM128" s="801"/>
      <c r="DN128" s="801"/>
      <c r="DO128" s="801"/>
      <c r="DP128" s="801"/>
      <c r="DQ128" s="801" t="s">
        <v>131</v>
      </c>
      <c r="DR128" s="801"/>
      <c r="DS128" s="801"/>
      <c r="DT128" s="801"/>
      <c r="DU128" s="801"/>
      <c r="DV128" s="802" t="s">
        <v>131</v>
      </c>
      <c r="DW128" s="802"/>
      <c r="DX128" s="802"/>
      <c r="DY128" s="802"/>
      <c r="DZ128" s="803"/>
    </row>
    <row r="129" spans="1:131" s="232" customFormat="1" ht="26.25" customHeight="1" x14ac:dyDescent="0.15">
      <c r="A129" s="784" t="s">
        <v>108</v>
      </c>
      <c r="B129" s="785"/>
      <c r="C129" s="785"/>
      <c r="D129" s="785"/>
      <c r="E129" s="785"/>
      <c r="F129" s="785"/>
      <c r="G129" s="785"/>
      <c r="H129" s="785"/>
      <c r="I129" s="785"/>
      <c r="J129" s="785"/>
      <c r="K129" s="785"/>
      <c r="L129" s="785"/>
      <c r="M129" s="785"/>
      <c r="N129" s="785"/>
      <c r="O129" s="785"/>
      <c r="P129" s="785"/>
      <c r="Q129" s="785"/>
      <c r="R129" s="785"/>
      <c r="S129" s="785"/>
      <c r="T129" s="785"/>
      <c r="U129" s="785"/>
      <c r="V129" s="785"/>
      <c r="W129" s="786" t="s">
        <v>484</v>
      </c>
      <c r="X129" s="787"/>
      <c r="Y129" s="787"/>
      <c r="Z129" s="788"/>
      <c r="AA129" s="789">
        <v>411968</v>
      </c>
      <c r="AB129" s="790"/>
      <c r="AC129" s="790"/>
      <c r="AD129" s="790"/>
      <c r="AE129" s="791"/>
      <c r="AF129" s="792">
        <v>398591</v>
      </c>
      <c r="AG129" s="790"/>
      <c r="AH129" s="790"/>
      <c r="AI129" s="790"/>
      <c r="AJ129" s="791"/>
      <c r="AK129" s="792">
        <v>397966</v>
      </c>
      <c r="AL129" s="790"/>
      <c r="AM129" s="790"/>
      <c r="AN129" s="790"/>
      <c r="AO129" s="791"/>
      <c r="AP129" s="793"/>
      <c r="AQ129" s="794"/>
      <c r="AR129" s="794"/>
      <c r="AS129" s="794"/>
      <c r="AT129" s="795"/>
      <c r="AU129" s="236"/>
      <c r="AV129" s="236"/>
      <c r="AW129" s="236"/>
      <c r="AX129" s="761" t="s">
        <v>485</v>
      </c>
      <c r="AY129" s="762"/>
      <c r="AZ129" s="762"/>
      <c r="BA129" s="762"/>
      <c r="BB129" s="762"/>
      <c r="BC129" s="762"/>
      <c r="BD129" s="762"/>
      <c r="BE129" s="763"/>
      <c r="BF129" s="780" t="s">
        <v>131</v>
      </c>
      <c r="BG129" s="781"/>
      <c r="BH129" s="781"/>
      <c r="BI129" s="781"/>
      <c r="BJ129" s="781"/>
      <c r="BK129" s="781"/>
      <c r="BL129" s="782"/>
      <c r="BM129" s="780">
        <v>20</v>
      </c>
      <c r="BN129" s="781"/>
      <c r="BO129" s="781"/>
      <c r="BP129" s="781"/>
      <c r="BQ129" s="781"/>
      <c r="BR129" s="781"/>
      <c r="BS129" s="782"/>
      <c r="BT129" s="780">
        <v>30</v>
      </c>
      <c r="BU129" s="781"/>
      <c r="BV129" s="781"/>
      <c r="BW129" s="781"/>
      <c r="BX129" s="781"/>
      <c r="BY129" s="781"/>
      <c r="BZ129" s="783"/>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2" customFormat="1" ht="26.25" customHeight="1" x14ac:dyDescent="0.15">
      <c r="A130" s="784" t="s">
        <v>486</v>
      </c>
      <c r="B130" s="785"/>
      <c r="C130" s="785"/>
      <c r="D130" s="785"/>
      <c r="E130" s="785"/>
      <c r="F130" s="785"/>
      <c r="G130" s="785"/>
      <c r="H130" s="785"/>
      <c r="I130" s="785"/>
      <c r="J130" s="785"/>
      <c r="K130" s="785"/>
      <c r="L130" s="785"/>
      <c r="M130" s="785"/>
      <c r="N130" s="785"/>
      <c r="O130" s="785"/>
      <c r="P130" s="785"/>
      <c r="Q130" s="785"/>
      <c r="R130" s="785"/>
      <c r="S130" s="785"/>
      <c r="T130" s="785"/>
      <c r="U130" s="785"/>
      <c r="V130" s="785"/>
      <c r="W130" s="786" t="s">
        <v>487</v>
      </c>
      <c r="X130" s="787"/>
      <c r="Y130" s="787"/>
      <c r="Z130" s="788"/>
      <c r="AA130" s="789">
        <v>62497</v>
      </c>
      <c r="AB130" s="790"/>
      <c r="AC130" s="790"/>
      <c r="AD130" s="790"/>
      <c r="AE130" s="791"/>
      <c r="AF130" s="792">
        <v>61171</v>
      </c>
      <c r="AG130" s="790"/>
      <c r="AH130" s="790"/>
      <c r="AI130" s="790"/>
      <c r="AJ130" s="791"/>
      <c r="AK130" s="792">
        <v>61748</v>
      </c>
      <c r="AL130" s="790"/>
      <c r="AM130" s="790"/>
      <c r="AN130" s="790"/>
      <c r="AO130" s="791"/>
      <c r="AP130" s="793"/>
      <c r="AQ130" s="794"/>
      <c r="AR130" s="794"/>
      <c r="AS130" s="794"/>
      <c r="AT130" s="795"/>
      <c r="AU130" s="236"/>
      <c r="AV130" s="236"/>
      <c r="AW130" s="236"/>
      <c r="AX130" s="761" t="s">
        <v>488</v>
      </c>
      <c r="AY130" s="762"/>
      <c r="AZ130" s="762"/>
      <c r="BA130" s="762"/>
      <c r="BB130" s="762"/>
      <c r="BC130" s="762"/>
      <c r="BD130" s="762"/>
      <c r="BE130" s="763"/>
      <c r="BF130" s="764">
        <v>7.9</v>
      </c>
      <c r="BG130" s="765"/>
      <c r="BH130" s="765"/>
      <c r="BI130" s="765"/>
      <c r="BJ130" s="765"/>
      <c r="BK130" s="765"/>
      <c r="BL130" s="766"/>
      <c r="BM130" s="764">
        <v>25</v>
      </c>
      <c r="BN130" s="765"/>
      <c r="BO130" s="765"/>
      <c r="BP130" s="765"/>
      <c r="BQ130" s="765"/>
      <c r="BR130" s="765"/>
      <c r="BS130" s="766"/>
      <c r="BT130" s="764">
        <v>35</v>
      </c>
      <c r="BU130" s="765"/>
      <c r="BV130" s="765"/>
      <c r="BW130" s="765"/>
      <c r="BX130" s="765"/>
      <c r="BY130" s="765"/>
      <c r="BZ130" s="767"/>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2" customFormat="1" ht="26.25" customHeight="1" thickBot="1" x14ac:dyDescent="0.2">
      <c r="A131" s="768"/>
      <c r="B131" s="769"/>
      <c r="C131" s="769"/>
      <c r="D131" s="769"/>
      <c r="E131" s="769"/>
      <c r="F131" s="769"/>
      <c r="G131" s="769"/>
      <c r="H131" s="769"/>
      <c r="I131" s="769"/>
      <c r="J131" s="769"/>
      <c r="K131" s="769"/>
      <c r="L131" s="769"/>
      <c r="M131" s="769"/>
      <c r="N131" s="769"/>
      <c r="O131" s="769"/>
      <c r="P131" s="769"/>
      <c r="Q131" s="769"/>
      <c r="R131" s="769"/>
      <c r="S131" s="769"/>
      <c r="T131" s="769"/>
      <c r="U131" s="769"/>
      <c r="V131" s="769"/>
      <c r="W131" s="770" t="s">
        <v>489</v>
      </c>
      <c r="X131" s="771"/>
      <c r="Y131" s="771"/>
      <c r="Z131" s="772"/>
      <c r="AA131" s="773">
        <v>349471</v>
      </c>
      <c r="AB131" s="774"/>
      <c r="AC131" s="774"/>
      <c r="AD131" s="774"/>
      <c r="AE131" s="775"/>
      <c r="AF131" s="776">
        <v>337420</v>
      </c>
      <c r="AG131" s="774"/>
      <c r="AH131" s="774"/>
      <c r="AI131" s="774"/>
      <c r="AJ131" s="775"/>
      <c r="AK131" s="776">
        <v>336218</v>
      </c>
      <c r="AL131" s="774"/>
      <c r="AM131" s="774"/>
      <c r="AN131" s="774"/>
      <c r="AO131" s="775"/>
      <c r="AP131" s="777"/>
      <c r="AQ131" s="778"/>
      <c r="AR131" s="778"/>
      <c r="AS131" s="778"/>
      <c r="AT131" s="779"/>
      <c r="AU131" s="236"/>
      <c r="AV131" s="236"/>
      <c r="AW131" s="236"/>
      <c r="AX131" s="739" t="s">
        <v>490</v>
      </c>
      <c r="AY131" s="740"/>
      <c r="AZ131" s="740"/>
      <c r="BA131" s="740"/>
      <c r="BB131" s="740"/>
      <c r="BC131" s="740"/>
      <c r="BD131" s="740"/>
      <c r="BE131" s="741"/>
      <c r="BF131" s="742" t="s">
        <v>131</v>
      </c>
      <c r="BG131" s="743"/>
      <c r="BH131" s="743"/>
      <c r="BI131" s="743"/>
      <c r="BJ131" s="743"/>
      <c r="BK131" s="743"/>
      <c r="BL131" s="744"/>
      <c r="BM131" s="742">
        <v>350</v>
      </c>
      <c r="BN131" s="743"/>
      <c r="BO131" s="743"/>
      <c r="BP131" s="743"/>
      <c r="BQ131" s="743"/>
      <c r="BR131" s="743"/>
      <c r="BS131" s="744"/>
      <c r="BT131" s="745"/>
      <c r="BU131" s="746"/>
      <c r="BV131" s="746"/>
      <c r="BW131" s="746"/>
      <c r="BX131" s="746"/>
      <c r="BY131" s="746"/>
      <c r="BZ131" s="747"/>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2" customFormat="1" ht="26.25" customHeight="1" x14ac:dyDescent="0.15">
      <c r="A132" s="748" t="s">
        <v>491</v>
      </c>
      <c r="B132" s="749"/>
      <c r="C132" s="749"/>
      <c r="D132" s="749"/>
      <c r="E132" s="749"/>
      <c r="F132" s="749"/>
      <c r="G132" s="749"/>
      <c r="H132" s="749"/>
      <c r="I132" s="749"/>
      <c r="J132" s="749"/>
      <c r="K132" s="749"/>
      <c r="L132" s="749"/>
      <c r="M132" s="749"/>
      <c r="N132" s="749"/>
      <c r="O132" s="749"/>
      <c r="P132" s="749"/>
      <c r="Q132" s="749"/>
      <c r="R132" s="749"/>
      <c r="S132" s="749"/>
      <c r="T132" s="749"/>
      <c r="U132" s="749"/>
      <c r="V132" s="752" t="s">
        <v>492</v>
      </c>
      <c r="W132" s="752"/>
      <c r="X132" s="752"/>
      <c r="Y132" s="752"/>
      <c r="Z132" s="753"/>
      <c r="AA132" s="754">
        <v>11.1127962</v>
      </c>
      <c r="AB132" s="755"/>
      <c r="AC132" s="755"/>
      <c r="AD132" s="755"/>
      <c r="AE132" s="756"/>
      <c r="AF132" s="757">
        <v>9.2691600970000003</v>
      </c>
      <c r="AG132" s="755"/>
      <c r="AH132" s="755"/>
      <c r="AI132" s="755"/>
      <c r="AJ132" s="756"/>
      <c r="AK132" s="757">
        <v>3.4424093889999998</v>
      </c>
      <c r="AL132" s="755"/>
      <c r="AM132" s="755"/>
      <c r="AN132" s="755"/>
      <c r="AO132" s="756"/>
      <c r="AP132" s="758"/>
      <c r="AQ132" s="759"/>
      <c r="AR132" s="759"/>
      <c r="AS132" s="759"/>
      <c r="AT132" s="760"/>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2" customFormat="1" ht="26.25" customHeight="1" thickBot="1" x14ac:dyDescent="0.2">
      <c r="A133" s="750"/>
      <c r="B133" s="751"/>
      <c r="C133" s="751"/>
      <c r="D133" s="751"/>
      <c r="E133" s="751"/>
      <c r="F133" s="751"/>
      <c r="G133" s="751"/>
      <c r="H133" s="751"/>
      <c r="I133" s="751"/>
      <c r="J133" s="751"/>
      <c r="K133" s="751"/>
      <c r="L133" s="751"/>
      <c r="M133" s="751"/>
      <c r="N133" s="751"/>
      <c r="O133" s="751"/>
      <c r="P133" s="751"/>
      <c r="Q133" s="751"/>
      <c r="R133" s="751"/>
      <c r="S133" s="751"/>
      <c r="T133" s="751"/>
      <c r="U133" s="751"/>
      <c r="V133" s="731" t="s">
        <v>493</v>
      </c>
      <c r="W133" s="731"/>
      <c r="X133" s="731"/>
      <c r="Y133" s="731"/>
      <c r="Z133" s="732"/>
      <c r="AA133" s="733">
        <v>9.5</v>
      </c>
      <c r="AB133" s="734"/>
      <c r="AC133" s="734"/>
      <c r="AD133" s="734"/>
      <c r="AE133" s="735"/>
      <c r="AF133" s="733">
        <v>9.5</v>
      </c>
      <c r="AG133" s="734"/>
      <c r="AH133" s="734"/>
      <c r="AI133" s="734"/>
      <c r="AJ133" s="735"/>
      <c r="AK133" s="733">
        <v>7.9</v>
      </c>
      <c r="AL133" s="734"/>
      <c r="AM133" s="734"/>
      <c r="AN133" s="734"/>
      <c r="AO133" s="735"/>
      <c r="AP133" s="736"/>
      <c r="AQ133" s="737"/>
      <c r="AR133" s="737"/>
      <c r="AS133" s="737"/>
      <c r="AT133" s="738"/>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2"/>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gOjTp+pz+AePhU814oNWXamRgUE0yBqNm8py0c9uO/3V44olQRC5ArXV06HSuGqjjQIy2lBRCWyD4REZw93XMw==" saltValue="S6GtCPoLzUTXs4bAH5UTP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8" zoomScaleNormal="85" zoomScaleSheetLayoutView="100" workbookViewId="0">
      <selection activeCell="DB96" sqref="DB96"/>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494</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gj9h510vls+iOVj2UalNTjTL9G4L6qP2iCcxsEGSRAGPFIrWKlUDeJ3w1c4z8qi52LoTch7ZS+nUp+Ifm4aYUA==" saltValue="WSdyKhFcxdLnNXyBHtQsx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election activeCell="BB3" sqref="BB3"/>
    </sheetView>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tNNsxBIkgIsGcF13UgkYydn9uouZUmKja5ymqG+hxncKFxSB1N/o4JaEBr6uW0PmCQD8R0gsfWp43wbpteuBA==" saltValue="QZ+C50JAgiqdTbcHKb05P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67"/>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0" customWidth="1"/>
    <col min="46" max="46" width="3" style="268" customWidth="1"/>
    <col min="47" max="47" width="19.125" style="264" hidden="1" customWidth="1"/>
    <col min="48" max="52" width="12.625" style="264" hidden="1" customWidth="1"/>
    <col min="53" max="16384" width="8.625" style="264" hidden="1"/>
  </cols>
  <sheetData>
    <row r="1" spans="1:46" x14ac:dyDescent="0.15">
      <c r="AS1" s="264"/>
      <c r="AT1" s="264"/>
    </row>
    <row r="2" spans="1:46" x14ac:dyDescent="0.15">
      <c r="AS2" s="264"/>
      <c r="AT2" s="264"/>
    </row>
    <row r="3" spans="1:46" x14ac:dyDescent="0.15">
      <c r="AS3" s="264"/>
      <c r="AT3" s="264"/>
    </row>
    <row r="4" spans="1:46" x14ac:dyDescent="0.15">
      <c r="AS4" s="264"/>
      <c r="AT4" s="264"/>
    </row>
    <row r="5" spans="1:46" ht="17.25" x14ac:dyDescent="0.15">
      <c r="A5" s="265" t="s">
        <v>495</v>
      </c>
      <c r="B5" s="266"/>
      <c r="C5" s="266"/>
      <c r="D5" s="266"/>
      <c r="E5" s="266"/>
      <c r="F5" s="266"/>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7"/>
    </row>
    <row r="6" spans="1:46" x14ac:dyDescent="0.15">
      <c r="A6" s="268"/>
      <c r="AK6" s="269" t="s">
        <v>496</v>
      </c>
      <c r="AL6" s="269"/>
      <c r="AM6" s="269"/>
      <c r="AN6" s="269"/>
    </row>
    <row r="7" spans="1:46" x14ac:dyDescent="0.15">
      <c r="A7" s="268"/>
      <c r="AK7" s="271"/>
      <c r="AL7" s="272"/>
      <c r="AM7" s="272"/>
      <c r="AN7" s="273"/>
      <c r="AO7" s="1124" t="s">
        <v>497</v>
      </c>
      <c r="AP7" s="274"/>
      <c r="AQ7" s="275" t="s">
        <v>498</v>
      </c>
      <c r="AR7" s="276"/>
    </row>
    <row r="8" spans="1:46" x14ac:dyDescent="0.15">
      <c r="A8" s="268"/>
      <c r="AK8" s="277"/>
      <c r="AL8" s="278"/>
      <c r="AM8" s="278"/>
      <c r="AN8" s="279"/>
      <c r="AO8" s="1125"/>
      <c r="AP8" s="280" t="s">
        <v>499</v>
      </c>
      <c r="AQ8" s="281" t="s">
        <v>500</v>
      </c>
      <c r="AR8" s="282" t="s">
        <v>501</v>
      </c>
    </row>
    <row r="9" spans="1:46" x14ac:dyDescent="0.15">
      <c r="A9" s="268"/>
      <c r="AK9" s="1138" t="s">
        <v>502</v>
      </c>
      <c r="AL9" s="1139"/>
      <c r="AM9" s="1139"/>
      <c r="AN9" s="1140"/>
      <c r="AO9" s="283">
        <v>214611</v>
      </c>
      <c r="AP9" s="283">
        <v>602840</v>
      </c>
      <c r="AQ9" s="284">
        <v>172204</v>
      </c>
      <c r="AR9" s="285">
        <v>250.1</v>
      </c>
    </row>
    <row r="10" spans="1:46" x14ac:dyDescent="0.15">
      <c r="A10" s="268"/>
      <c r="AK10" s="1138" t="s">
        <v>503</v>
      </c>
      <c r="AL10" s="1139"/>
      <c r="AM10" s="1139"/>
      <c r="AN10" s="1140"/>
      <c r="AO10" s="286">
        <v>32035</v>
      </c>
      <c r="AP10" s="286">
        <v>89986</v>
      </c>
      <c r="AQ10" s="287">
        <v>20524</v>
      </c>
      <c r="AR10" s="288">
        <v>338.4</v>
      </c>
    </row>
    <row r="11" spans="1:46" ht="13.5" customHeight="1" x14ac:dyDescent="0.15">
      <c r="A11" s="268"/>
      <c r="AK11" s="1138" t="s">
        <v>504</v>
      </c>
      <c r="AL11" s="1139"/>
      <c r="AM11" s="1139"/>
      <c r="AN11" s="1140"/>
      <c r="AO11" s="286">
        <v>1532</v>
      </c>
      <c r="AP11" s="286">
        <v>4303</v>
      </c>
      <c r="AQ11" s="287">
        <v>26395</v>
      </c>
      <c r="AR11" s="288">
        <v>-83.7</v>
      </c>
    </row>
    <row r="12" spans="1:46" ht="13.5" customHeight="1" x14ac:dyDescent="0.15">
      <c r="A12" s="268"/>
      <c r="AK12" s="1138" t="s">
        <v>505</v>
      </c>
      <c r="AL12" s="1139"/>
      <c r="AM12" s="1139"/>
      <c r="AN12" s="1140"/>
      <c r="AO12" s="286" t="s">
        <v>506</v>
      </c>
      <c r="AP12" s="286" t="s">
        <v>506</v>
      </c>
      <c r="AQ12" s="287">
        <v>1752</v>
      </c>
      <c r="AR12" s="288" t="s">
        <v>506</v>
      </c>
    </row>
    <row r="13" spans="1:46" ht="13.5" customHeight="1" x14ac:dyDescent="0.15">
      <c r="A13" s="268"/>
      <c r="AK13" s="1138" t="s">
        <v>507</v>
      </c>
      <c r="AL13" s="1139"/>
      <c r="AM13" s="1139"/>
      <c r="AN13" s="1140"/>
      <c r="AO13" s="286" t="s">
        <v>506</v>
      </c>
      <c r="AP13" s="286" t="s">
        <v>506</v>
      </c>
      <c r="AQ13" s="287" t="s">
        <v>506</v>
      </c>
      <c r="AR13" s="288" t="s">
        <v>506</v>
      </c>
    </row>
    <row r="14" spans="1:46" ht="13.5" customHeight="1" x14ac:dyDescent="0.15">
      <c r="A14" s="268"/>
      <c r="AK14" s="1138" t="s">
        <v>508</v>
      </c>
      <c r="AL14" s="1139"/>
      <c r="AM14" s="1139"/>
      <c r="AN14" s="1140"/>
      <c r="AO14" s="286">
        <v>9433</v>
      </c>
      <c r="AP14" s="286">
        <v>26497</v>
      </c>
      <c r="AQ14" s="287">
        <v>7974</v>
      </c>
      <c r="AR14" s="288">
        <v>232.3</v>
      </c>
    </row>
    <row r="15" spans="1:46" ht="13.5" customHeight="1" x14ac:dyDescent="0.15">
      <c r="A15" s="268"/>
      <c r="AK15" s="1138" t="s">
        <v>509</v>
      </c>
      <c r="AL15" s="1139"/>
      <c r="AM15" s="1139"/>
      <c r="AN15" s="1140"/>
      <c r="AO15" s="286" t="s">
        <v>506</v>
      </c>
      <c r="AP15" s="286" t="s">
        <v>506</v>
      </c>
      <c r="AQ15" s="287">
        <v>4531</v>
      </c>
      <c r="AR15" s="288" t="s">
        <v>506</v>
      </c>
    </row>
    <row r="16" spans="1:46" x14ac:dyDescent="0.15">
      <c r="A16" s="268"/>
      <c r="AK16" s="1141" t="s">
        <v>510</v>
      </c>
      <c r="AL16" s="1142"/>
      <c r="AM16" s="1142"/>
      <c r="AN16" s="1143"/>
      <c r="AO16" s="286">
        <v>-21235</v>
      </c>
      <c r="AP16" s="286">
        <v>-59649</v>
      </c>
      <c r="AQ16" s="287">
        <v>-15679</v>
      </c>
      <c r="AR16" s="288">
        <v>280.39999999999998</v>
      </c>
    </row>
    <row r="17" spans="1:46" x14ac:dyDescent="0.15">
      <c r="A17" s="268"/>
      <c r="AK17" s="1141" t="s">
        <v>189</v>
      </c>
      <c r="AL17" s="1142"/>
      <c r="AM17" s="1142"/>
      <c r="AN17" s="1143"/>
      <c r="AO17" s="286">
        <v>236376</v>
      </c>
      <c r="AP17" s="286">
        <v>663978</v>
      </c>
      <c r="AQ17" s="287">
        <v>217700</v>
      </c>
      <c r="AR17" s="288">
        <v>205</v>
      </c>
    </row>
    <row r="18" spans="1:46" x14ac:dyDescent="0.15">
      <c r="A18" s="268"/>
      <c r="AQ18" s="289"/>
      <c r="AR18" s="289"/>
    </row>
    <row r="19" spans="1:46" x14ac:dyDescent="0.15">
      <c r="A19" s="268"/>
      <c r="AK19" s="264" t="s">
        <v>511</v>
      </c>
    </row>
    <row r="20" spans="1:46" x14ac:dyDescent="0.15">
      <c r="A20" s="268"/>
      <c r="AK20" s="290"/>
      <c r="AL20" s="291"/>
      <c r="AM20" s="291"/>
      <c r="AN20" s="292"/>
      <c r="AO20" s="293" t="s">
        <v>512</v>
      </c>
      <c r="AP20" s="294" t="s">
        <v>513</v>
      </c>
      <c r="AQ20" s="295" t="s">
        <v>514</v>
      </c>
      <c r="AR20" s="296"/>
    </row>
    <row r="21" spans="1:46" s="269" customFormat="1" x14ac:dyDescent="0.15">
      <c r="A21" s="297"/>
      <c r="AK21" s="1135" t="s">
        <v>515</v>
      </c>
      <c r="AL21" s="1136"/>
      <c r="AM21" s="1136"/>
      <c r="AN21" s="1137"/>
      <c r="AO21" s="298">
        <v>61.8</v>
      </c>
      <c r="AP21" s="299">
        <v>19.600000000000001</v>
      </c>
      <c r="AQ21" s="300">
        <v>42.2</v>
      </c>
      <c r="AS21" s="301"/>
      <c r="AT21" s="297"/>
    </row>
    <row r="22" spans="1:46" s="269" customFormat="1" x14ac:dyDescent="0.15">
      <c r="A22" s="297"/>
      <c r="AK22" s="1135" t="s">
        <v>516</v>
      </c>
      <c r="AL22" s="1136"/>
      <c r="AM22" s="1136"/>
      <c r="AN22" s="1137"/>
      <c r="AO22" s="302">
        <v>90.2</v>
      </c>
      <c r="AP22" s="303">
        <v>95.1</v>
      </c>
      <c r="AQ22" s="304">
        <v>-4.9000000000000004</v>
      </c>
      <c r="AR22" s="289"/>
      <c r="AS22" s="301"/>
      <c r="AT22" s="297"/>
    </row>
    <row r="23" spans="1:46" s="269" customFormat="1" x14ac:dyDescent="0.15">
      <c r="A23" s="297"/>
      <c r="AP23" s="289"/>
      <c r="AQ23" s="289"/>
      <c r="AR23" s="289"/>
      <c r="AS23" s="301"/>
      <c r="AT23" s="297"/>
    </row>
    <row r="24" spans="1:46" s="269" customFormat="1" x14ac:dyDescent="0.15">
      <c r="A24" s="297"/>
      <c r="AP24" s="289"/>
      <c r="AQ24" s="289"/>
      <c r="AR24" s="289"/>
      <c r="AS24" s="301"/>
      <c r="AT24" s="297"/>
    </row>
    <row r="25" spans="1:46" s="269"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7"/>
    </row>
    <row r="26" spans="1:46" s="269" customFormat="1" x14ac:dyDescent="0.15">
      <c r="A26" s="269" t="s">
        <v>517</v>
      </c>
      <c r="AP26" s="289"/>
      <c r="AQ26" s="289"/>
      <c r="AR26" s="289"/>
    </row>
    <row r="27" spans="1:46" x14ac:dyDescent="0.15">
      <c r="A27" s="309"/>
      <c r="AS27" s="264"/>
      <c r="AT27" s="264"/>
    </row>
    <row r="28" spans="1:46" ht="17.25" x14ac:dyDescent="0.15">
      <c r="A28" s="265" t="s">
        <v>518</v>
      </c>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c r="AA28" s="266"/>
      <c r="AB28" s="266"/>
      <c r="AC28" s="266"/>
      <c r="AD28" s="266"/>
      <c r="AE28" s="266"/>
      <c r="AF28" s="266"/>
      <c r="AG28" s="266"/>
      <c r="AH28" s="266"/>
      <c r="AI28" s="266"/>
      <c r="AJ28" s="266"/>
      <c r="AK28" s="266"/>
      <c r="AL28" s="266"/>
      <c r="AM28" s="266"/>
      <c r="AN28" s="266"/>
      <c r="AO28" s="266"/>
      <c r="AP28" s="266"/>
      <c r="AQ28" s="266"/>
      <c r="AR28" s="266"/>
      <c r="AS28" s="310"/>
    </row>
    <row r="29" spans="1:46" x14ac:dyDescent="0.15">
      <c r="A29" s="268"/>
      <c r="AK29" s="269" t="s">
        <v>519</v>
      </c>
      <c r="AL29" s="269"/>
      <c r="AM29" s="269"/>
      <c r="AN29" s="269"/>
      <c r="AS29" s="311"/>
    </row>
    <row r="30" spans="1:46" x14ac:dyDescent="0.15">
      <c r="A30" s="268"/>
      <c r="AK30" s="271"/>
      <c r="AL30" s="272"/>
      <c r="AM30" s="272"/>
      <c r="AN30" s="273"/>
      <c r="AO30" s="1124" t="s">
        <v>497</v>
      </c>
      <c r="AP30" s="274"/>
      <c r="AQ30" s="275" t="s">
        <v>498</v>
      </c>
      <c r="AR30" s="276"/>
    </row>
    <row r="31" spans="1:46" x14ac:dyDescent="0.15">
      <c r="A31" s="268"/>
      <c r="AK31" s="277"/>
      <c r="AL31" s="278"/>
      <c r="AM31" s="278"/>
      <c r="AN31" s="279"/>
      <c r="AO31" s="1125"/>
      <c r="AP31" s="280" t="s">
        <v>499</v>
      </c>
      <c r="AQ31" s="281" t="s">
        <v>500</v>
      </c>
      <c r="AR31" s="282" t="s">
        <v>501</v>
      </c>
    </row>
    <row r="32" spans="1:46" ht="27" customHeight="1" x14ac:dyDescent="0.15">
      <c r="A32" s="268"/>
      <c r="AK32" s="1126" t="s">
        <v>520</v>
      </c>
      <c r="AL32" s="1127"/>
      <c r="AM32" s="1127"/>
      <c r="AN32" s="1128"/>
      <c r="AO32" s="312">
        <v>64464</v>
      </c>
      <c r="AP32" s="312">
        <v>181079</v>
      </c>
      <c r="AQ32" s="313">
        <v>110920</v>
      </c>
      <c r="AR32" s="314">
        <v>63.3</v>
      </c>
    </row>
    <row r="33" spans="1:46" ht="13.5" customHeight="1" x14ac:dyDescent="0.15">
      <c r="A33" s="268"/>
      <c r="AK33" s="1126" t="s">
        <v>521</v>
      </c>
      <c r="AL33" s="1127"/>
      <c r="AM33" s="1127"/>
      <c r="AN33" s="1128"/>
      <c r="AO33" s="312" t="s">
        <v>506</v>
      </c>
      <c r="AP33" s="312" t="s">
        <v>506</v>
      </c>
      <c r="AQ33" s="313" t="s">
        <v>506</v>
      </c>
      <c r="AR33" s="314" t="s">
        <v>506</v>
      </c>
    </row>
    <row r="34" spans="1:46" ht="27" customHeight="1" x14ac:dyDescent="0.15">
      <c r="A34" s="268"/>
      <c r="AK34" s="1126" t="s">
        <v>522</v>
      </c>
      <c r="AL34" s="1127"/>
      <c r="AM34" s="1127"/>
      <c r="AN34" s="1128"/>
      <c r="AO34" s="312" t="s">
        <v>506</v>
      </c>
      <c r="AP34" s="312" t="s">
        <v>506</v>
      </c>
      <c r="AQ34" s="313" t="s">
        <v>506</v>
      </c>
      <c r="AR34" s="314" t="s">
        <v>506</v>
      </c>
    </row>
    <row r="35" spans="1:46" ht="27" customHeight="1" x14ac:dyDescent="0.15">
      <c r="A35" s="268"/>
      <c r="AK35" s="1126" t="s">
        <v>523</v>
      </c>
      <c r="AL35" s="1127"/>
      <c r="AM35" s="1127"/>
      <c r="AN35" s="1128"/>
      <c r="AO35" s="312">
        <v>8391</v>
      </c>
      <c r="AP35" s="312">
        <v>23570</v>
      </c>
      <c r="AQ35" s="313">
        <v>30367</v>
      </c>
      <c r="AR35" s="314">
        <v>-22.4</v>
      </c>
    </row>
    <row r="36" spans="1:46" ht="27" customHeight="1" x14ac:dyDescent="0.15">
      <c r="A36" s="268"/>
      <c r="AK36" s="1126" t="s">
        <v>524</v>
      </c>
      <c r="AL36" s="1127"/>
      <c r="AM36" s="1127"/>
      <c r="AN36" s="1128"/>
      <c r="AO36" s="312">
        <v>465</v>
      </c>
      <c r="AP36" s="312">
        <v>1306</v>
      </c>
      <c r="AQ36" s="313">
        <v>2045</v>
      </c>
      <c r="AR36" s="314">
        <v>-36.1</v>
      </c>
    </row>
    <row r="37" spans="1:46" ht="13.5" customHeight="1" x14ac:dyDescent="0.15">
      <c r="A37" s="268"/>
      <c r="AK37" s="1126" t="s">
        <v>525</v>
      </c>
      <c r="AL37" s="1127"/>
      <c r="AM37" s="1127"/>
      <c r="AN37" s="1128"/>
      <c r="AO37" s="312" t="s">
        <v>506</v>
      </c>
      <c r="AP37" s="312" t="s">
        <v>506</v>
      </c>
      <c r="AQ37" s="313">
        <v>314</v>
      </c>
      <c r="AR37" s="314" t="s">
        <v>506</v>
      </c>
    </row>
    <row r="38" spans="1:46" ht="27" customHeight="1" x14ac:dyDescent="0.15">
      <c r="A38" s="268"/>
      <c r="AK38" s="1129" t="s">
        <v>526</v>
      </c>
      <c r="AL38" s="1130"/>
      <c r="AM38" s="1130"/>
      <c r="AN38" s="1131"/>
      <c r="AO38" s="315">
        <v>2</v>
      </c>
      <c r="AP38" s="315">
        <v>6</v>
      </c>
      <c r="AQ38" s="316">
        <v>28</v>
      </c>
      <c r="AR38" s="304">
        <v>-78.599999999999994</v>
      </c>
      <c r="AS38" s="311"/>
    </row>
    <row r="39" spans="1:46" x14ac:dyDescent="0.15">
      <c r="A39" s="268"/>
      <c r="AK39" s="1129" t="s">
        <v>527</v>
      </c>
      <c r="AL39" s="1130"/>
      <c r="AM39" s="1130"/>
      <c r="AN39" s="1131"/>
      <c r="AO39" s="312" t="s">
        <v>506</v>
      </c>
      <c r="AP39" s="312" t="s">
        <v>506</v>
      </c>
      <c r="AQ39" s="313">
        <v>-3766</v>
      </c>
      <c r="AR39" s="314" t="s">
        <v>506</v>
      </c>
      <c r="AS39" s="311"/>
    </row>
    <row r="40" spans="1:46" ht="27" customHeight="1" x14ac:dyDescent="0.15">
      <c r="A40" s="268"/>
      <c r="AK40" s="1126" t="s">
        <v>528</v>
      </c>
      <c r="AL40" s="1127"/>
      <c r="AM40" s="1127"/>
      <c r="AN40" s="1128"/>
      <c r="AO40" s="312">
        <v>-61748</v>
      </c>
      <c r="AP40" s="312">
        <v>-173449</v>
      </c>
      <c r="AQ40" s="313">
        <v>-106993</v>
      </c>
      <c r="AR40" s="314">
        <v>62.1</v>
      </c>
      <c r="AS40" s="311"/>
    </row>
    <row r="41" spans="1:46" x14ac:dyDescent="0.15">
      <c r="A41" s="268"/>
      <c r="AK41" s="1132" t="s">
        <v>300</v>
      </c>
      <c r="AL41" s="1133"/>
      <c r="AM41" s="1133"/>
      <c r="AN41" s="1134"/>
      <c r="AO41" s="312">
        <v>11574</v>
      </c>
      <c r="AP41" s="312">
        <v>32511</v>
      </c>
      <c r="AQ41" s="313">
        <v>32915</v>
      </c>
      <c r="AR41" s="314">
        <v>-1.2</v>
      </c>
      <c r="AS41" s="311"/>
    </row>
    <row r="42" spans="1:46" x14ac:dyDescent="0.15">
      <c r="A42" s="268"/>
      <c r="AK42" s="317" t="s">
        <v>529</v>
      </c>
      <c r="AQ42" s="289"/>
      <c r="AR42" s="289"/>
      <c r="AS42" s="311"/>
    </row>
    <row r="43" spans="1:46" x14ac:dyDescent="0.15">
      <c r="A43" s="268"/>
      <c r="AP43" s="318"/>
      <c r="AQ43" s="289"/>
      <c r="AS43" s="311"/>
    </row>
    <row r="44" spans="1:46" x14ac:dyDescent="0.15">
      <c r="A44" s="268"/>
      <c r="AQ44" s="289"/>
    </row>
    <row r="45" spans="1:46" x14ac:dyDescent="0.15">
      <c r="A45" s="266"/>
      <c r="B45" s="266"/>
      <c r="C45" s="266"/>
      <c r="D45" s="266"/>
      <c r="E45" s="266"/>
      <c r="F45" s="266"/>
      <c r="G45" s="266"/>
      <c r="H45" s="266"/>
      <c r="I45" s="266"/>
      <c r="J45" s="266"/>
      <c r="K45" s="266"/>
      <c r="L45" s="266"/>
      <c r="M45" s="266"/>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6"/>
      <c r="AN45" s="266"/>
      <c r="AO45" s="266"/>
      <c r="AP45" s="266"/>
      <c r="AQ45" s="319"/>
      <c r="AR45" s="266"/>
      <c r="AS45" s="266"/>
      <c r="AT45" s="264"/>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4"/>
    </row>
    <row r="47" spans="1:46" ht="17.25" customHeight="1" x14ac:dyDescent="0.15">
      <c r="A47" s="321" t="s">
        <v>530</v>
      </c>
    </row>
    <row r="48" spans="1:46" x14ac:dyDescent="0.15">
      <c r="A48" s="268"/>
      <c r="AK48" s="322" t="s">
        <v>531</v>
      </c>
      <c r="AL48" s="322"/>
      <c r="AM48" s="322"/>
      <c r="AN48" s="322"/>
      <c r="AO48" s="322"/>
      <c r="AP48" s="322"/>
      <c r="AQ48" s="323"/>
      <c r="AR48" s="322"/>
    </row>
    <row r="49" spans="1:44" ht="13.5" customHeight="1" x14ac:dyDescent="0.15">
      <c r="A49" s="268"/>
      <c r="AK49" s="324"/>
      <c r="AL49" s="325"/>
      <c r="AM49" s="1119" t="s">
        <v>497</v>
      </c>
      <c r="AN49" s="1121" t="s">
        <v>532</v>
      </c>
      <c r="AO49" s="1122"/>
      <c r="AP49" s="1122"/>
      <c r="AQ49" s="1122"/>
      <c r="AR49" s="1123"/>
    </row>
    <row r="50" spans="1:44" x14ac:dyDescent="0.15">
      <c r="A50" s="268"/>
      <c r="AK50" s="326"/>
      <c r="AL50" s="327"/>
      <c r="AM50" s="1120"/>
      <c r="AN50" s="328" t="s">
        <v>533</v>
      </c>
      <c r="AO50" s="329" t="s">
        <v>534</v>
      </c>
      <c r="AP50" s="330" t="s">
        <v>535</v>
      </c>
      <c r="AQ50" s="331" t="s">
        <v>536</v>
      </c>
      <c r="AR50" s="332" t="s">
        <v>537</v>
      </c>
    </row>
    <row r="51" spans="1:44" x14ac:dyDescent="0.15">
      <c r="A51" s="268"/>
      <c r="AK51" s="324" t="s">
        <v>538</v>
      </c>
      <c r="AL51" s="325"/>
      <c r="AM51" s="333">
        <v>281871</v>
      </c>
      <c r="AN51" s="334">
        <v>724604</v>
      </c>
      <c r="AO51" s="335">
        <v>-50.3</v>
      </c>
      <c r="AP51" s="336">
        <v>280458</v>
      </c>
      <c r="AQ51" s="337">
        <v>-15.8</v>
      </c>
      <c r="AR51" s="338">
        <v>-34.5</v>
      </c>
    </row>
    <row r="52" spans="1:44" x14ac:dyDescent="0.15">
      <c r="A52" s="268"/>
      <c r="AK52" s="339"/>
      <c r="AL52" s="340" t="s">
        <v>539</v>
      </c>
      <c r="AM52" s="341">
        <v>11398</v>
      </c>
      <c r="AN52" s="342">
        <v>29301</v>
      </c>
      <c r="AO52" s="343">
        <v>125.9</v>
      </c>
      <c r="AP52" s="344">
        <v>127286</v>
      </c>
      <c r="AQ52" s="345">
        <v>0.4</v>
      </c>
      <c r="AR52" s="346">
        <v>125.5</v>
      </c>
    </row>
    <row r="53" spans="1:44" x14ac:dyDescent="0.15">
      <c r="A53" s="268"/>
      <c r="AK53" s="324" t="s">
        <v>540</v>
      </c>
      <c r="AL53" s="325"/>
      <c r="AM53" s="333">
        <v>337247</v>
      </c>
      <c r="AN53" s="334">
        <v>875966</v>
      </c>
      <c r="AO53" s="335">
        <v>20.9</v>
      </c>
      <c r="AP53" s="336">
        <v>237994</v>
      </c>
      <c r="AQ53" s="337">
        <v>-15.1</v>
      </c>
      <c r="AR53" s="338">
        <v>36</v>
      </c>
    </row>
    <row r="54" spans="1:44" x14ac:dyDescent="0.15">
      <c r="A54" s="268"/>
      <c r="AK54" s="339"/>
      <c r="AL54" s="340" t="s">
        <v>539</v>
      </c>
      <c r="AM54" s="341">
        <v>11394</v>
      </c>
      <c r="AN54" s="342">
        <v>29595</v>
      </c>
      <c r="AO54" s="343">
        <v>1</v>
      </c>
      <c r="AP54" s="344">
        <v>110361</v>
      </c>
      <c r="AQ54" s="345">
        <v>-13.3</v>
      </c>
      <c r="AR54" s="346">
        <v>14.3</v>
      </c>
    </row>
    <row r="55" spans="1:44" x14ac:dyDescent="0.15">
      <c r="A55" s="268"/>
      <c r="AK55" s="324" t="s">
        <v>541</v>
      </c>
      <c r="AL55" s="325"/>
      <c r="AM55" s="333">
        <v>553326</v>
      </c>
      <c r="AN55" s="334">
        <v>1463825</v>
      </c>
      <c r="AO55" s="335">
        <v>67.099999999999994</v>
      </c>
      <c r="AP55" s="336">
        <v>267911</v>
      </c>
      <c r="AQ55" s="337">
        <v>12.6</v>
      </c>
      <c r="AR55" s="338">
        <v>54.5</v>
      </c>
    </row>
    <row r="56" spans="1:44" x14ac:dyDescent="0.15">
      <c r="A56" s="268"/>
      <c r="AK56" s="339"/>
      <c r="AL56" s="340" t="s">
        <v>539</v>
      </c>
      <c r="AM56" s="341">
        <v>701</v>
      </c>
      <c r="AN56" s="342">
        <v>1854</v>
      </c>
      <c r="AO56" s="343">
        <v>-93.7</v>
      </c>
      <c r="AP56" s="344">
        <v>106425</v>
      </c>
      <c r="AQ56" s="345">
        <v>-3.6</v>
      </c>
      <c r="AR56" s="346">
        <v>-90.1</v>
      </c>
    </row>
    <row r="57" spans="1:44" x14ac:dyDescent="0.15">
      <c r="A57" s="268"/>
      <c r="AK57" s="324" t="s">
        <v>542</v>
      </c>
      <c r="AL57" s="325"/>
      <c r="AM57" s="333">
        <v>226664</v>
      </c>
      <c r="AN57" s="334">
        <v>599640</v>
      </c>
      <c r="AO57" s="335">
        <v>-59</v>
      </c>
      <c r="AP57" s="336">
        <v>228215</v>
      </c>
      <c r="AQ57" s="337">
        <v>-14.8</v>
      </c>
      <c r="AR57" s="338">
        <v>-44.2</v>
      </c>
    </row>
    <row r="58" spans="1:44" x14ac:dyDescent="0.15">
      <c r="A58" s="268"/>
      <c r="AK58" s="339"/>
      <c r="AL58" s="340" t="s">
        <v>539</v>
      </c>
      <c r="AM58" s="341">
        <v>3251</v>
      </c>
      <c r="AN58" s="342">
        <v>8601</v>
      </c>
      <c r="AO58" s="343">
        <v>363.9</v>
      </c>
      <c r="AP58" s="344">
        <v>117571</v>
      </c>
      <c r="AQ58" s="345">
        <v>10.5</v>
      </c>
      <c r="AR58" s="346">
        <v>353.4</v>
      </c>
    </row>
    <row r="59" spans="1:44" x14ac:dyDescent="0.15">
      <c r="A59" s="268"/>
      <c r="AK59" s="324" t="s">
        <v>543</v>
      </c>
      <c r="AL59" s="325"/>
      <c r="AM59" s="333">
        <v>508257</v>
      </c>
      <c r="AN59" s="334">
        <v>1427688</v>
      </c>
      <c r="AO59" s="335">
        <v>138.1</v>
      </c>
      <c r="AP59" s="336">
        <v>264232</v>
      </c>
      <c r="AQ59" s="337">
        <v>15.8</v>
      </c>
      <c r="AR59" s="338">
        <v>122.3</v>
      </c>
    </row>
    <row r="60" spans="1:44" x14ac:dyDescent="0.15">
      <c r="A60" s="268"/>
      <c r="AK60" s="339"/>
      <c r="AL60" s="340" t="s">
        <v>539</v>
      </c>
      <c r="AM60" s="341">
        <v>6503</v>
      </c>
      <c r="AN60" s="342">
        <v>18267</v>
      </c>
      <c r="AO60" s="343">
        <v>112.4</v>
      </c>
      <c r="AP60" s="344">
        <v>133959</v>
      </c>
      <c r="AQ60" s="345">
        <v>13.9</v>
      </c>
      <c r="AR60" s="346">
        <v>98.5</v>
      </c>
    </row>
    <row r="61" spans="1:44" x14ac:dyDescent="0.15">
      <c r="A61" s="268"/>
      <c r="AK61" s="324" t="s">
        <v>544</v>
      </c>
      <c r="AL61" s="347"/>
      <c r="AM61" s="333">
        <v>381473</v>
      </c>
      <c r="AN61" s="334">
        <v>1018345</v>
      </c>
      <c r="AO61" s="335">
        <v>23.4</v>
      </c>
      <c r="AP61" s="336">
        <v>255762</v>
      </c>
      <c r="AQ61" s="348">
        <v>-3.5</v>
      </c>
      <c r="AR61" s="338">
        <v>26.9</v>
      </c>
    </row>
    <row r="62" spans="1:44" x14ac:dyDescent="0.15">
      <c r="A62" s="268"/>
      <c r="AK62" s="339"/>
      <c r="AL62" s="340" t="s">
        <v>539</v>
      </c>
      <c r="AM62" s="341">
        <v>6649</v>
      </c>
      <c r="AN62" s="342">
        <v>17524</v>
      </c>
      <c r="AO62" s="343">
        <v>101.9</v>
      </c>
      <c r="AP62" s="344">
        <v>119120</v>
      </c>
      <c r="AQ62" s="345">
        <v>1.6</v>
      </c>
      <c r="AR62" s="346">
        <v>100.3</v>
      </c>
    </row>
    <row r="63" spans="1:44" x14ac:dyDescent="0.15">
      <c r="A63" s="268"/>
    </row>
    <row r="64" spans="1:44" x14ac:dyDescent="0.15">
      <c r="A64" s="268"/>
    </row>
    <row r="65" spans="1:46" x14ac:dyDescent="0.15">
      <c r="A65" s="268"/>
    </row>
    <row r="66" spans="1:46" x14ac:dyDescent="0.15">
      <c r="A66" s="349"/>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0"/>
    </row>
    <row r="67" spans="1:46" ht="13.5" hidden="1" customHeight="1" x14ac:dyDescent="0.15">
      <c r="AS67" s="264"/>
      <c r="AT67" s="264"/>
    </row>
  </sheetData>
  <sheetProtection algorithmName="SHA-512" hashValue="vgO+YPKyx+1n1//g8+8pmWMlJhmJJiI/9o0B/tdHVktanYE3UuyE7YN5mg6B51Cxr18rwTnnJFFCqqC3rZcD1Q==" saltValue="khsgtSHKYI96MZ/XzWaA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BM17" sqref="BM17"/>
    </sheetView>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546</v>
      </c>
    </row>
    <row r="121" spans="125:125" ht="13.5" hidden="1" customHeight="1" x14ac:dyDescent="0.15">
      <c r="DU121" s="262"/>
    </row>
  </sheetData>
  <sheetProtection algorithmName="SHA-512" hashValue="wZEEjlkPFGYk6p7b1VT1CQBXmc3YWJrdeMd/PuhbhtKSRd5EK/QcUWgPCcEuDZaC5NWMbNr8vN1biZeij81Uuw==" saltValue="ShrhB/fAmoq/UjHa0BLr3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8" zoomScaleNormal="98" zoomScaleSheetLayoutView="55" workbookViewId="0">
      <selection activeCell="BP3" sqref="BP3"/>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547</v>
      </c>
    </row>
  </sheetData>
  <sheetProtection algorithmName="SHA-512" hashValue="bXx/Qr4QzushnxZxea3gN7iFNn/SsU8r1Z3L0r6VuJLwf2TnlRNNBml5A5RhCconJpbzDDLLOfuQSSbDbVyVLQ==" saltValue="j083XG93yutNc+i+hDkjX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election activeCell="N45" sqref="N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548</v>
      </c>
      <c r="G46" s="8" t="s">
        <v>549</v>
      </c>
      <c r="H46" s="8" t="s">
        <v>550</v>
      </c>
      <c r="I46" s="8" t="s">
        <v>551</v>
      </c>
      <c r="J46" s="9" t="s">
        <v>552</v>
      </c>
    </row>
    <row r="47" spans="2:10" ht="57.75" customHeight="1" x14ac:dyDescent="0.15">
      <c r="B47" s="10"/>
      <c r="C47" s="1144" t="s">
        <v>3</v>
      </c>
      <c r="D47" s="1144"/>
      <c r="E47" s="1145"/>
      <c r="F47" s="11">
        <v>76.08</v>
      </c>
      <c r="G47" s="12">
        <v>85.22</v>
      </c>
      <c r="H47" s="12">
        <v>91.2</v>
      </c>
      <c r="I47" s="12">
        <v>99.53</v>
      </c>
      <c r="J47" s="13">
        <v>100.36</v>
      </c>
    </row>
    <row r="48" spans="2:10" ht="57.75" customHeight="1" x14ac:dyDescent="0.15">
      <c r="B48" s="14"/>
      <c r="C48" s="1146" t="s">
        <v>4</v>
      </c>
      <c r="D48" s="1146"/>
      <c r="E48" s="1147"/>
      <c r="F48" s="15">
        <v>9.17</v>
      </c>
      <c r="G48" s="16">
        <v>11.5</v>
      </c>
      <c r="H48" s="16">
        <v>18.96</v>
      </c>
      <c r="I48" s="16">
        <v>40.01</v>
      </c>
      <c r="J48" s="17">
        <v>13.04</v>
      </c>
    </row>
    <row r="49" spans="2:10" ht="57.75" customHeight="1" thickBot="1" x14ac:dyDescent="0.2">
      <c r="B49" s="18"/>
      <c r="C49" s="1148" t="s">
        <v>5</v>
      </c>
      <c r="D49" s="1148"/>
      <c r="E49" s="1149"/>
      <c r="F49" s="19">
        <v>6.39</v>
      </c>
      <c r="G49" s="20">
        <v>6.73</v>
      </c>
      <c r="H49" s="20">
        <v>9.77</v>
      </c>
      <c r="I49" s="20">
        <v>25.69</v>
      </c>
      <c r="J49" s="21" t="s">
        <v>553</v>
      </c>
    </row>
    <row r="50" spans="2:10" ht="13.5" customHeight="1" x14ac:dyDescent="0.15"/>
  </sheetData>
  <sheetProtection algorithmName="SHA-512" hashValue="JGf/Hwuppn6f+0fgO/E/Dv/sTeCUejbyMz/yCv0zhGBrWzbpWH+4Ch2+WPZE4c1uzhgipdodifZsAV5kmkExxw==" saltValue="CRH8ODzBS77FAtOELTx39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2021-03-10T01:38:45Z</cp:lastPrinted>
  <dcterms:created xsi:type="dcterms:W3CDTF">2021-02-05T05:18:08Z</dcterms:created>
  <dcterms:modified xsi:type="dcterms:W3CDTF">2021-12-06T00:21:55Z</dcterms:modified>
  <cp:category/>
</cp:coreProperties>
</file>