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6_西原町☆\"/>
    </mc:Choice>
  </mc:AlternateContent>
  <bookViews>
    <workbookView xWindow="0" yWindow="0" windowWidth="15360" windowHeight="7635" tabRatio="9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U34" i="10"/>
  <c r="U35"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<sst xmlns="http://schemas.openxmlformats.org/spreadsheetml/2006/main" count="1163" uniqueCount="622">
  <si>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</si>
  <si>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</si>
  <si>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</si>
  <si>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</si>
  <si>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</si>
  <si>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</si>
  <si>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</si>
  <si>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</si>
  <si>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</si>
  <si>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</si>
  <si>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</si>
  <si>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</si>
  <si>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</si>
  <si>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</si>
  <si>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</si>
  <si>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</si>
  <si>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</si>
  <si>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</si>
  <si>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</si>
  <si>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</si>
  <si>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</si>
  <si>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</si>
  <si>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</si>
  <si>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</si>
  <si>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</si>
  <si>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</si>
  <si>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</si>
  <si>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</si>
  <si>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</si>
  <si>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</si>
  <si>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</si>
  <si>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</si>
  <si>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</si>
  <si>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</si>
  <si>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</si>
  <si>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</si>
  <si>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</si>
  <si>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</si>
  <si>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</si>
  <si>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</si>
  <si>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</si>
  <si>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</si>
  <si>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</si>
  <si>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</si>
  <si>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</si>
  <si>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</si>
  <si>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</si>
  <si>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</si>
  <si>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</si>
  <si>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</si>
  <si>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</si>
  <si>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</si>
  <si>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</si>
  <si>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</si>
  <si>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</si>
  <si>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</si>
  <si>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</si>
  <si>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</si>
  <si>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</si>
  <si>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</si>
  <si>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</si>
  <si>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</si>
  <si>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</si>
  <si>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</si>
  <si>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</si>
  <si>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</si>
  <si>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</si>
  <si>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</si>
  <si>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</si>
  <si>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</si>
  <si>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</si>
  <si>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</si>
  <si>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</si>
  <si>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</si>
  <si>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</si>
  <si>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</si>
  <si>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</si>
  <si>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</si>
  <si>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</si>
  <si>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</si>
  <si>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</si>
  <si>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</si>
  <si>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</si>
  <si>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</si>
  <si>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</si>
  <si>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</si>
  <si>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</si>
  <si>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</si>
  <si>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</si>
  <si>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</si>
  <si>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</si>
  <si>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</si>
  <si>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</si>
  <si>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</si>
  <si>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</si>
  <si>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</si>
  <si>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</si>
  <si>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</si>
  <si>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</si>
  <si>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</si>
  <si>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</si>
  <si>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</si>
  <si>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</si>
  <si>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</si>
  <si>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</si>
  <si>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</si>
  <si>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</si>
  <si>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</si>
  <si>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</si>
  <si>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</si>
  <si>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</si>
  <si>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</si>
  <si>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</si>
  <si>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</si>
  <si>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</si>
  <si>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</si>
  <si>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</si>
  <si>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</si>
  <si>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</si>
  <si>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</si>
  <si>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</si>
  <si>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</si>
  <si>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</si>
  <si>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</si>
  <si>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</si>
  <si>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</si>
  <si>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</si>
  <si>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</si>
  <si>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</si>
  <si>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</si>
  <si>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</si>
  <si>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</si>
  <si>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</si>
  <si>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</si>
  <si>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</si>
  <si>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</si>
  <si>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</si>
  <si>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</si>
  <si>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</si>
  <si>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</si>
  <si>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</si>
  <si>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</si>
  <si>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</si>
  <si>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</si>
  <si>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</si>
  <si>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</si>
  <si>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</si>
  <si>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</si>
  <si>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</si>
  <si>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</si>
  <si>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</si>
  <si>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</si>
  <si>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</si>
  <si>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</si>
  <si>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</si>
  <si>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</si>
  <si>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</si>
  <si>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</si>
  <si>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</si>
  <si>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</si>
  <si>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</si>
  <si>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</si>
  <si>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</si>
  <si>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</si>
  <si>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</si>
  <si>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</si>
  <si>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</si>
  <si>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</si>
  <si>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</si>
  <si>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</si>
  <si>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</si>
  <si>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</si>
  <si>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</si>
  <si>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</si>
  <si>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</si>
  <si>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</si>
  <si>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</si>
  <si>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</si>
  <si>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</si>
  <si>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</si>
  <si>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</si>
  <si>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</si>
  <si>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</si>
  <si>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</si>
  <si>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</si>
  <si>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</si>
  <si>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</si>
  <si>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</si>
  <si>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</si>
  <si>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</si>
  <si>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</si>
  <si>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</si>
  <si>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</si>
  <si>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</si>
  <si>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</si>
  <si>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</si>
  <si>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</si>
  <si>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</si>
  <si>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</si>
  <si>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</si>
  <si>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</si>
  <si>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</si>
  <si>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</si>
  <si>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</si>
  <si>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</si>
  <si>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</si>
  <si>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</si>
  <si>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</si>
  <si>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</si>
  <si>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</si>
  <si>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</si>
  <si>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</si>
  <si>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</si>
  <si>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</si>
  <si>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</si>
  <si>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</si>
  <si>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</si>
  <si>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沖縄県西原町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</si>
  <si>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</si>
  <si>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</si>
  <si>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</si>
  <si>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</si>
  <si>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</si>
  <si>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</si>
  <si>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</si>
  <si>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</si>
  <si>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</si>
  <si>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</si>
  <si>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</si>
  <si>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</si>
  <si>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</si>
  <si>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</si>
  <si>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</si>
  <si>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</si>
  <si>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</si>
  <si>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</si>
  <si>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</si>
  <si>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</si>
  <si>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</si>
  <si>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</si>
  <si>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</si>
  <si>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</si>
  <si>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</si>
  <si>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</si>
  <si>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</si>
  <si>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</si>
  <si>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</si>
  <si>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</si>
  <si>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</si>
  <si>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</si>
  <si>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</si>
  <si>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</si>
  <si>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</si>
  <si>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</si>
  <si>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</si>
  <si>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</si>
  <si>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</si>
  <si>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</si>
  <si>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</si>
  <si>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</si>
  <si>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</si>
  <si>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</si>
  <si>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</si>
  <si>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</si>
  <si>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</si>
  <si>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</si>
  <si>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</si>
  <si>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</si>
  <si>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</si>
  <si>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</si>
  <si>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</si>
  <si>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</si>
  <si>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</si>
  <si>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</si>
  <si>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</si>
  <si>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</si>
  <si>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</si>
  <si>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</si>
  <si>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</si>
  <si>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</si>
  <si>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</si>
  <si>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</si>
  <si>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</si>
  <si>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</si>
  <si>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</si>
  <si>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</si>
  <si>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</si>
  <si>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</si>
  <si>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</si>
  <si>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</si>
  <si>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</si>
  <si>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</si>
  <si>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</si>
  <si>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</si>
  <si>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</si>
  <si>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</si>
  <si>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</si>
  <si>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</si>
  <si>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</si>
  <si>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</si>
  <si>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</si>
  <si>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</si>
  <si>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</si>
  <si>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</si>
  <si>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</si>
  <si>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</si>
  <si>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</si>
  <si>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</si>
  <si>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</si>
  <si>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</si>
  <si>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</si>
  <si>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</si>
  <si>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</si>
  <si>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</si>
  <si>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</si>
  <si>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</si>
  <si>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</si>
  <si>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</si>
  <si>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</si>
  <si>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</si>
  <si>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</si>
  <si>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</si>
  <si>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</si>
  <si>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</si>
  <si>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</si>
  <si>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</si>
  <si>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</si>
  <si>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</si>
  <si>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</si>
  <si>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</si>
  <si>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</si>
  <si>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</si>
  <si>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</si>
  <si>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</si>
  <si>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</si>
  <si>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</si>
  <si>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</si>
  <si>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</si>
  <si>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</si>
  <si>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</si>
  <si>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</si>
  <si>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</si>
  <si>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</si>
  <si>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</si>
  <si>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</si>
  <si>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</si>
  <si>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</si>
  <si>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</si>
  <si>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</si>
  <si>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</si>
  <si>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</si>
  <si>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</si>
  <si>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</si>
  <si>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</si>
  <si>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</si>
  <si>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</si>
  <si>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</si>
  <si>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</si>
  <si>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</si>
  <si>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</si>
  <si>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</si>
  <si>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</si>
  <si>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</si>
  <si>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</si>
  <si>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</si>
  <si>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</si>
  <si>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</si>
  <si>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</si>
  <si>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</si>
  <si>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</si>
  <si>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</si>
  <si>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沖縄県西原町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</si>
  <si>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</si>
  <si>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</si>
  <si>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</si>
  <si>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</si>
  <si>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</si>
  <si>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</si>
  <si>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</si>
  <si>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</si>
  <si>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</si>
  <si>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</si>
  <si>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</si>
  <si>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</si>
  <si>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</si>
  <si>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</si>
  <si>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</si>
  <si>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</si>
  <si>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</si>
  <si>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</si>
  <si>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</si>
  <si>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</si>
  <si>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</si>
  <si>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</si>
  <si>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</si>
  <si>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</si>
  <si>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</si>
  <si>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</si>
  <si>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</si>
  <si>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</si>
  <si>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</si>
  <si>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</si>
  <si>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</si>
  <si>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</si>
  <si>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</si>
  <si>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</si>
  <si>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</si>
  <si>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</si>
  <si>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</si>
  <si>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</si>
  <si>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</si>
  <si>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</si>
  <si>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</si>
  <si>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</si>
  <si>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</si>
  <si>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</si>
  <si>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</si>
  <si>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</si>
  <si>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</si>
  <si>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</si>
  <si>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</si>
  <si>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</si>
  <si>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</si>
  <si>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</si>
  <si>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</si>
  <si>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</si>
  <si>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</si>
  <si>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</si>
  <si>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</si>
  <si>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</si>
  <si>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</si>
  <si>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</si>
  <si>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</si>
  <si>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</si>
  <si>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</si>
  <si>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</si>
  <si>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</si>
  <si>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</si>
  <si>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</si>
  <si>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</si>
  <si>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</si>
  <si>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</si>
  <si>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</si>
  <si>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</si>
  <si>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</si>
  <si>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</si>
  <si>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</si>
  <si>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</si>
  <si>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</si>
  <si>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</si>
  <si>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</si>
  <si>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</si>
  <si>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</si>
  <si>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</si>
  <si>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</si>
  <si>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</si>
  <si>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</si>
  <si>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</si>
  <si>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</si>
  <si>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</si>
  <si>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</si>
  <si>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</si>
  <si>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</si>
  <si>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</si>
  <si>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</si>
  <si>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</si>
  <si>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</si>
  <si>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</si>
  <si>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</si>
  <si>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</si>
  <si>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</si>
  <si>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</si>
  <si>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</si>
  <si>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</si>
  <si>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</si>
  <si>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</si>
  <si>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</si>
  <si>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</si>
  <si>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</si>
  <si>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</si>
  <si>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</si>
  <si>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</si>
  <si>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</si>
  <si>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</si>
  <si>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</si>
  <si>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</si>
  <si>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</si>
  <si>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</si>
  <si>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</si>
  <si>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</si>
  <si>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</si>
  <si>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</si>
  <si>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</si>
  <si>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</si>
  <si>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</si>
  <si>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</si>
  <si>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</si>
  <si>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</si>
  <si>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</si>
  <si>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</si>
  <si>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</si>
  <si>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</si>
  <si>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</si>
  <si>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</si>
  <si>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</si>
  <si>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</si>
  <si>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</si>
  <si>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</si>
  <si>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</si>
  <si>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</si>
  <si>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</si>
  <si>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</si>
  <si>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</si>
  <si>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</si>
  <si>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</si>
  <si>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</si>
  <si>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</si>
  <si>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</si>
  <si>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</si>
  <si>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</si>
  <si>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</si>
  <si>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</si>
  <si>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</si>
  <si>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</si>
  <si>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</si>
  <si>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</si>
  <si>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</si>
  <si>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</si>
  <si>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</si>
  <si>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</si>
  <si>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</si>
  <si>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</si>
  <si>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</si>
  <si>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</si>
  <si>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</si>
  <si>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</si>
  <si>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</si>
  <si>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</si>
  <si>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</si>
  <si>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</si>
  <si>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</si>
  <si>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</si>
  <si>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</si>
  <si>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</si>
  <si>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</si>
  <si>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</si>
  <si>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</si>
  <si>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</si>
  <si>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</si>
  <si>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</si>
  <si>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</si>
  <si>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</si>
  <si>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</si>
  <si>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</si>
  <si>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</si>
  <si>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</si>
  <si>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3.82</t>
  </si>
  <si>
    <t>▲ 0.32</t>
  </si>
  <si>
    <t>▲ 2.16</t>
  </si>
  <si>
    <t>国民健康保険特別会計</t>
  </si>
  <si>
    <t>▲ 17.33</t>
  </si>
  <si>
    <t>▲ 12.74</t>
  </si>
  <si>
    <t>▲ 14.55</t>
  </si>
  <si>
    <t>▲ 13.99</t>
  </si>
  <si>
    <t>▲ 12.94</t>
  </si>
  <si>
    <t>水道事業会計</t>
  </si>
  <si>
    <t>一般会計</t>
  </si>
  <si>
    <t>公共下水道事業特別会計</t>
  </si>
  <si>
    <t>土地区画整理事業特別会計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</si>
  <si>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</si>
  <si>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</si>
  <si>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</si>
  <si>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</si>
  <si>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</si>
  <si>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</si>
  <si>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</si>
  <si>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</si>
  <si>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東部消防組合　一般会計　</t>
    <rPh sb="0" eb="2">
      <t>トウブ</t>
    </rPh>
    <rPh sb="2" eb="4">
      <t>ショウボウ</t>
    </rPh>
    <rPh sb="4" eb="6">
      <t>クミアイ</t>
    </rPh>
    <rPh sb="7" eb="9">
      <t>イッパン</t>
    </rPh>
    <rPh sb="9" eb="11">
      <t>カイケイ</t>
    </rPh>
    <phoneticPr fontId="2"/>
  </si>
  <si>
    <t>南部広域行政組合　一般会計</t>
    <phoneticPr fontId="2"/>
  </si>
  <si>
    <t>南部広域行政組合　公共用地先行取得事業特別会計</t>
    <rPh sb="9" eb="11">
      <t>コウキョウ</t>
    </rPh>
    <rPh sb="11" eb="13">
      <t>ヨウチ</t>
    </rPh>
    <rPh sb="13" eb="15">
      <t>センコウ</t>
    </rPh>
    <rPh sb="15" eb="17">
      <t>シュトク</t>
    </rPh>
    <rPh sb="17" eb="19">
      <t>ジギョウ</t>
    </rPh>
    <phoneticPr fontId="2"/>
  </si>
  <si>
    <t>南部広域行政組合　糸豊環境衛生事業特別会計</t>
    <rPh sb="9" eb="10">
      <t>イト</t>
    </rPh>
    <rPh sb="10" eb="11">
      <t>トヨ</t>
    </rPh>
    <rPh sb="11" eb="13">
      <t>カンキョウ</t>
    </rPh>
    <rPh sb="13" eb="15">
      <t>エイセイ</t>
    </rPh>
    <rPh sb="15" eb="17">
      <t>ジギョウ</t>
    </rPh>
    <phoneticPr fontId="2"/>
  </si>
  <si>
    <t>南部広域行政組合　東部環境衛生事業特別会計</t>
    <rPh sb="9" eb="11">
      <t>トウブ</t>
    </rPh>
    <rPh sb="11" eb="13">
      <t>カンキョウ</t>
    </rPh>
    <rPh sb="13" eb="15">
      <t>エイセイ</t>
    </rPh>
    <rPh sb="15" eb="17">
      <t>ジギョウ</t>
    </rPh>
    <phoneticPr fontId="2"/>
  </si>
  <si>
    <t>南部広域行政組合　島尻環境衛生事業特別会計</t>
    <rPh sb="9" eb="11">
      <t>シマジリ</t>
    </rPh>
    <rPh sb="11" eb="13">
      <t>カンキョウ</t>
    </rPh>
    <rPh sb="13" eb="15">
      <t>エイセイ</t>
    </rPh>
    <rPh sb="15" eb="17">
      <t>ジギョウ</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</si>
  <si>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</si>
  <si>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</si>
  <si>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</si>
  <si>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</si>
  <si>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</si>
  <si>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</si>
  <si>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</si>
  <si>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</si>
  <si>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</si>
  <si>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沖縄県町村土地開発公社</t>
    <phoneticPr fontId="2"/>
  </si>
  <si>
    <t>基金からの繰り入れ</t>
    <rPh sb="0" eb="2">
      <t>キキン</t>
    </rPh>
    <rPh sb="5" eb="6">
      <t>ク</t>
    </rPh>
    <rPh sb="7" eb="8">
      <t>イ</t>
    </rPh>
    <phoneticPr fontId="2"/>
  </si>
  <si>
    <t>-</t>
    <phoneticPr fontId="2"/>
  </si>
  <si>
    <t>-</t>
    <phoneticPr fontId="2"/>
  </si>
  <si>
    <t>-</t>
    <phoneticPr fontId="2"/>
  </si>
  <si>
    <t>-</t>
    <phoneticPr fontId="2"/>
  </si>
  <si>
    <t>-</t>
    <phoneticPr fontId="2"/>
  </si>
  <si>
    <t>-</t>
    <phoneticPr fontId="2"/>
  </si>
  <si>
    <t>-</t>
    <phoneticPr fontId="2"/>
  </si>
  <si>
    <t>(特別会計繰出準備基金(R01年度末現在))</t>
    <rPh sb="1" eb="3">
      <t>トクベツ</t>
    </rPh>
    <rPh sb="3" eb="5">
      <t>カイケイ</t>
    </rPh>
    <rPh sb="5" eb="7">
      <t>クリダ</t>
    </rPh>
    <rPh sb="7" eb="9">
      <t>ジュンビ</t>
    </rPh>
    <rPh sb="9" eb="11">
      <t>キキン</t>
    </rPh>
    <phoneticPr fontId="5"/>
  </si>
  <si>
    <t>(ごみリサイクル基金(R01年度末現在))</t>
    <rPh sb="8" eb="10">
      <t>キキン</t>
    </rPh>
    <phoneticPr fontId="5"/>
  </si>
  <si>
    <t>(石油貯蔵施設等立地対策等交付金基金(R01年度末現在))</t>
    <phoneticPr fontId="5"/>
  </si>
  <si>
    <t>(職員退職手当特別負担金基金(R01年度末現在))</t>
    <rPh sb="1" eb="3">
      <t>ショクイン</t>
    </rPh>
    <rPh sb="3" eb="5">
      <t>タイショク</t>
    </rPh>
    <rPh sb="5" eb="7">
      <t>テアテ</t>
    </rPh>
    <rPh sb="7" eb="9">
      <t>トクベツ</t>
    </rPh>
    <rPh sb="9" eb="12">
      <t>フタンキン</t>
    </rPh>
    <rPh sb="12" eb="14">
      <t>キキン</t>
    </rPh>
    <phoneticPr fontId="5"/>
  </si>
  <si>
    <t>(新設学校用地等土地開発基金(R01年度末現在))</t>
    <rPh sb="1" eb="3">
      <t>シンセツ</t>
    </rPh>
    <rPh sb="3" eb="5">
      <t>ガッコウ</t>
    </rPh>
    <rPh sb="5" eb="7">
      <t>ヨウチ</t>
    </rPh>
    <rPh sb="7" eb="8">
      <t>トウ</t>
    </rPh>
    <rPh sb="8" eb="10">
      <t>トチ</t>
    </rPh>
    <rPh sb="10" eb="12">
      <t>カイハツ</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</si>
  <si>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</si>
  <si>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</si>
  <si>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</si>
  <si>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</si>
  <si>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</si>
  <si>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較し高い水準にあるものの、ここ数年は改善傾向にあり、令和元年度は平成30年度に比べ7.9ポイント下がった。有形固定資産減価償却率は類似団体より低い水準で推移しているが、将来負担額が高いままだと、今後必須となる施設の老朽化対策費用の捻出が難しいため、施設修繕等の財源となる目的基金を積立てていく必要がある。</t>
    <rPh sb="1" eb="3">
      <t>ショウライ</t>
    </rPh>
    <rPh sb="3" eb="5">
      <t>フタン</t>
    </rPh>
    <rPh sb="5" eb="7">
      <t>ヒリツ</t>
    </rPh>
    <rPh sb="8" eb="10">
      <t>ルイジ</t>
    </rPh>
    <rPh sb="10" eb="12">
      <t>ダンタイ</t>
    </rPh>
    <rPh sb="13" eb="15">
      <t>ヒカク</t>
    </rPh>
    <rPh sb="16" eb="17">
      <t>タカ</t>
    </rPh>
    <rPh sb="18" eb="20">
      <t>スイジュン</t>
    </rPh>
    <rPh sb="29" eb="31">
      <t>スウネン</t>
    </rPh>
    <rPh sb="32" eb="34">
      <t>カイゼン</t>
    </rPh>
    <rPh sb="34" eb="36">
      <t>ケイコウ</t>
    </rPh>
    <rPh sb="40" eb="42">
      <t>レイワ</t>
    </rPh>
    <rPh sb="42" eb="44">
      <t>ガンネン</t>
    </rPh>
    <rPh sb="44" eb="45">
      <t>ド</t>
    </rPh>
    <rPh sb="46" eb="48">
      <t>ヘイセイ</t>
    </rPh>
    <rPh sb="50" eb="52">
      <t>ネンド</t>
    </rPh>
    <rPh sb="53" eb="54">
      <t>クラ</t>
    </rPh>
    <rPh sb="62" eb="63">
      <t>サ</t>
    </rPh>
    <rPh sb="67" eb="69">
      <t>ユウケイ</t>
    </rPh>
    <rPh sb="69" eb="71">
      <t>コテイ</t>
    </rPh>
    <rPh sb="71" eb="73">
      <t>シサン</t>
    </rPh>
    <rPh sb="73" eb="75">
      <t>ゲンカ</t>
    </rPh>
    <rPh sb="75" eb="77">
      <t>ショウキャク</t>
    </rPh>
    <rPh sb="77" eb="78">
      <t>リツ</t>
    </rPh>
    <rPh sb="79" eb="81">
      <t>ルイジ</t>
    </rPh>
    <rPh sb="81" eb="83">
      <t>ダンタイ</t>
    </rPh>
    <rPh sb="85" eb="86">
      <t>ヒク</t>
    </rPh>
    <rPh sb="87" eb="89">
      <t>スイジュン</t>
    </rPh>
    <rPh sb="90" eb="92">
      <t>スイイ</t>
    </rPh>
    <rPh sb="98" eb="100">
      <t>ショウライ</t>
    </rPh>
    <rPh sb="100" eb="102">
      <t>フタン</t>
    </rPh>
    <rPh sb="102" eb="103">
      <t>ガク</t>
    </rPh>
    <rPh sb="104" eb="105">
      <t>タカ</t>
    </rPh>
    <rPh sb="111" eb="113">
      <t>コンゴ</t>
    </rPh>
    <rPh sb="113" eb="115">
      <t>ヒッス</t>
    </rPh>
    <rPh sb="118" eb="120">
      <t>シセツ</t>
    </rPh>
    <rPh sb="121" eb="124">
      <t>ロウキュウカ</t>
    </rPh>
    <rPh sb="124" eb="126">
      <t>タイサク</t>
    </rPh>
    <rPh sb="126" eb="128">
      <t>ヒヨウ</t>
    </rPh>
    <rPh sb="129" eb="131">
      <t>ネンシュツ</t>
    </rPh>
    <rPh sb="132" eb="133">
      <t>ムズカ</t>
    </rPh>
    <rPh sb="138" eb="140">
      <t>シセツ</t>
    </rPh>
    <rPh sb="140" eb="142">
      <t>シュウゼン</t>
    </rPh>
    <rPh sb="142" eb="143">
      <t>トウ</t>
    </rPh>
    <rPh sb="144" eb="146">
      <t>ザイゲン</t>
    </rPh>
    <rPh sb="149" eb="151">
      <t>モクテキ</t>
    </rPh>
    <rPh sb="151" eb="153">
      <t>キキン</t>
    </rPh>
    <rPh sb="154" eb="156">
      <t>ツミタ</t>
    </rPh>
    <rPh sb="160" eb="16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</si>
  <si>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</si>
  <si>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</si>
  <si>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</si>
  <si>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</si>
  <si>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</si>
  <si>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</si>
  <si>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どちらも高い水準にある。将来負担率は地方債の新規発行を抑えたことによりここ数年は減少傾向となっている。実質公債費比率は増加傾向にあり高止まりの状況が続いている。今後も農水産物流・加工・観光拠点施設整備事業等の償還も控えていることから、新規地方債発行を抑制し、実質公債費比率が急激に上昇しないように償還額の平準化に取り組んでいく。</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31" eb="32">
      <t>タカ</t>
    </rPh>
    <rPh sb="33" eb="35">
      <t>スイジュン</t>
    </rPh>
    <rPh sb="39" eb="41">
      <t>ショウライ</t>
    </rPh>
    <rPh sb="41" eb="43">
      <t>フタン</t>
    </rPh>
    <rPh sb="43" eb="44">
      <t>リツ</t>
    </rPh>
    <rPh sb="45" eb="48">
      <t>チホウサイ</t>
    </rPh>
    <rPh sb="49" eb="51">
      <t>シンキ</t>
    </rPh>
    <rPh sb="51" eb="53">
      <t>ハッコウ</t>
    </rPh>
    <rPh sb="54" eb="55">
      <t>オサ</t>
    </rPh>
    <rPh sb="64" eb="66">
      <t>スウネン</t>
    </rPh>
    <rPh sb="67" eb="69">
      <t>ゲンショウ</t>
    </rPh>
    <rPh sb="69" eb="71">
      <t>ケイコウ</t>
    </rPh>
    <rPh sb="78" eb="80">
      <t>ジッシツ</t>
    </rPh>
    <rPh sb="80" eb="83">
      <t>コウサイヒ</t>
    </rPh>
    <rPh sb="83" eb="85">
      <t>ヒリツ</t>
    </rPh>
    <rPh sb="86" eb="88">
      <t>ゾウカ</t>
    </rPh>
    <rPh sb="88" eb="90">
      <t>ケイコウ</t>
    </rPh>
    <rPh sb="93" eb="95">
      <t>タカド</t>
    </rPh>
    <rPh sb="98" eb="100">
      <t>ジョウキョウ</t>
    </rPh>
    <rPh sb="101" eb="102">
      <t>ツヅ</t>
    </rPh>
    <rPh sb="107" eb="109">
      <t>コンゴ</t>
    </rPh>
    <rPh sb="110" eb="111">
      <t>ノウ</t>
    </rPh>
    <rPh sb="111" eb="113">
      <t>スイサン</t>
    </rPh>
    <rPh sb="113" eb="115">
      <t>ブツリュウ</t>
    </rPh>
    <rPh sb="116" eb="118">
      <t>カコウ</t>
    </rPh>
    <rPh sb="119" eb="121">
      <t>カンコウ</t>
    </rPh>
    <rPh sb="121" eb="123">
      <t>キョテン</t>
    </rPh>
    <rPh sb="123" eb="125">
      <t>シセツ</t>
    </rPh>
    <rPh sb="125" eb="127">
      <t>セイビ</t>
    </rPh>
    <rPh sb="127" eb="129">
      <t>ジギョウ</t>
    </rPh>
    <rPh sb="129" eb="130">
      <t>トウ</t>
    </rPh>
    <rPh sb="131" eb="133">
      <t>ショウカン</t>
    </rPh>
    <rPh sb="134" eb="135">
      <t>ヒカ</t>
    </rPh>
    <rPh sb="144" eb="146">
      <t>シンキ</t>
    </rPh>
    <rPh sb="146" eb="149">
      <t>チホウサイ</t>
    </rPh>
    <rPh sb="149" eb="151">
      <t>ハッコウ</t>
    </rPh>
    <rPh sb="152" eb="154">
      <t>ヨクセイ</t>
    </rPh>
    <rPh sb="156" eb="158">
      <t>ジッシツ</t>
    </rPh>
    <rPh sb="158" eb="161">
      <t>コウサイヒ</t>
    </rPh>
    <rPh sb="161" eb="163">
      <t>ヒリツ</t>
    </rPh>
    <rPh sb="164" eb="166">
      <t>キュウゲキ</t>
    </rPh>
    <rPh sb="167" eb="169">
      <t>ジョウショウ</t>
    </rPh>
    <rPh sb="175" eb="177">
      <t>ショウカン</t>
    </rPh>
    <rPh sb="177" eb="178">
      <t>ガク</t>
    </rPh>
    <rPh sb="179" eb="182">
      <t>ヘイジュンカ</t>
    </rPh>
    <rPh sb="183" eb="184">
      <t>ト</t>
    </rPh>
    <rPh sb="185" eb="186">
      <t>ク</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</si>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</sst>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C802-41EB-9323-7A21E5148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66965</c:v>
                </c:pt>
                <c:pt idx="1">
                  <c:v>86458</c:v>
                </c:pt>
                <c:pt idx="2">
                  <c:v>47372</c:v>
                </c:pt>
                <c:pt idx="3">
                  <c:v>32152</c:v>
                </c:pt>
                <c:pt idx="4">
                  <c:v>29604</c:v>
                </c:pt>
              </c:numCache>
            </c:numRef>
          </c:val>
          <c:smooth val="0"/>
          <c:extLst>
            <c:ext xmlns:c16="http://schemas.microsoft.com/office/drawing/2014/chart" uri="{C3380CC4-5D6E-409C-BE32-E72D297353CC}">
              <c16:uniqueId val="{00000001-C802-41EB-9323-7A21E5148BF4}"/>
            </c:ext>
          </c:extLst>
        </c:ser>
        <c:dLbls>
          <c:showLegendKey val="0"/>
          <c:showVal val="0"/>
          <c:showCatName val="0"/>
          <c:showSerName val="0"/>
          <c:showPercent val="0"/>
          <c:showBubbleSize val="0"/>
        </c:dLbls>
        <c:marker val="1"/>
        <c:smooth val="0"/>
        <c:axId val="107621376"/>
        <c:axId val="107631744"/>
      </c:lineChart>
      <c:catAx>
        <c:axId val="10762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31744"/>
        <c:crosses val="autoZero"/>
        <c:auto val="1"/>
        <c:lblAlgn val="ctr"/>
        <c:lblOffset val="100"/>
        <c:tickLblSkip val="1"/>
        <c:tickMarkSkip val="1"/>
        <c:noMultiLvlLbl val="0"/>
      </c:catAx>
      <c:valAx>
        <c:axId val="107631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2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5.54</c:v>
                </c:pt>
                <c:pt idx="1">
                  <c:v>5.0199999999999996</c:v>
                </c:pt>
                <c:pt idx="2">
                  <c:v>4.38</c:v>
                </c:pt>
                <c:pt idx="3">
                  <c:v>5.17</c:v>
                </c:pt>
                <c:pt idx="4">
                  <c:v>5.87</c:v>
                </c:pt>
              </c:numCache>
            </c:numRef>
          </c:val>
          <c:extLst>
            <c:ext xmlns:c16="http://schemas.microsoft.com/office/drawing/2014/chart" uri="{C3380CC4-5D6E-409C-BE32-E72D297353CC}">
              <c16:uniqueId val="{00000000-9504-4590-9C7B-EBCE5F2D40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15.76</c:v>
                </c:pt>
                <c:pt idx="1">
                  <c:v>12.36</c:v>
                </c:pt>
                <c:pt idx="2">
                  <c:v>12.56</c:v>
                </c:pt>
                <c:pt idx="3">
                  <c:v>12.81</c:v>
                </c:pt>
                <c:pt idx="4">
                  <c:v>9.98</c:v>
                </c:pt>
              </c:numCache>
            </c:numRef>
          </c:val>
          <c:extLst>
            <c:ext xmlns:c16="http://schemas.microsoft.com/office/drawing/2014/chart" uri="{C3380CC4-5D6E-409C-BE32-E72D297353CC}">
              <c16:uniqueId val="{00000001-9504-4590-9C7B-EBCE5F2D4041}"/>
            </c:ext>
          </c:extLst>
        </c:ser>
        <c:dLbls>
          <c:showLegendKey val="0"/>
          <c:showVal val="0"/>
          <c:showCatName val="0"/>
          <c:showSerName val="0"/>
          <c:showPercent val="0"/>
          <c:showBubbleSize val="0"/>
        </c:dLbls>
        <c:gapWidth val="250"/>
        <c:overlap val="100"/>
        <c:axId val="127413632"/>
        <c:axId val="12741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c:v>
                </c:pt>
                <c:pt idx="1">
                  <c:v>-3.82</c:v>
                </c:pt>
                <c:pt idx="2">
                  <c:v>-0.32</c:v>
                </c:pt>
                <c:pt idx="3">
                  <c:v>1.28</c:v>
                </c:pt>
                <c:pt idx="4">
                  <c:v>-2.16</c:v>
                </c:pt>
              </c:numCache>
            </c:numRef>
          </c:val>
          <c:smooth val="0"/>
          <c:extLst>
            <c:ext xmlns:c16="http://schemas.microsoft.com/office/drawing/2014/chart" uri="{C3380CC4-5D6E-409C-BE32-E72D297353CC}">
              <c16:uniqueId val="{00000002-9504-4590-9C7B-EBCE5F2D4041}"/>
            </c:ext>
          </c:extLst>
        </c:ser>
        <c:dLbls>
          <c:showLegendKey val="0"/>
          <c:showVal val="0"/>
          <c:showCatName val="0"/>
          <c:showSerName val="0"/>
          <c:showPercent val="0"/>
          <c:showBubbleSize val="0"/>
        </c:dLbls>
        <c:marker val="1"/>
        <c:smooth val="0"/>
        <c:axId val="127413632"/>
        <c:axId val="127419904"/>
      </c:lineChart>
      <c:catAx>
        <c:axId val="1274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419904"/>
        <c:crosses val="autoZero"/>
        <c:auto val="1"/>
        <c:lblAlgn val="ctr"/>
        <c:lblOffset val="100"/>
        <c:tickLblSkip val="1"/>
        <c:tickMarkSkip val="1"/>
        <c:noMultiLvlLbl val="0"/>
      </c:catAx>
      <c:valAx>
        <c:axId val="12741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1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0.93</c:v>
                </c:pt>
                <c:pt idx="2">
                  <c:v>#N/A</c:v>
                </c:pt>
                <c:pt idx="3">
                  <c:v>1.85</c:v>
                </c:pt>
                <c:pt idx="4">
                  <c:v>#N/A</c:v>
                </c:pt>
                <c:pt idx="5">
                  <c:v>0</c:v>
                </c:pt>
                <c:pt idx="6">
                  <c:v>0</c:v>
                </c:pt>
                <c:pt idx="7">
                  <c:v>0</c:v>
                </c:pt>
                <c:pt idx="8">
                  <c:v>0</c:v>
                </c:pt>
                <c:pt idx="9">
                  <c:v>0</c:v>
                </c:pt>
              </c:numCache>
            </c:numRef>
          </c:val>
          <c:extLst>
            <c:ext xmlns:c16="http://schemas.microsoft.com/office/drawing/2014/chart" uri="{C3380CC4-5D6E-409C-BE32-E72D297353CC}">
              <c16:uniqueId val="{00000000-B40B-4D0D-9475-4B485299A6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0B-4D0D-9475-4B485299A6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0B-4D0D-9475-4B485299A6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0B-4D0D-9475-4B485299A6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B40B-4D0D-9475-4B485299A6A4}"/>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0.17</c:v>
                </c:pt>
                <c:pt idx="6">
                  <c:v>#N/A</c:v>
                </c:pt>
                <c:pt idx="7">
                  <c:v>0.06</c:v>
                </c:pt>
                <c:pt idx="8">
                  <c:v>#N/A</c:v>
                </c:pt>
                <c:pt idx="9">
                  <c:v>0.05</c:v>
                </c:pt>
              </c:numCache>
            </c:numRef>
          </c:val>
          <c:extLst>
            <c:ext xmlns:c16="http://schemas.microsoft.com/office/drawing/2014/chart" uri="{C3380CC4-5D6E-409C-BE32-E72D297353CC}">
              <c16:uniqueId val="{00000005-B40B-4D0D-9475-4B485299A6A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0.28999999999999998</c:v>
                </c:pt>
                <c:pt idx="4">
                  <c:v>#N/A</c:v>
                </c:pt>
                <c:pt idx="5">
                  <c:v>0.28000000000000003</c:v>
                </c:pt>
                <c:pt idx="6">
                  <c:v>#N/A</c:v>
                </c:pt>
                <c:pt idx="7">
                  <c:v>0.2</c:v>
                </c:pt>
                <c:pt idx="8">
                  <c:v>#N/A</c:v>
                </c:pt>
                <c:pt idx="9">
                  <c:v>0.53</c:v>
                </c:pt>
              </c:numCache>
            </c:numRef>
          </c:val>
          <c:extLst>
            <c:ext xmlns:c16="http://schemas.microsoft.com/office/drawing/2014/chart" uri="{C3380CC4-5D6E-409C-BE32-E72D297353CC}">
              <c16:uniqueId val="{00000006-B40B-4D0D-9475-4B485299A6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5.53</c:v>
                </c:pt>
                <c:pt idx="2">
                  <c:v>#N/A</c:v>
                </c:pt>
                <c:pt idx="3">
                  <c:v>5</c:v>
                </c:pt>
                <c:pt idx="4">
                  <c:v>#N/A</c:v>
                </c:pt>
                <c:pt idx="5">
                  <c:v>4.3</c:v>
                </c:pt>
                <c:pt idx="6">
                  <c:v>#N/A</c:v>
                </c:pt>
                <c:pt idx="7">
                  <c:v>5.14</c:v>
                </c:pt>
                <c:pt idx="8">
                  <c:v>#N/A</c:v>
                </c:pt>
                <c:pt idx="9">
                  <c:v>5.85</c:v>
                </c:pt>
              </c:numCache>
            </c:numRef>
          </c:val>
          <c:extLst>
            <c:ext xmlns:c16="http://schemas.microsoft.com/office/drawing/2014/chart" uri="{C3380CC4-5D6E-409C-BE32-E72D297353CC}">
              <c16:uniqueId val="{00000007-B40B-4D0D-9475-4B485299A6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24.64</c:v>
                </c:pt>
                <c:pt idx="2">
                  <c:v>#N/A</c:v>
                </c:pt>
                <c:pt idx="3">
                  <c:v>25.56</c:v>
                </c:pt>
                <c:pt idx="4">
                  <c:v>#N/A</c:v>
                </c:pt>
                <c:pt idx="5">
                  <c:v>26.41</c:v>
                </c:pt>
                <c:pt idx="6">
                  <c:v>#N/A</c:v>
                </c:pt>
                <c:pt idx="7">
                  <c:v>26.92</c:v>
                </c:pt>
                <c:pt idx="8">
                  <c:v>#N/A</c:v>
                </c:pt>
                <c:pt idx="9">
                  <c:v>27.55</c:v>
                </c:pt>
              </c:numCache>
            </c:numRef>
          </c:val>
          <c:extLst>
            <c:ext xmlns:c16="http://schemas.microsoft.com/office/drawing/2014/chart" uri="{C3380CC4-5D6E-409C-BE32-E72D297353CC}">
              <c16:uniqueId val="{00000008-B40B-4D0D-9475-4B485299A6A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17.329999999999998</c:v>
                </c:pt>
                <c:pt idx="1">
                  <c:v>#N/A</c:v>
                </c:pt>
                <c:pt idx="2">
                  <c:v>12.74</c:v>
                </c:pt>
                <c:pt idx="3">
                  <c:v>#N/A</c:v>
                </c:pt>
                <c:pt idx="4">
                  <c:v>14.55</c:v>
                </c:pt>
                <c:pt idx="5">
                  <c:v>#N/A</c:v>
                </c:pt>
                <c:pt idx="6">
                  <c:v>13.99</c:v>
                </c:pt>
                <c:pt idx="7">
                  <c:v>#N/A</c:v>
                </c:pt>
                <c:pt idx="8">
                  <c:v>12.94</c:v>
                </c:pt>
                <c:pt idx="9">
                  <c:v>#N/A</c:v>
                </c:pt>
              </c:numCache>
            </c:numRef>
          </c:val>
          <c:extLst>
            <c:ext xmlns:c16="http://schemas.microsoft.com/office/drawing/2014/chart" uri="{C3380CC4-5D6E-409C-BE32-E72D297353CC}">
              <c16:uniqueId val="{00000009-B40B-4D0D-9475-4B485299A6A4}"/>
            </c:ext>
          </c:extLst>
        </c:ser>
        <c:dLbls>
          <c:showLegendKey val="0"/>
          <c:showVal val="0"/>
          <c:showCatName val="0"/>
          <c:showSerName val="0"/>
          <c:showPercent val="0"/>
          <c:showBubbleSize val="0"/>
        </c:dLbls>
        <c:gapWidth val="150"/>
        <c:overlap val="100"/>
        <c:axId val="120198656"/>
        <c:axId val="120200192"/>
      </c:barChart>
      <c:catAx>
        <c:axId val="1201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00192"/>
        <c:crosses val="autoZero"/>
        <c:auto val="1"/>
        <c:lblAlgn val="ctr"/>
        <c:lblOffset val="100"/>
        <c:tickLblSkip val="1"/>
        <c:tickMarkSkip val="1"/>
        <c:noMultiLvlLbl val="0"/>
      </c:catAx>
      <c:valAx>
        <c:axId val="12020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9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775</c:v>
                </c:pt>
                <c:pt idx="5">
                  <c:v>782</c:v>
                </c:pt>
                <c:pt idx="8">
                  <c:v>792</c:v>
                </c:pt>
                <c:pt idx="11">
                  <c:v>795</c:v>
                </c:pt>
                <c:pt idx="14">
                  <c:v>718</c:v>
                </c:pt>
              </c:numCache>
            </c:numRef>
          </c:val>
          <c:extLst>
            <c:ext xmlns:c16="http://schemas.microsoft.com/office/drawing/2014/chart" uri="{C3380CC4-5D6E-409C-BE32-E72D297353CC}">
              <c16:uniqueId val="{00000000-0605-49A0-83A5-E78C90FA79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605-49A0-83A5-E78C90FA79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05-49A0-83A5-E78C90FA79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50</c:v>
                </c:pt>
                <c:pt idx="6">
                  <c:v>75</c:v>
                </c:pt>
                <c:pt idx="9">
                  <c:v>46</c:v>
                </c:pt>
                <c:pt idx="12">
                  <c:v>53</c:v>
                </c:pt>
              </c:numCache>
            </c:numRef>
          </c:val>
          <c:extLst>
            <c:ext xmlns:c16="http://schemas.microsoft.com/office/drawing/2014/chart" uri="{C3380CC4-5D6E-409C-BE32-E72D297353CC}">
              <c16:uniqueId val="{00000003-0605-49A0-83A5-E78C90FA79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169</c:v>
                </c:pt>
                <c:pt idx="6">
                  <c:v>171</c:v>
                </c:pt>
                <c:pt idx="9">
                  <c:v>176</c:v>
                </c:pt>
                <c:pt idx="12">
                  <c:v>186</c:v>
                </c:pt>
              </c:numCache>
            </c:numRef>
          </c:val>
          <c:extLst>
            <c:ext xmlns:c16="http://schemas.microsoft.com/office/drawing/2014/chart" uri="{C3380CC4-5D6E-409C-BE32-E72D297353CC}">
              <c16:uniqueId val="{00000004-0605-49A0-83A5-E78C90FA79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5-49A0-83A5-E78C90FA79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05-49A0-83A5-E78C90FA79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1033</c:v>
                </c:pt>
                <c:pt idx="3">
                  <c:v>1016</c:v>
                </c:pt>
                <c:pt idx="6">
                  <c:v>1073</c:v>
                </c:pt>
                <c:pt idx="9">
                  <c:v>1090</c:v>
                </c:pt>
                <c:pt idx="12">
                  <c:v>988</c:v>
                </c:pt>
              </c:numCache>
            </c:numRef>
          </c:val>
          <c:extLst>
            <c:ext xmlns:c16="http://schemas.microsoft.com/office/drawing/2014/chart" uri="{C3380CC4-5D6E-409C-BE32-E72D297353CC}">
              <c16:uniqueId val="{00000007-0605-49A0-83A5-E78C90FA792E}"/>
            </c:ext>
          </c:extLst>
        </c:ser>
        <c:dLbls>
          <c:showLegendKey val="0"/>
          <c:showVal val="0"/>
          <c:showCatName val="0"/>
          <c:showSerName val="0"/>
          <c:showPercent val="0"/>
          <c:showBubbleSize val="0"/>
        </c:dLbls>
        <c:gapWidth val="100"/>
        <c:overlap val="100"/>
        <c:axId val="117436416"/>
        <c:axId val="11743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453</c:v>
                </c:pt>
                <c:pt idx="2">
                  <c:v>#N/A</c:v>
                </c:pt>
                <c:pt idx="3">
                  <c:v>#N/A</c:v>
                </c:pt>
                <c:pt idx="4">
                  <c:v>454</c:v>
                </c:pt>
                <c:pt idx="5">
                  <c:v>#N/A</c:v>
                </c:pt>
                <c:pt idx="6">
                  <c:v>#N/A</c:v>
                </c:pt>
                <c:pt idx="7">
                  <c:v>527</c:v>
                </c:pt>
                <c:pt idx="8">
                  <c:v>#N/A</c:v>
                </c:pt>
                <c:pt idx="9">
                  <c:v>#N/A</c:v>
                </c:pt>
                <c:pt idx="10">
                  <c:v>517</c:v>
                </c:pt>
                <c:pt idx="11">
                  <c:v>#N/A</c:v>
                </c:pt>
                <c:pt idx="12">
                  <c:v>#N/A</c:v>
                </c:pt>
                <c:pt idx="13">
                  <c:v>509</c:v>
                </c:pt>
                <c:pt idx="14">
                  <c:v>#N/A</c:v>
                </c:pt>
              </c:numCache>
            </c:numRef>
          </c:val>
          <c:smooth val="0"/>
          <c:extLst>
            <c:ext xmlns:c16="http://schemas.microsoft.com/office/drawing/2014/chart" uri="{C3380CC4-5D6E-409C-BE32-E72D297353CC}">
              <c16:uniqueId val="{00000008-0605-49A0-83A5-E78C90FA792E}"/>
            </c:ext>
          </c:extLst>
        </c:ser>
        <c:dLbls>
          <c:showLegendKey val="0"/>
          <c:showVal val="0"/>
          <c:showCatName val="0"/>
          <c:showSerName val="0"/>
          <c:showPercent val="0"/>
          <c:showBubbleSize val="0"/>
        </c:dLbls>
        <c:marker val="1"/>
        <c:smooth val="0"/>
        <c:axId val="117436416"/>
        <c:axId val="117438336"/>
      </c:lineChart>
      <c:catAx>
        <c:axId val="1174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38336"/>
        <c:crosses val="autoZero"/>
        <c:auto val="1"/>
        <c:lblAlgn val="ctr"/>
        <c:lblOffset val="100"/>
        <c:tickLblSkip val="1"/>
        <c:tickMarkSkip val="1"/>
        <c:noMultiLvlLbl val="0"/>
      </c:catAx>
      <c:valAx>
        <c:axId val="1174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9090</c:v>
                </c:pt>
                <c:pt idx="5">
                  <c:v>9040</c:v>
                </c:pt>
                <c:pt idx="8">
                  <c:v>8900</c:v>
                </c:pt>
                <c:pt idx="11">
                  <c:v>8813</c:v>
                </c:pt>
                <c:pt idx="14">
                  <c:v>8679</c:v>
                </c:pt>
              </c:numCache>
            </c:numRef>
          </c:val>
          <c:extLst>
            <c:ext xmlns:c16="http://schemas.microsoft.com/office/drawing/2014/chart" uri="{C3380CC4-5D6E-409C-BE32-E72D297353CC}">
              <c16:uniqueId val="{00000000-C25B-4E53-B707-BDF5CEAC37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373</c:v>
                </c:pt>
                <c:pt idx="5">
                  <c:v>320</c:v>
                </c:pt>
                <c:pt idx="8">
                  <c:v>267</c:v>
                </c:pt>
                <c:pt idx="11">
                  <c:v>213</c:v>
                </c:pt>
                <c:pt idx="14">
                  <c:v>0</c:v>
                </c:pt>
              </c:numCache>
            </c:numRef>
          </c:val>
          <c:extLst>
            <c:ext xmlns:c16="http://schemas.microsoft.com/office/drawing/2014/chart" uri="{C3380CC4-5D6E-409C-BE32-E72D297353CC}">
              <c16:uniqueId val="{00000001-C25B-4E53-B707-BDF5CEAC37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1989</c:v>
                </c:pt>
                <c:pt idx="5">
                  <c:v>1354</c:v>
                </c:pt>
                <c:pt idx="8">
                  <c:v>1101</c:v>
                </c:pt>
                <c:pt idx="11">
                  <c:v>1233</c:v>
                </c:pt>
                <c:pt idx="14">
                  <c:v>1246</c:v>
                </c:pt>
              </c:numCache>
            </c:numRef>
          </c:val>
          <c:extLst>
            <c:ext xmlns:c16="http://schemas.microsoft.com/office/drawing/2014/chart" uri="{C3380CC4-5D6E-409C-BE32-E72D297353CC}">
              <c16:uniqueId val="{00000002-C25B-4E53-B707-BDF5CEAC37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5B-4E53-B707-BDF5CEAC37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5B-4E53-B707-BDF5CEAC37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5B-4E53-B707-BDF5CEAC37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805</c:v>
                </c:pt>
                <c:pt idx="3">
                  <c:v>845</c:v>
                </c:pt>
                <c:pt idx="6">
                  <c:v>772</c:v>
                </c:pt>
                <c:pt idx="9">
                  <c:v>796</c:v>
                </c:pt>
                <c:pt idx="12">
                  <c:v>760</c:v>
                </c:pt>
              </c:numCache>
            </c:numRef>
          </c:val>
          <c:extLst>
            <c:ext xmlns:c16="http://schemas.microsoft.com/office/drawing/2014/chart" uri="{C3380CC4-5D6E-409C-BE32-E72D297353CC}">
              <c16:uniqueId val="{00000006-C25B-4E53-B707-BDF5CEAC37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563</c:v>
                </c:pt>
                <c:pt idx="3">
                  <c:v>640</c:v>
                </c:pt>
                <c:pt idx="6">
                  <c:v>634</c:v>
                </c:pt>
                <c:pt idx="9">
                  <c:v>717</c:v>
                </c:pt>
                <c:pt idx="12">
                  <c:v>779</c:v>
                </c:pt>
              </c:numCache>
            </c:numRef>
          </c:val>
          <c:extLst>
            <c:ext xmlns:c16="http://schemas.microsoft.com/office/drawing/2014/chart" uri="{C3380CC4-5D6E-409C-BE32-E72D297353CC}">
              <c16:uniqueId val="{00000007-C25B-4E53-B707-BDF5CEAC37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3612</c:v>
                </c:pt>
                <c:pt idx="3">
                  <c:v>3497</c:v>
                </c:pt>
                <c:pt idx="6">
                  <c:v>3310</c:v>
                </c:pt>
                <c:pt idx="9">
                  <c:v>3176</c:v>
                </c:pt>
                <c:pt idx="12">
                  <c:v>3033</c:v>
                </c:pt>
              </c:numCache>
            </c:numRef>
          </c:val>
          <c:extLst>
            <c:ext xmlns:c16="http://schemas.microsoft.com/office/drawing/2014/chart" uri="{C3380CC4-5D6E-409C-BE32-E72D297353CC}">
              <c16:uniqueId val="{00000008-C25B-4E53-B707-BDF5CEAC37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64</c:v>
                </c:pt>
                <c:pt idx="6">
                  <c:v>64</c:v>
                </c:pt>
                <c:pt idx="9">
                  <c:v>18</c:v>
                </c:pt>
                <c:pt idx="12">
                  <c:v>18</c:v>
                </c:pt>
              </c:numCache>
            </c:numRef>
          </c:val>
          <c:extLst>
            <c:ext xmlns:c16="http://schemas.microsoft.com/office/drawing/2014/chart" uri="{C3380CC4-5D6E-409C-BE32-E72D297353CC}">
              <c16:uniqueId val="{00000009-C25B-4E53-B707-BDF5CEAC37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11407</c:v>
                </c:pt>
                <c:pt idx="3">
                  <c:v>11404</c:v>
                </c:pt>
                <c:pt idx="6">
                  <c:v>10968</c:v>
                </c:pt>
                <c:pt idx="9">
                  <c:v>10479</c:v>
                </c:pt>
                <c:pt idx="12">
                  <c:v>9809</c:v>
                </c:pt>
              </c:numCache>
            </c:numRef>
          </c:val>
          <c:extLst>
            <c:ext xmlns:c16="http://schemas.microsoft.com/office/drawing/2014/chart" uri="{C3380CC4-5D6E-409C-BE32-E72D297353CC}">
              <c16:uniqueId val="{0000000A-C25B-4E53-B707-BDF5CEAC37AE}"/>
            </c:ext>
          </c:extLst>
        </c:ser>
        <c:dLbls>
          <c:showLegendKey val="0"/>
          <c:showVal val="0"/>
          <c:showCatName val="0"/>
          <c:showSerName val="0"/>
          <c:showPercent val="0"/>
          <c:showBubbleSize val="0"/>
        </c:dLbls>
        <c:gapWidth val="100"/>
        <c:overlap val="100"/>
        <c:axId val="127926656"/>
        <c:axId val="12792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4933</c:v>
                </c:pt>
                <c:pt idx="2">
                  <c:v>#N/A</c:v>
                </c:pt>
                <c:pt idx="3">
                  <c:v>#N/A</c:v>
                </c:pt>
                <c:pt idx="4">
                  <c:v>5736</c:v>
                </c:pt>
                <c:pt idx="5">
                  <c:v>#N/A</c:v>
                </c:pt>
                <c:pt idx="6">
                  <c:v>#N/A</c:v>
                </c:pt>
                <c:pt idx="7">
                  <c:v>5481</c:v>
                </c:pt>
                <c:pt idx="8">
                  <c:v>#N/A</c:v>
                </c:pt>
                <c:pt idx="9">
                  <c:v>#N/A</c:v>
                </c:pt>
                <c:pt idx="10">
                  <c:v>4927</c:v>
                </c:pt>
                <c:pt idx="11">
                  <c:v>#N/A</c:v>
                </c:pt>
                <c:pt idx="12">
                  <c:v>#N/A</c:v>
                </c:pt>
                <c:pt idx="13">
                  <c:v>4473</c:v>
                </c:pt>
                <c:pt idx="14">
                  <c:v>#N/A</c:v>
                </c:pt>
              </c:numCache>
            </c:numRef>
          </c:val>
          <c:smooth val="0"/>
          <c:extLst>
            <c:ext xmlns:c16="http://schemas.microsoft.com/office/drawing/2014/chart" uri="{C3380CC4-5D6E-409C-BE32-E72D297353CC}">
              <c16:uniqueId val="{0000000B-C25B-4E53-B707-BDF5CEAC37AE}"/>
            </c:ext>
          </c:extLst>
        </c:ser>
        <c:dLbls>
          <c:showLegendKey val="0"/>
          <c:showVal val="0"/>
          <c:showCatName val="0"/>
          <c:showSerName val="0"/>
          <c:showPercent val="0"/>
          <c:showBubbleSize val="0"/>
        </c:dLbls>
        <c:marker val="1"/>
        <c:smooth val="0"/>
        <c:axId val="127926656"/>
        <c:axId val="127928576"/>
      </c:lineChart>
      <c:catAx>
        <c:axId val="1279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28576"/>
        <c:crosses val="autoZero"/>
        <c:auto val="1"/>
        <c:lblAlgn val="ctr"/>
        <c:lblOffset val="100"/>
        <c:tickLblSkip val="1"/>
        <c:tickMarkSkip val="1"/>
        <c:noMultiLvlLbl val="0"/>
      </c:catAx>
      <c:valAx>
        <c:axId val="12792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820</c:v>
                </c:pt>
                <c:pt idx="1">
                  <c:v>849</c:v>
                </c:pt>
                <c:pt idx="2">
                  <c:v>660</c:v>
                </c:pt>
              </c:numCache>
            </c:numRef>
          </c:val>
          <c:extLst>
            <c:ext xmlns:c16="http://schemas.microsoft.com/office/drawing/2014/chart" uri="{C3380CC4-5D6E-409C-BE32-E72D297353CC}">
              <c16:uniqueId val="{00000000-A70F-4AFC-A9C6-BB8B779233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45</c:v>
                </c:pt>
                <c:pt idx="2">
                  <c:v>45</c:v>
                </c:pt>
              </c:numCache>
            </c:numRef>
          </c:val>
          <c:extLst>
            <c:ext xmlns:c16="http://schemas.microsoft.com/office/drawing/2014/chart" uri="{C3380CC4-5D6E-409C-BE32-E72D297353CC}">
              <c16:uniqueId val="{00000001-A70F-4AFC-A9C6-BB8B779233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278</c:v>
                </c:pt>
                <c:pt idx="1">
                  <c:v>404</c:v>
                </c:pt>
                <c:pt idx="2">
                  <c:v>630</c:v>
                </c:pt>
              </c:numCache>
            </c:numRef>
          </c:val>
          <c:extLst>
            <c:ext xmlns:c16="http://schemas.microsoft.com/office/drawing/2014/chart" uri="{C3380CC4-5D6E-409C-BE32-E72D297353CC}">
              <c16:uniqueId val="{00000002-A70F-4AFC-A9C6-BB8B77923358}"/>
            </c:ext>
          </c:extLst>
        </c:ser>
        <c:dLbls>
          <c:showLegendKey val="0"/>
          <c:showVal val="0"/>
          <c:showCatName val="0"/>
          <c:showSerName val="0"/>
          <c:showPercent val="0"/>
          <c:showBubbleSize val="0"/>
        </c:dLbls>
        <c:gapWidth val="120"/>
        <c:overlap val="100"/>
        <c:axId val="128220160"/>
        <c:axId val="128234240"/>
      </c:barChart>
      <c:catAx>
        <c:axId val="1282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234240"/>
        <c:crosses val="autoZero"/>
        <c:auto val="1"/>
        <c:lblAlgn val="ctr"/>
        <c:lblOffset val="100"/>
        <c:tickLblSkip val="1"/>
        <c:tickMarkSkip val="1"/>
        <c:noMultiLvlLbl val="0"/>
      </c:catAx>
      <c:valAx>
        <c:axId val="128234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2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{C331DBC5-7255-460F-8470-1D5689D5405F}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E86-4DC2-B157-F766452AB6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{0B52BDBF-5572-4DCD-9B1F-4C9397161C83}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86-4DC2-B157-F766452AB6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{25026731-473E-438D-B445-783F93B02311}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86-4DC2-B157-F766452AB6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{B60D63B3-3804-48FF-A4C2-8DA2625EC785}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86-4DC2-B157-F766452AB6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{038E3151-9BA4-4B18-BEBE-32C7F35FC81B}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86-4DC2-B157-F766452AB6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{872F1A27-0DCD-4756-9200-B71DD34EA299}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E86-4DC2-B157-F766452AB6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{B4AC2316-23AE-4953-99D4-1E8EBEBAA4C3}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E86-4DC2-B157-F766452AB6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{8F7AA7CD-AD2B-4DB0-ABCD-A3797B0F71BA}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E86-4DC2-B157-F766452AB6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{7DB5C543-35F3-4A3F-8E39-0A25A5CD13AC}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E86-4DC2-B157-F766452AB6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c:v>
                </c:pt>
                <c:pt idx="16">
                  <c:v>48.7</c:v>
                </c:pt>
                <c:pt idx="24">
                  <c:v>51.3</c:v>
                </c:pt>
                <c:pt idx="32">
                  <c:v>53.9</c:v>
                </c:pt>
              </c:numCache>
            </c:numRef>
          </c:xVal>
          <c:yVal>
            <c:numRef>
              <c:f>公会計指標分析・財政指標組合せ分析表!$BP$51:$DC$51</c:f>
              <c:numCache>
                <c:formatCode>#,##0.0;"▲ "#,##0.0</c:formatCode>
                <c:ptCount val="40"/>
                <c:pt idx="8">
                  <c:v>99.6</c:v>
                </c:pt>
                <c:pt idx="16">
                  <c:v>94.6</c:v>
                </c:pt>
                <c:pt idx="24">
                  <c:v>83.7</c:v>
                </c:pt>
                <c:pt idx="32">
                  <c:v>75.8</c:v>
                </c:pt>
              </c:numCache>
            </c:numRef>
          </c:yVal>
          <c:smooth val="0"/>
          <c:extLst>
            <c:ext xmlns:c16="http://schemas.microsoft.com/office/drawing/2014/chart" uri="{C3380CC4-5D6E-409C-BE32-E72D297353CC}">
              <c16:uniqueId val="{00000009-8E86-4DC2-B157-F766452AB6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{527E72A0-EFDA-46C9-9277-C4A99E18519F}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E86-4DC2-B157-F766452AB6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{9DE38B41-E726-49DD-84E6-21FB011FB317}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86-4DC2-B157-F766452AB6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{51E87131-E6CE-4811-B2AD-867FDF5C3C58}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86-4DC2-B157-F766452AB6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{5C2E9F96-D0B0-4A6A-BCC5-13280ED90872}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86-4DC2-B157-F766452AB6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{54111CA0-2242-4F6B-847B-691DF148A2F8}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86-4DC2-B157-F766452AB6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{296AD185-A94E-4A79-A132-3A2889881F68}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E86-4DC2-B157-F766452AB6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{F4D670EE-56E3-4498-B53C-76524FE89859}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E86-4DC2-B157-F766452AB6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{E1AE333A-E87B-4037-9EFD-4AF78524B761}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E86-4DC2-B157-F766452AB6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{42905D35-7945-4495-89C6-7189005564EA}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E86-4DC2-B157-F766452AB6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8E86-4DC2-B157-F766452AB652}"/>
            </c:ext>
          </c:extLst>
        </c:ser>
        <c:dLbls>
          <c:showLegendKey val="0"/>
          <c:showVal val="1"/>
          <c:showCatName val="0"/>
          <c:showSerName val="0"/>
          <c:showPercent val="0"/>
          <c:showBubbleSize val="0"/>
        </c:dLbls>
        <c:axId val="203524736"/>
        <c:axId val="203236096"/>
      </c:scatterChart>
      <c:valAx>
        <c:axId val="203524736"/>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236096"/>
        <c:crosses val="autoZero"/>
        <c:crossBetween val="midCat"/>
      </c:valAx>
      <c:valAx>
        <c:axId val="203236096"/>
        <c:scaling>
          <c:orientation val="minMax"/>
          <c:max val="11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52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{0DE7EB83-2076-4325-B739-B5ACEB063F0D}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1D-4AD7-BAF6-2FEB5C633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{0E313CDE-2614-4039-8590-2A5B1971081E}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1D-4AD7-BAF6-2FEB5C633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{99419445-0D16-4A1D-8022-3D4AF0E10EC5}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1D-4AD7-BAF6-2FEB5C633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{8B62414E-FAC7-443F-9ACB-A411B38C8E3C}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1D-4AD7-BAF6-2FEB5C633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{A0DDF384-626C-44E9-9203-C3B092DEA37D}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1D-4AD7-BAF6-2FEB5C6335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{8DBF8DDE-87B1-4147-90AB-B244EB3BF32C}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1D-4AD7-BAF6-2FEB5C6335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{71A6EECD-20A7-4304-B744-9291530516B3}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1D-4AD7-BAF6-2FEB5C63355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{BC5DC5E2-593E-412D-88D3-552127BBEB3D}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1D-4AD7-BAF6-2FEB5C63355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{30401BB9-AD34-4F0C-9A83-B1625EED7139}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1D-4AD7-BAF6-2FEB5C633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c:v>
                </c:pt>
                <c:pt idx="16">
                  <c:v>8.1999999999999993</c:v>
                </c:pt>
                <c:pt idx="24">
                  <c:v>8.5</c:v>
                </c:pt>
                <c:pt idx="32">
                  <c:v>8.8000000000000007</c:v>
                </c:pt>
              </c:numCache>
            </c:numRef>
          </c:xVal>
          <c:yVal>
            <c:numRef>
              <c:f>公会計指標分析・財政指標組合せ分析表!$BP$73:$DC$73</c:f>
              <c:numCache>
                <c:formatCode>#,##0.0;"▲ "#,##0.0</c:formatCode>
                <c:ptCount val="40"/>
                <c:pt idx="0">
                  <c:v>86</c:v>
                </c:pt>
                <c:pt idx="8">
                  <c:v>99.6</c:v>
                </c:pt>
                <c:pt idx="16">
                  <c:v>94.6</c:v>
                </c:pt>
                <c:pt idx="24">
                  <c:v>83.7</c:v>
                </c:pt>
                <c:pt idx="32">
                  <c:v>75.8</c:v>
                </c:pt>
              </c:numCache>
            </c:numRef>
          </c:yVal>
          <c:smooth val="0"/>
          <c:extLst>
            <c:ext xmlns:c16="http://schemas.microsoft.com/office/drawing/2014/chart" uri="{C3380CC4-5D6E-409C-BE32-E72D297353CC}">
              <c16:uniqueId val="{00000009-5B1D-4AD7-BAF6-2FEB5C6335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{64517FF3-A275-4DE9-B8CC-929D510D8A53}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1D-4AD7-BAF6-2FEB5C6335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{7D0F459B-EFD4-476E-AAF6-AFCA63C5CAC6}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1D-4AD7-BAF6-2FEB5C633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{E80E0676-22E0-4E31-9FE4-EBAF88A967FC}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1D-4AD7-BAF6-2FEB5C633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{01939FB0-5E1E-416D-82A7-E188DF65BC89}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1D-4AD7-BAF6-2FEB5C633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{B7A1ED79-BCAF-40B6-8D04-C31145CBC220}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1D-4AD7-BAF6-2FEB5C633554}"/>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{7B21A705-6FBD-4A42-AB5D-2A300259F8A1}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1D-4AD7-BAF6-2FEB5C633554}"/>
                </c:ext>
              </c:extLst>
            </c:dLbl>
            <c:dLbl>
              <c:idx val="16"/>
              <c:layout>
                <c:manualLayout>
                  <c:x val="-1.8235628084249993E-2"/>
                  <c:y val="-7.478712685123101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{73ECE8D8-8B89-4889-8845-D2A71F251E55}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1D-4AD7-BAF6-2FEB5C633554}"/>
                </c:ext>
              </c:extLst>
            </c:dLbl>
            <c:dLbl>
              <c:idx val="24"/>
              <c:layout>
                <c:manualLayout>
                  <c:x val="-1.8235628084249993E-2"/>
                  <c:y val="-5.004616732435688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{6DDF26B0-6472-4756-9A34-407CFF6B13EF}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1D-4AD7-BAF6-2FEB5C63355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{5B81EBB5-7390-4C07-9137-CF04183CF570}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1D-4AD7-BAF6-2FEB5C633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5B1D-4AD7-BAF6-2FEB5C633554}"/>
            </c:ext>
          </c:extLst>
        </c:ser>
        <c:dLbls>
          <c:showLegendKey val="0"/>
          <c:showVal val="1"/>
          <c:showCatName val="0"/>
          <c:showSerName val="0"/>
          <c:showPercent val="0"/>
          <c:showBubbleSize val="0"/>
        </c:dLbls>
        <c:axId val="203041024"/>
        <c:axId val="203067392"/>
      </c:scatterChart>
      <c:valAx>
        <c:axId val="203041024"/>
        <c:scaling>
          <c:orientation val="minMax"/>
          <c:max val="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067392"/>
        <c:crosses val="autoZero"/>
        <c:crossBetween val="midCat"/>
      </c:valAx>
      <c:valAx>
        <c:axId val="203067392"/>
        <c:scaling>
          <c:orientation val="minMax"/>
          <c:max val="1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041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実質公債費比率</a:t>
          </a:r>
          <a:r>
            <a:rPr kumimoji="1" lang="ja-JP" altLang="en-US" sz="1100">
              <a:solidFill>
                <a:sysClr val="windowText" lastClr="000000"/>
              </a:solidFill>
              <a:effectLst/>
              <a:latin typeface="+mn-lt"/>
              <a:ea typeface="+mn-ea"/>
              <a:cs typeface="+mn-cs"/>
            </a:rPr>
            <a:t>の分子について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元利償還金は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減ったものの、公営企業債の元利償還金に対する繰入金、つまり下水道事業特別会計への繰出金が増えている。また、東部消防組合など一部事務組合が起こした地方債の元利償還金に対する負担金が増えている。今後は、</a:t>
          </a:r>
          <a:r>
            <a:rPr kumimoji="1" lang="ja-JP" altLang="ja-JP" sz="1100">
              <a:solidFill>
                <a:schemeClr val="dk1"/>
              </a:solidFill>
              <a:effectLst/>
              <a:latin typeface="+mn-lt"/>
              <a:ea typeface="+mn-ea"/>
              <a:cs typeface="+mn-cs"/>
            </a:rPr>
            <a:t>農水産物流通・加工・観光拠点施設</a:t>
          </a:r>
          <a:r>
            <a:rPr kumimoji="1" lang="ja-JP" altLang="en-US" sz="1100">
              <a:solidFill>
                <a:schemeClr val="dk1"/>
              </a:solidFill>
              <a:effectLst/>
              <a:latin typeface="+mn-lt"/>
              <a:ea typeface="+mn-ea"/>
              <a:cs typeface="+mn-cs"/>
            </a:rPr>
            <a:t>事業に伴う起債の償還も控えていることから、</a:t>
          </a:r>
          <a:r>
            <a:rPr kumimoji="1" lang="ja-JP" altLang="ja-JP" sz="1100">
              <a:solidFill>
                <a:sysClr val="windowText" lastClr="000000"/>
              </a:solidFill>
              <a:effectLst/>
              <a:latin typeface="+mn-lt"/>
              <a:ea typeface="+mn-ea"/>
              <a:cs typeface="+mn-cs"/>
            </a:rPr>
            <a:t>投資事業の削減に努め、新規発行を抑制し、償還額の平準化及び実質公債費比率が急激に上昇しないよう努めていく。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・将来負担額</a:t>
          </a:r>
          <a:r>
            <a:rPr kumimoji="1" lang="ja-JP" altLang="en-US" sz="1100">
              <a:solidFill>
                <a:sysClr val="windowText" lastClr="000000"/>
              </a:solidFill>
              <a:effectLst/>
              <a:latin typeface="+mn-lt"/>
              <a:ea typeface="+mn-ea"/>
              <a:cs typeface="+mn-cs"/>
            </a:rPr>
            <a:t>について、令和元</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減少して</a:t>
          </a:r>
          <a:r>
            <a:rPr kumimoji="1" lang="ja-JP" altLang="en-US" sz="1100">
              <a:solidFill>
                <a:sysClr val="windowText" lastClr="000000"/>
              </a:solidFill>
              <a:effectLst/>
              <a:latin typeface="+mn-lt"/>
              <a:ea typeface="+mn-ea"/>
              <a:cs typeface="+mn-cs"/>
            </a:rPr>
            <a:t>おり、ここ数年は減少傾向にある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中でも、</a:t>
          </a:r>
          <a:r>
            <a:rPr kumimoji="1" lang="ja-JP" altLang="ja-JP" sz="1100">
              <a:solidFill>
                <a:sysClr val="windowText" lastClr="000000"/>
              </a:solidFill>
              <a:effectLst/>
              <a:latin typeface="+mn-lt"/>
              <a:ea typeface="+mn-ea"/>
              <a:cs typeface="+mn-cs"/>
            </a:rPr>
            <a:t>最も割合が大きい地方債の現在高は、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億円減少している。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公営企業債等繰入見込額</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年々減少している。組合等負担等見込額は</a:t>
          </a:r>
          <a:r>
            <a:rPr kumimoji="1" lang="ja-JP" altLang="en-US" sz="1100">
              <a:solidFill>
                <a:sysClr val="windowText" lastClr="000000"/>
              </a:solidFill>
              <a:effectLst/>
              <a:latin typeface="+mn-lt"/>
              <a:ea typeface="+mn-ea"/>
              <a:cs typeface="+mn-cs"/>
            </a:rPr>
            <a:t>、東部消防庁舎の</a:t>
          </a:r>
          <a:r>
            <a:rPr kumimoji="1" lang="ja-JP" altLang="ja-JP" sz="1100">
              <a:solidFill>
                <a:sysClr val="windowText" lastClr="000000"/>
              </a:solidFill>
              <a:effectLst/>
              <a:latin typeface="+mn-lt"/>
              <a:ea typeface="+mn-ea"/>
              <a:cs typeface="+mn-cs"/>
            </a:rPr>
            <a:t>建設事業の影響により増額しており、今後も</a:t>
          </a:r>
          <a:r>
            <a:rPr kumimoji="1" lang="ja-JP" altLang="en-US" sz="1100">
              <a:solidFill>
                <a:sysClr val="windowText" lastClr="000000"/>
              </a:solidFill>
              <a:effectLst/>
              <a:latin typeface="+mn-lt"/>
              <a:ea typeface="+mn-ea"/>
              <a:cs typeface="+mn-cs"/>
            </a:rPr>
            <a:t>他組合でも多額の費用がかかる見込みがあるため</a:t>
          </a:r>
          <a:r>
            <a:rPr kumimoji="1" lang="ja-JP" altLang="ja-JP" sz="1100">
              <a:solidFill>
                <a:sysClr val="windowText" lastClr="000000"/>
              </a:solidFill>
              <a:effectLst/>
              <a:latin typeface="+mn-lt"/>
              <a:ea typeface="+mn-ea"/>
              <a:cs typeface="+mn-cs"/>
            </a:rPr>
            <a:t>、増加傾向になると考えられる。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・充当可能財源等は、年々減少傾向にある。</a:t>
          </a:r>
          <a:r>
            <a:rPr kumimoji="1" lang="ja-JP" altLang="en-US" sz="1100">
              <a:solidFill>
                <a:sysClr val="windowText" lastClr="000000"/>
              </a:solidFill>
              <a:effectLst/>
              <a:latin typeface="+mn-lt"/>
              <a:ea typeface="+mn-ea"/>
              <a:cs typeface="+mn-cs"/>
            </a:rPr>
            <a:t>中でも、充当可能</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、国民健康保険特別会計の累積赤字解消のための取崩しにより年々減少して</a:t>
          </a:r>
          <a:r>
            <a:rPr kumimoji="1" lang="ja-JP" altLang="en-US" sz="1100">
              <a:solidFill>
                <a:sysClr val="windowText" lastClr="000000"/>
              </a:solidFill>
              <a:effectLst/>
              <a:latin typeface="+mn-lt"/>
              <a:ea typeface="+mn-ea"/>
              <a:cs typeface="+mn-cs"/>
            </a:rPr>
            <a:t>いたが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基金管理方針をたて、計画的な執行により</a:t>
          </a:r>
          <a:r>
            <a:rPr kumimoji="1" lang="ja-JP" altLang="en-US" sz="1100">
              <a:solidFill>
                <a:sysClr val="windowText" lastClr="000000"/>
              </a:solidFill>
              <a:effectLst/>
              <a:latin typeface="+mn-lt"/>
              <a:ea typeface="+mn-ea"/>
              <a:cs typeface="+mn-cs"/>
            </a:rPr>
            <a:t>令和元年度も</a:t>
          </a:r>
          <a:r>
            <a:rPr kumimoji="1" lang="ja-JP" altLang="ja-JP" sz="1100">
              <a:solidFill>
                <a:sysClr val="windowText" lastClr="000000"/>
              </a:solidFill>
              <a:effectLst/>
              <a:latin typeface="+mn-lt"/>
              <a:ea typeface="+mn-ea"/>
              <a:cs typeface="+mn-cs"/>
            </a:rPr>
            <a:t>微増となった。</a:t>
          </a:r>
          <a:r>
            <a:rPr kumimoji="1" lang="ja-JP" altLang="en-US" sz="1100">
              <a:solidFill>
                <a:sysClr val="windowText" lastClr="000000"/>
              </a:solidFill>
              <a:effectLst/>
              <a:latin typeface="+mn-lt"/>
              <a:ea typeface="+mn-ea"/>
              <a:cs typeface="+mn-cs"/>
            </a:rPr>
            <a:t>また、充当可能特定歳入については、</a:t>
          </a:r>
          <a:r>
            <a:rPr kumimoji="1" lang="ja-JP" altLang="ja-JP" sz="1100">
              <a:solidFill>
                <a:sysClr val="windowText" lastClr="000000"/>
              </a:solidFill>
              <a:effectLst/>
              <a:latin typeface="+mn-lt"/>
              <a:ea typeface="+mn-ea"/>
              <a:cs typeface="+mn-cs"/>
            </a:rPr>
            <a:t>地域総合整備資金貸付債の繰上償還を行ったため</a:t>
          </a:r>
          <a:r>
            <a:rPr kumimoji="1" lang="ja-JP" altLang="en-US" sz="1100">
              <a:solidFill>
                <a:sysClr val="windowText" lastClr="000000"/>
              </a:solidFill>
              <a:effectLst/>
              <a:latin typeface="+mn-lt"/>
              <a:ea typeface="+mn-ea"/>
              <a:cs typeface="+mn-cs"/>
            </a:rPr>
            <a:t>、皆減となった。</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・今後は、全事業の優先度を点検し、事業の縮小・廃止等を図るなど行財政改革を進めていく。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・基金全体としては、平成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年度末より</a:t>
          </a:r>
          <a:r>
            <a:rPr kumimoji="1" lang="en-US" altLang="ja-JP" sz="1400">
              <a:solidFill>
                <a:sysClr val="windowText" lastClr="000000"/>
              </a:solidFill>
              <a:effectLst/>
              <a:latin typeface="+mn-lt"/>
              <a:ea typeface="+mn-ea"/>
              <a:cs typeface="+mn-cs"/>
            </a:rPr>
            <a:t>0.4</a:t>
          </a:r>
          <a:r>
            <a:rPr kumimoji="1" lang="ja-JP" altLang="ja-JP" sz="1400">
              <a:solidFill>
                <a:sysClr val="windowText" lastClr="000000"/>
              </a:solidFill>
              <a:effectLst/>
              <a:latin typeface="+mn-lt"/>
              <a:ea typeface="+mn-ea"/>
              <a:cs typeface="+mn-cs"/>
            </a:rPr>
            <a:t>億円の微増となった</a:t>
          </a:r>
          <a:r>
            <a:rPr kumimoji="1" lang="ja-JP" altLang="en-US" sz="1400">
              <a:solidFill>
                <a:sysClr val="windowText" lastClr="000000"/>
              </a:solidFill>
              <a:effectLst/>
              <a:latin typeface="+mn-lt"/>
              <a:ea typeface="+mn-ea"/>
              <a:cs typeface="+mn-cs"/>
            </a:rPr>
            <a:t>が、石油貯蔵施設立地対策等補助事業の基金造成による積立ての影響である。</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財政調整基金</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当初予算を編成するため</a:t>
          </a:r>
          <a:r>
            <a:rPr kumimoji="1" lang="ja-JP" altLang="en-US" sz="1400">
              <a:solidFill>
                <a:sysClr val="windowText" lastClr="000000"/>
              </a:solidFill>
              <a:effectLst/>
              <a:latin typeface="+mn-lt"/>
              <a:ea typeface="+mn-ea"/>
              <a:cs typeface="+mn-cs"/>
            </a:rPr>
            <a:t>に</a:t>
          </a:r>
          <a:r>
            <a:rPr kumimoji="1" lang="en-US" altLang="ja-JP" sz="1400">
              <a:solidFill>
                <a:sysClr val="windowText" lastClr="000000"/>
              </a:solidFill>
              <a:effectLst/>
              <a:latin typeface="+mn-lt"/>
              <a:ea typeface="+mn-ea"/>
              <a:cs typeface="+mn-cs"/>
            </a:rPr>
            <a:t>3.8</a:t>
          </a:r>
          <a:r>
            <a:rPr kumimoji="1" lang="ja-JP" altLang="ja-JP" sz="1400">
              <a:solidFill>
                <a:sysClr val="windowText" lastClr="000000"/>
              </a:solidFill>
              <a:effectLst/>
              <a:latin typeface="+mn-lt"/>
              <a:ea typeface="+mn-ea"/>
              <a:cs typeface="+mn-cs"/>
            </a:rPr>
            <a:t>億円を取り崩</a:t>
          </a:r>
          <a:r>
            <a:rPr kumimoji="1" lang="ja-JP" altLang="en-US" sz="1400">
              <a:solidFill>
                <a:sysClr val="windowText" lastClr="000000"/>
              </a:solidFill>
              <a:effectLst/>
              <a:latin typeface="+mn-lt"/>
              <a:ea typeface="+mn-ea"/>
              <a:cs typeface="+mn-cs"/>
            </a:rPr>
            <a:t>すなど</a:t>
          </a:r>
          <a:r>
            <a:rPr kumimoji="1" lang="ja-JP" altLang="ja-JP" sz="1400">
              <a:solidFill>
                <a:sysClr val="windowText" lastClr="000000"/>
              </a:solidFill>
              <a:effectLst/>
              <a:latin typeface="+mn-lt"/>
              <a:ea typeface="+mn-ea"/>
              <a:cs typeface="+mn-cs"/>
            </a:rPr>
            <a:t>積立額よりも取崩額が多くな</a:t>
          </a:r>
          <a:r>
            <a:rPr kumimoji="1" lang="ja-JP" altLang="en-US" sz="1400">
              <a:solidFill>
                <a:sysClr val="windowText" lastClr="000000"/>
              </a:solidFill>
              <a:effectLst/>
              <a:latin typeface="+mn-lt"/>
              <a:ea typeface="+mn-ea"/>
              <a:cs typeface="+mn-cs"/>
            </a:rPr>
            <a:t>った結果、令和元年度末には</a:t>
          </a:r>
          <a:r>
            <a:rPr kumimoji="1" lang="en-US" altLang="ja-JP" sz="1400">
              <a:solidFill>
                <a:sysClr val="windowText" lastClr="000000"/>
              </a:solidFill>
              <a:effectLst/>
              <a:latin typeface="+mn-lt"/>
              <a:ea typeface="+mn-ea"/>
              <a:cs typeface="+mn-cs"/>
            </a:rPr>
            <a:t>6.6</a:t>
          </a:r>
          <a:r>
            <a:rPr kumimoji="1" lang="ja-JP" altLang="en-US" sz="1400">
              <a:solidFill>
                <a:sysClr val="windowText" lastClr="000000"/>
              </a:solidFill>
              <a:effectLst/>
              <a:latin typeface="+mn-lt"/>
              <a:ea typeface="+mn-ea"/>
              <a:cs typeface="+mn-cs"/>
            </a:rPr>
            <a:t>億円となり、平成</a:t>
          </a:r>
          <a:r>
            <a:rPr kumimoji="1" lang="en-US" altLang="ja-JP" sz="1400">
              <a:solidFill>
                <a:sysClr val="windowText" lastClr="000000"/>
              </a:solidFill>
              <a:effectLst/>
              <a:latin typeface="+mn-lt"/>
              <a:ea typeface="+mn-ea"/>
              <a:cs typeface="+mn-cs"/>
            </a:rPr>
            <a:t>30</a:t>
          </a:r>
          <a:r>
            <a:rPr kumimoji="1" lang="ja-JP" altLang="en-US" sz="1400">
              <a:solidFill>
                <a:sysClr val="windowText" lastClr="000000"/>
              </a:solidFill>
              <a:effectLst/>
              <a:latin typeface="+mn-lt"/>
              <a:ea typeface="+mn-ea"/>
              <a:cs typeface="+mn-cs"/>
            </a:rPr>
            <a:t>年度より</a:t>
          </a:r>
          <a:r>
            <a:rPr kumimoji="1" lang="en-US" altLang="ja-JP" sz="1400">
              <a:solidFill>
                <a:sysClr val="windowText" lastClr="000000"/>
              </a:solidFill>
              <a:effectLst/>
              <a:latin typeface="+mn-lt"/>
              <a:ea typeface="+mn-ea"/>
              <a:cs typeface="+mn-cs"/>
            </a:rPr>
            <a:t>1.9</a:t>
          </a:r>
          <a:r>
            <a:rPr kumimoji="1" lang="ja-JP" altLang="en-US" sz="1400">
              <a:solidFill>
                <a:sysClr val="windowText" lastClr="000000"/>
              </a:solidFill>
              <a:effectLst/>
              <a:latin typeface="+mn-lt"/>
              <a:ea typeface="+mn-ea"/>
              <a:cs typeface="+mn-cs"/>
            </a:rPr>
            <a:t>億円減少した</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en-US" altLang="ja-JP" sz="1400">
              <a:solidFill>
                <a:srgbClr val="FF0000"/>
              </a:solidFill>
              <a:effectLst/>
              <a:latin typeface="+mn-lt"/>
              <a:ea typeface="+mn-ea"/>
              <a:cs typeface="+mn-cs"/>
            </a:rPr>
            <a:t/>
          </a:r>
          <a:br>
            <a:rPr kumimoji="1" lang="en-US" altLang="ja-JP" sz="1400">
              <a:solidFill>
                <a:srgbClr val="FF0000"/>
              </a:solidFill>
              <a:effectLst/>
              <a:latin typeface="+mn-lt"/>
              <a:ea typeface="+mn-ea"/>
              <a:cs typeface="+mn-cs"/>
            </a:rPr>
          </a:br>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予算編成が厳しい状況は今後もしばらく続く見通しであり、また、国民健康保険特別会計の累積赤字解消のための法定外繰出を計画的にすすめていくため、基金全体が減少する見込みである。今後は、施設等修繕や退職者の増加等に備え、計画的に基金の積立てや取崩しを定めた基金管理方針に沿って、安定的な財政運営に欠かせない基金を管理していく。</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特別会計繰出準備</a:t>
          </a:r>
          <a:r>
            <a:rPr kumimoji="1" lang="ja-JP" altLang="ja-JP" sz="1400">
              <a:solidFill>
                <a:sysClr val="windowText" lastClr="000000"/>
              </a:solidFill>
              <a:effectLst/>
              <a:latin typeface="+mn-lt"/>
              <a:ea typeface="+mn-ea"/>
              <a:cs typeface="+mn-cs"/>
            </a:rPr>
            <a:t>基金：</a:t>
          </a:r>
          <a:r>
            <a:rPr kumimoji="1" lang="ja-JP" altLang="en-US" sz="1400">
              <a:solidFill>
                <a:sysClr val="windowText" lastClr="000000"/>
              </a:solidFill>
              <a:effectLst/>
              <a:latin typeface="+mn-lt"/>
              <a:ea typeface="+mn-ea"/>
              <a:cs typeface="+mn-cs"/>
            </a:rPr>
            <a:t>特別会計が多額の費用が必要となった時に備え、</a:t>
          </a:r>
          <a:r>
            <a:rPr kumimoji="1" lang="ja-JP" altLang="ja-JP" sz="1400">
              <a:solidFill>
                <a:sysClr val="windowText" lastClr="000000"/>
              </a:solidFill>
              <a:effectLst/>
              <a:latin typeface="+mn-lt"/>
              <a:ea typeface="+mn-ea"/>
              <a:cs typeface="+mn-cs"/>
            </a:rPr>
            <a:t>積み立てる基金</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・ごみリサイクル基金：ごみの資源化、減量化を促進するためのリサイクルヤードを建設するために積み立てる基金</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・石油貯蔵施設立地対策等交付金基金：津花波・上原線擁壁設置工事のため、計画的な資金確保を図るために積み立てる基金</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・職員退職手当特別負担金基金：職員が退職した場合に負担しなければならない特別負担金の財源に充てるために積み立てる基金</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・特別会計繰出準備基金：国民健康保険特別会計への累積赤字解消のための法定外繰出</a:t>
          </a:r>
          <a:r>
            <a:rPr kumimoji="1" lang="ja-JP" altLang="en-US" sz="1400">
              <a:solidFill>
                <a:sysClr val="windowText" lastClr="000000"/>
              </a:solidFill>
              <a:effectLst/>
              <a:latin typeface="+mn-lt"/>
              <a:ea typeface="+mn-ea"/>
              <a:cs typeface="+mn-cs"/>
            </a:rPr>
            <a:t>として、計画的に積み立てたことによる増</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・石油貯蔵施設立地対策等交付金基金：令和</a:t>
          </a:r>
          <a:r>
            <a:rPr kumimoji="1" lang="en-US" altLang="ja-JP" sz="1400">
              <a:solidFill>
                <a:sysClr val="windowText" lastClr="000000"/>
              </a:solidFill>
              <a:effectLst/>
              <a:latin typeface="+mn-lt"/>
              <a:ea typeface="+mn-ea"/>
              <a:cs typeface="+mn-cs"/>
            </a:rPr>
            <a:t>3</a:t>
          </a:r>
          <a:r>
            <a:rPr kumimoji="1" lang="ja-JP" altLang="ja-JP" sz="1400">
              <a:solidFill>
                <a:sysClr val="windowText" lastClr="000000"/>
              </a:solidFill>
              <a:effectLst/>
              <a:latin typeface="+mn-lt"/>
              <a:ea typeface="+mn-ea"/>
              <a:cs typeface="+mn-cs"/>
            </a:rPr>
            <a:t>年度工事予定の津花波・上原線擁壁設置工事に充てるため、</a:t>
          </a:r>
          <a:r>
            <a:rPr kumimoji="1" lang="ja-JP" altLang="en-US" sz="1400">
              <a:solidFill>
                <a:sysClr val="windowText" lastClr="000000"/>
              </a:solidFill>
              <a:effectLst/>
              <a:latin typeface="+mn-lt"/>
              <a:ea typeface="+mn-ea"/>
              <a:cs typeface="+mn-cs"/>
            </a:rPr>
            <a:t>補助金を</a:t>
          </a:r>
          <a:r>
            <a:rPr kumimoji="1" lang="ja-JP" altLang="ja-JP" sz="1400">
              <a:solidFill>
                <a:sysClr val="windowText" lastClr="000000"/>
              </a:solidFill>
              <a:effectLst/>
              <a:latin typeface="+mn-lt"/>
              <a:ea typeface="+mn-ea"/>
              <a:cs typeface="+mn-cs"/>
            </a:rPr>
            <a:t>積</a:t>
          </a:r>
          <a:r>
            <a:rPr kumimoji="1" lang="ja-JP" altLang="en-US" sz="1400">
              <a:solidFill>
                <a:sysClr val="windowText" lastClr="000000"/>
              </a:solidFill>
              <a:effectLst/>
              <a:latin typeface="+mn-lt"/>
              <a:ea typeface="+mn-ea"/>
              <a:cs typeface="+mn-cs"/>
            </a:rPr>
            <a:t>み</a:t>
          </a:r>
          <a:r>
            <a:rPr kumimoji="1" lang="ja-JP" altLang="ja-JP" sz="1400">
              <a:solidFill>
                <a:sysClr val="windowText" lastClr="000000"/>
              </a:solidFill>
              <a:effectLst/>
              <a:latin typeface="+mn-lt"/>
              <a:ea typeface="+mn-ea"/>
              <a:cs typeface="+mn-cs"/>
            </a:rPr>
            <a:t>立てたことによる増</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・職員退職手当特別負担金基金：</a:t>
          </a:r>
          <a:r>
            <a:rPr kumimoji="1" lang="ja-JP" altLang="en-US" sz="1400">
              <a:solidFill>
                <a:sysClr val="windowText" lastClr="000000"/>
              </a:solidFill>
              <a:effectLst/>
              <a:latin typeface="+mn-lt"/>
              <a:ea typeface="+mn-ea"/>
              <a:cs typeface="+mn-cs"/>
            </a:rPr>
            <a:t>基金管理方針により</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負担の平準化を図るため、計画的に</a:t>
          </a:r>
          <a:r>
            <a:rPr kumimoji="1" lang="ja-JP" altLang="ja-JP" sz="1400">
              <a:solidFill>
                <a:sysClr val="windowText" lastClr="000000"/>
              </a:solidFill>
              <a:effectLst/>
              <a:latin typeface="+mn-lt"/>
              <a:ea typeface="+mn-ea"/>
              <a:cs typeface="+mn-cs"/>
            </a:rPr>
            <a:t>積み立てたことによる増</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・職員退職手当特別負担金基金</a:t>
          </a:r>
          <a:r>
            <a:rPr kumimoji="1" lang="ja-JP" altLang="en-US" sz="1400">
              <a:solidFill>
                <a:sysClr val="windowText" lastClr="000000"/>
              </a:solidFill>
              <a:effectLst/>
              <a:latin typeface="+mn-lt"/>
              <a:ea typeface="+mn-ea"/>
              <a:cs typeface="+mn-cs"/>
            </a:rPr>
            <a:t>や</a:t>
          </a:r>
          <a:r>
            <a:rPr kumimoji="1" lang="ja-JP" altLang="ja-JP" sz="1400">
              <a:solidFill>
                <a:sysClr val="windowText" lastClr="000000"/>
              </a:solidFill>
              <a:effectLst/>
              <a:latin typeface="+mn-lt"/>
              <a:ea typeface="+mn-ea"/>
              <a:cs typeface="+mn-cs"/>
            </a:rPr>
            <a:t>公共施設修繕等基金</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基金管理方針に沿って、積立てや取崩しを行う</a:t>
          </a:r>
          <a:r>
            <a:rPr kumimoji="1" lang="ja-JP" altLang="en-US"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・特別会計繰出準備基金：</a:t>
          </a:r>
          <a:r>
            <a:rPr kumimoji="1" lang="ja-JP" altLang="en-US" sz="1400">
              <a:solidFill>
                <a:sysClr val="windowText" lastClr="000000"/>
              </a:solidFill>
              <a:effectLst/>
              <a:latin typeface="+mn-lt"/>
              <a:ea typeface="+mn-ea"/>
              <a:cs typeface="+mn-cs"/>
            </a:rPr>
            <a:t>国民健康保険特別会計赤字解消計画に沿って繰り出せるよう</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補正予算での余剰金は積み立てる。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・当初予算編成に充てる取崩額</a:t>
          </a:r>
          <a:r>
            <a:rPr kumimoji="1" lang="ja-JP" altLang="en-US" sz="1400">
              <a:solidFill>
                <a:sysClr val="windowText" lastClr="000000"/>
              </a:solidFill>
              <a:effectLst/>
              <a:latin typeface="+mn-lt"/>
              <a:ea typeface="+mn-ea"/>
              <a:cs typeface="+mn-cs"/>
            </a:rPr>
            <a:t>が</a:t>
          </a:r>
          <a:r>
            <a:rPr kumimoji="1" lang="en-US" altLang="ja-JP" sz="1400">
              <a:solidFill>
                <a:sysClr val="windowText" lastClr="000000"/>
              </a:solidFill>
              <a:effectLst/>
              <a:latin typeface="+mn-lt"/>
              <a:ea typeface="+mn-ea"/>
              <a:cs typeface="+mn-cs"/>
            </a:rPr>
            <a:t>3.8</a:t>
          </a:r>
          <a:r>
            <a:rPr kumimoji="1" lang="ja-JP" altLang="en-US" sz="1400">
              <a:solidFill>
                <a:sysClr val="windowText" lastClr="000000"/>
              </a:solidFill>
              <a:effectLst/>
              <a:latin typeface="+mn-lt"/>
              <a:ea typeface="+mn-ea"/>
              <a:cs typeface="+mn-cs"/>
            </a:rPr>
            <a:t>億円となるなど、積立額より取崩額が上回った。</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補正においても、東部消防庁舎建設の負担金の増額のため、取崩しが発生した。</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・財政調整基金の残高は、災害や緊急的な経費に備えて、標準財政規模の</a:t>
          </a:r>
          <a:r>
            <a:rPr kumimoji="1" lang="en-US" altLang="ja-JP" sz="1400">
              <a:solidFill>
                <a:sysClr val="windowText" lastClr="000000"/>
              </a:solidFill>
              <a:effectLst/>
              <a:latin typeface="+mn-lt"/>
              <a:ea typeface="+mn-ea"/>
              <a:cs typeface="+mn-cs"/>
            </a:rPr>
            <a:t>10</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20</a:t>
          </a:r>
          <a:r>
            <a:rPr kumimoji="1" lang="ja-JP" altLang="ja-JP" sz="1400">
              <a:solidFill>
                <a:sysClr val="windowText" lastClr="000000"/>
              </a:solidFill>
              <a:effectLst/>
              <a:latin typeface="+mn-lt"/>
              <a:ea typeface="+mn-ea"/>
              <a:cs typeface="+mn-cs"/>
            </a:rPr>
            <a:t>％の範囲内（</a:t>
          </a:r>
          <a:r>
            <a:rPr kumimoji="1" lang="en-US" altLang="ja-JP" sz="1400">
              <a:solidFill>
                <a:sysClr val="windowText" lastClr="000000"/>
              </a:solidFill>
              <a:effectLst/>
              <a:latin typeface="+mn-lt"/>
              <a:ea typeface="+mn-ea"/>
              <a:cs typeface="+mn-cs"/>
            </a:rPr>
            <a:t>6.5</a:t>
          </a:r>
          <a:r>
            <a:rPr kumimoji="1" lang="ja-JP" altLang="ja-JP" sz="1400">
              <a:solidFill>
                <a:sysClr val="windowText" lastClr="000000"/>
              </a:solidFill>
              <a:effectLst/>
              <a:latin typeface="+mn-lt"/>
              <a:ea typeface="+mn-ea"/>
              <a:cs typeface="+mn-cs"/>
            </a:rPr>
            <a:t>億円～</a:t>
          </a:r>
          <a:r>
            <a:rPr kumimoji="1" lang="en-US" altLang="ja-JP" sz="1400">
              <a:solidFill>
                <a:sysClr val="windowText" lastClr="000000"/>
              </a:solidFill>
              <a:effectLst/>
              <a:latin typeface="+mn-lt"/>
              <a:ea typeface="+mn-ea"/>
              <a:cs typeface="+mn-cs"/>
            </a:rPr>
            <a:t>13</a:t>
          </a:r>
          <a:r>
            <a:rPr kumimoji="1" lang="ja-JP" altLang="ja-JP" sz="1400">
              <a:solidFill>
                <a:sysClr val="windowText" lastClr="000000"/>
              </a:solidFill>
              <a:effectLst/>
              <a:latin typeface="+mn-lt"/>
              <a:ea typeface="+mn-ea"/>
              <a:cs typeface="+mn-cs"/>
            </a:rPr>
            <a:t>億円）になるよう努めることとしている。</a:t>
          </a:r>
          <a:endParaRPr lang="ja-JP" altLang="ja-JP" sz="1400">
            <a:solidFill>
              <a:sysClr val="windowText" lastClr="00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変動なし。</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・今後</a:t>
          </a:r>
          <a:r>
            <a:rPr kumimoji="1" lang="ja-JP" altLang="en-US" sz="1400">
              <a:solidFill>
                <a:sysClr val="windowText" lastClr="000000"/>
              </a:solidFill>
              <a:effectLst/>
              <a:latin typeface="+mn-lt"/>
              <a:ea typeface="+mn-ea"/>
              <a:cs typeface="+mn-cs"/>
            </a:rPr>
            <a:t>は繰上償還も視野にいれ、</a:t>
          </a:r>
          <a:r>
            <a:rPr kumimoji="1" lang="ja-JP" altLang="ja-JP" sz="1400">
              <a:solidFill>
                <a:sysClr val="windowText" lastClr="000000"/>
              </a:solidFill>
              <a:effectLst/>
              <a:latin typeface="+mn-lt"/>
              <a:ea typeface="+mn-ea"/>
              <a:cs typeface="+mn-cs"/>
            </a:rPr>
            <a:t>計画的に積み立てを行うことを目標とする。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・類似団体より低い水準で推移しているが、年々比率が上昇しており、施設の老朽化が進んでいる。平成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全体的な把握はしているが、各施設の設備投資額の目安がたっていないため、今後は個別施設ごとに、長寿命化計画や施設再配置計画等を策定す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61976</xdr:rowOff>
    </xdr:from>
    <xdr:to>
      <xdr:col>23</xdr:col>
      <xdr:colOff>136525</xdr:colOff>
      <xdr:row>28</xdr:row>
      <xdr:rowOff>163576</xdr:rowOff>
    </xdr:to>
    <xdr:sp macro="" textlink="">
      <xdr:nvSpPr>
        <xdr:cNvPr id="79" name="楕円 78"/>
        <xdr:cNvSpPr/>
      </xdr:nvSpPr>
      <xdr:spPr>
        <a:xfrm>
          <a:off x="47117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84853</xdr:rowOff>
    </xdr:from>
    <xdr:ext cx="405111" cy="259045"/>
    <xdr:sp macro="" textlink="">
      <xdr:nvSpPr>
        <xdr:cNvPr id="80" name="有形固定資産減価償却率該当値テキスト"/>
        <xdr:cNvSpPr txBox="1"/>
      </xdr:nvSpPr>
      <xdr:spPr>
        <a:xfrm>
          <a:off x="4813300" y="54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5842</xdr:rowOff>
    </xdr:from>
    <xdr:to>
      <xdr:col>19</xdr:col>
      <xdr:colOff>187325</xdr:colOff>
      <xdr:row>28</xdr:row>
      <xdr:rowOff>107442</xdr:rowOff>
    </xdr:to>
    <xdr:sp macro="" textlink="">
      <xdr:nvSpPr>
        <xdr:cNvPr id="81" name="楕円 80"/>
        <xdr:cNvSpPr/>
      </xdr:nvSpPr>
      <xdr:spPr>
        <a:xfrm>
          <a:off x="4000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56642</xdr:rowOff>
    </xdr:from>
    <xdr:to>
      <xdr:col>23</xdr:col>
      <xdr:colOff>85725</xdr:colOff>
      <xdr:row>28</xdr:row>
      <xdr:rowOff>112776</xdr:rowOff>
    </xdr:to>
    <xdr:cxnSp macro="">
      <xdr:nvCxnSpPr>
        <xdr:cNvPr id="82" name="直線コネクタ 81"/>
        <xdr:cNvCxnSpPr/>
      </xdr:nvCxnSpPr>
      <xdr:spPr>
        <a:xfrm>
          <a:off x="4051300" y="5628767"/>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121158</xdr:rowOff>
    </xdr:from>
    <xdr:to>
      <xdr:col>15</xdr:col>
      <xdr:colOff>187325</xdr:colOff>
      <xdr:row>28</xdr:row>
      <xdr:rowOff>51308</xdr:rowOff>
    </xdr:to>
    <xdr:sp macro="" textlink="">
      <xdr:nvSpPr>
        <xdr:cNvPr id="83" name="楕円 82"/>
        <xdr:cNvSpPr/>
      </xdr:nvSpPr>
      <xdr:spPr>
        <a:xfrm>
          <a:off x="3238500" y="5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508</xdr:rowOff>
    </xdr:from>
    <xdr:to>
      <xdr:col>19</xdr:col>
      <xdr:colOff>136525</xdr:colOff>
      <xdr:row>28</xdr:row>
      <xdr:rowOff>56642</xdr:rowOff>
    </xdr:to>
    <xdr:cxnSp macro="">
      <xdr:nvCxnSpPr>
        <xdr:cNvPr id="84" name="直線コネクタ 83"/>
        <xdr:cNvCxnSpPr/>
      </xdr:nvCxnSpPr>
      <xdr:spPr>
        <a:xfrm>
          <a:off x="3289300" y="557263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5" name="楕円 84"/>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508</xdr:rowOff>
    </xdr:to>
    <xdr:cxnSp macro="">
      <xdr:nvCxnSpPr>
        <xdr:cNvPr id="86" name="直線コネクタ 85"/>
        <xdr:cNvCxnSpPr/>
      </xdr:nvCxnSpPr>
      <xdr:spPr>
        <a:xfrm>
          <a:off x="2527300" y="553593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123969</xdr:rowOff>
    </xdr:from>
    <xdr:ext cx="405111" cy="259045"/>
    <xdr:sp macro="" textlink="">
      <xdr:nvSpPr>
        <xdr:cNvPr id="91" name="n_1mainValue有形固定資産減価償却率"/>
        <xdr:cNvSpPr txBox="1"/>
      </xdr:nvSpPr>
      <xdr:spPr>
        <a:xfrm>
          <a:off x="38360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67835</xdr:rowOff>
    </xdr:from>
    <xdr:ext cx="405111" cy="259045"/>
    <xdr:sp macro="" textlink="">
      <xdr:nvSpPr>
        <xdr:cNvPr id="92" name="n_2mainValue有形固定資産減価償却率"/>
        <xdr:cNvSpPr txBox="1"/>
      </xdr:nvSpPr>
      <xdr:spPr>
        <a:xfrm>
          <a:off x="3086744" y="529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93" name="n_3mainValue有形固定資産減価償却率"/>
        <xdr:cNvSpPr txBox="1"/>
      </xdr:nvSpPr>
      <xdr:spPr>
        <a:xfrm>
          <a:off x="2324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令和元年度は町立図書館建設事業といった過去の大規模事業の起債が完済し、地方債残高が減ったため、債務償還比率も下がり改善している。類似団体と比べて将来負担額が若干上回っており、今後も扶助費や一部事務組合負担金等といった経常経費の増加が見込まれることから、引き続き、経常経費の削減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156828</xdr:rowOff>
    </xdr:from>
    <xdr:to>
      <xdr:col>76</xdr:col>
      <xdr:colOff>73025</xdr:colOff>
      <xdr:row>29</xdr:row>
      <xdr:rowOff>86978</xdr:rowOff>
    </xdr:to>
    <xdr:sp macro="" textlink="">
      <xdr:nvSpPr>
        <xdr:cNvPr id="138" name="楕円 137"/>
        <xdr:cNvSpPr/>
      </xdr:nvSpPr>
      <xdr:spPr>
        <a:xfrm>
          <a:off x="14744700" y="572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135255</xdr:rowOff>
    </xdr:from>
    <xdr:ext cx="469744" cy="259045"/>
    <xdr:sp macro="" textlink="">
      <xdr:nvSpPr>
        <xdr:cNvPr id="139" name="債務償還比率該当値テキスト"/>
        <xdr:cNvSpPr txBox="1"/>
      </xdr:nvSpPr>
      <xdr:spPr>
        <a:xfrm>
          <a:off x="14846300" y="570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7832</xdr:rowOff>
    </xdr:from>
    <xdr:to>
      <xdr:col>72</xdr:col>
      <xdr:colOff>123825</xdr:colOff>
      <xdr:row>29</xdr:row>
      <xdr:rowOff>109432</xdr:rowOff>
    </xdr:to>
    <xdr:sp macro="" textlink="">
      <xdr:nvSpPr>
        <xdr:cNvPr id="140" name="楕円 139"/>
        <xdr:cNvSpPr/>
      </xdr:nvSpPr>
      <xdr:spPr>
        <a:xfrm>
          <a:off x="14033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36178</xdr:rowOff>
    </xdr:from>
    <xdr:to>
      <xdr:col>76</xdr:col>
      <xdr:colOff>22225</xdr:colOff>
      <xdr:row>29</xdr:row>
      <xdr:rowOff>58632</xdr:rowOff>
    </xdr:to>
    <xdr:cxnSp macro="">
      <xdr:nvCxnSpPr>
        <xdr:cNvPr id="141" name="直線コネクタ 140"/>
        <xdr:cNvCxnSpPr/>
      </xdr:nvCxnSpPr>
      <xdr:spPr>
        <a:xfrm flipV="1">
          <a:off x="14084300" y="5779753"/>
          <a:ext cx="7112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148886</xdr:rowOff>
    </xdr:from>
    <xdr:to>
      <xdr:col>68</xdr:col>
      <xdr:colOff>123825</xdr:colOff>
      <xdr:row>30</xdr:row>
      <xdr:rowOff>79036</xdr:rowOff>
    </xdr:to>
    <xdr:sp macro="" textlink="">
      <xdr:nvSpPr>
        <xdr:cNvPr id="142" name="楕円 141"/>
        <xdr:cNvSpPr/>
      </xdr:nvSpPr>
      <xdr:spPr>
        <a:xfrm>
          <a:off x="13271500" y="58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58632</xdr:rowOff>
    </xdr:from>
    <xdr:to>
      <xdr:col>72</xdr:col>
      <xdr:colOff>73025</xdr:colOff>
      <xdr:row>30</xdr:row>
      <xdr:rowOff>28236</xdr:rowOff>
    </xdr:to>
    <xdr:cxnSp macro="">
      <xdr:nvCxnSpPr>
        <xdr:cNvPr id="143" name="直線コネクタ 142"/>
        <xdr:cNvCxnSpPr/>
      </xdr:nvCxnSpPr>
      <xdr:spPr>
        <a:xfrm flipV="1">
          <a:off x="13322300" y="5802207"/>
          <a:ext cx="762000" cy="1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117437</xdr:rowOff>
    </xdr:from>
    <xdr:to>
      <xdr:col>64</xdr:col>
      <xdr:colOff>123825</xdr:colOff>
      <xdr:row>30</xdr:row>
      <xdr:rowOff>47587</xdr:rowOff>
    </xdr:to>
    <xdr:sp macro="" textlink="">
      <xdr:nvSpPr>
        <xdr:cNvPr id="144" name="楕円 143"/>
        <xdr:cNvSpPr/>
      </xdr:nvSpPr>
      <xdr:spPr>
        <a:xfrm>
          <a:off x="12509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168237</xdr:rowOff>
    </xdr:from>
    <xdr:to>
      <xdr:col>68</xdr:col>
      <xdr:colOff>73025</xdr:colOff>
      <xdr:row>30</xdr:row>
      <xdr:rowOff>28236</xdr:rowOff>
    </xdr:to>
    <xdr:cxnSp macro="">
      <xdr:nvCxnSpPr>
        <xdr:cNvPr id="145" name="直線コネクタ 144"/>
        <xdr:cNvCxnSpPr/>
      </xdr:nvCxnSpPr>
      <xdr:spPr>
        <a:xfrm>
          <a:off x="12560300" y="5911812"/>
          <a:ext cx="762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46766</xdr:rowOff>
    </xdr:from>
    <xdr:to>
      <xdr:col>60</xdr:col>
      <xdr:colOff>123825</xdr:colOff>
      <xdr:row>29</xdr:row>
      <xdr:rowOff>148366</xdr:rowOff>
    </xdr:to>
    <xdr:sp macro="" textlink="">
      <xdr:nvSpPr>
        <xdr:cNvPr id="146" name="楕円 145"/>
        <xdr:cNvSpPr/>
      </xdr:nvSpPr>
      <xdr:spPr>
        <a:xfrm>
          <a:off x="11747500" y="5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97566</xdr:rowOff>
    </xdr:from>
    <xdr:to>
      <xdr:col>64</xdr:col>
      <xdr:colOff>73025</xdr:colOff>
      <xdr:row>29</xdr:row>
      <xdr:rowOff>168237</xdr:rowOff>
    </xdr:to>
    <xdr:cxnSp macro="">
      <xdr:nvCxnSpPr>
        <xdr:cNvPr id="147" name="直線コネクタ 146"/>
        <xdr:cNvCxnSpPr/>
      </xdr:nvCxnSpPr>
      <xdr:spPr>
        <a:xfrm>
          <a:off x="11798300" y="5841141"/>
          <a:ext cx="762000" cy="7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100559</xdr:rowOff>
    </xdr:from>
    <xdr:ext cx="469744" cy="259045"/>
    <xdr:sp macro="" textlink="">
      <xdr:nvSpPr>
        <xdr:cNvPr id="152" name="n_1mainValue債務償還比率"/>
        <xdr:cNvSpPr txBox="1"/>
      </xdr:nvSpPr>
      <xdr:spPr>
        <a:xfrm>
          <a:off x="13836727" y="58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70163</xdr:rowOff>
    </xdr:from>
    <xdr:ext cx="469744" cy="259045"/>
    <xdr:sp macro="" textlink="">
      <xdr:nvSpPr>
        <xdr:cNvPr id="153" name="n_2mainValue債務償還比率"/>
        <xdr:cNvSpPr txBox="1"/>
      </xdr:nvSpPr>
      <xdr:spPr>
        <a:xfrm>
          <a:off x="13087427" y="598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38714</xdr:rowOff>
    </xdr:from>
    <xdr:ext cx="469744" cy="259045"/>
    <xdr:sp macro="" textlink="">
      <xdr:nvSpPr>
        <xdr:cNvPr id="154" name="n_3mainValue債務償還比率"/>
        <xdr:cNvSpPr txBox="1"/>
      </xdr:nvSpPr>
      <xdr:spPr>
        <a:xfrm>
          <a:off x="12325427" y="59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139493</xdr:rowOff>
    </xdr:from>
    <xdr:ext cx="469744" cy="259045"/>
    <xdr:sp macro="" textlink="">
      <xdr:nvSpPr>
        <xdr:cNvPr id="155" name="n_4mainValue債務償還比率"/>
        <xdr:cNvSpPr txBox="1"/>
      </xdr:nvSpPr>
      <xdr:spPr>
        <a:xfrm>
          <a:off x="11563427" y="58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20955</xdr:rowOff>
    </xdr:to>
    <xdr:cxnSp macro="">
      <xdr:nvCxnSpPr>
        <xdr:cNvPr id="76" name="直線コネクタ 75"/>
        <xdr:cNvCxnSpPr/>
      </xdr:nvCxnSpPr>
      <xdr:spPr>
        <a:xfrm>
          <a:off x="3797300" y="6364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20955</xdr:rowOff>
    </xdr:to>
    <xdr:cxnSp macro="">
      <xdr:nvCxnSpPr>
        <xdr:cNvPr id="78" name="直線コネクタ 77"/>
        <xdr:cNvCxnSpPr/>
      </xdr:nvCxnSpPr>
      <xdr:spPr>
        <a:xfrm>
          <a:off x="2908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20955</xdr:rowOff>
    </xdr:to>
    <xdr:cxnSp macro="">
      <xdr:nvCxnSpPr>
        <xdr:cNvPr id="80" name="直線コネクタ 79"/>
        <xdr:cNvCxnSpPr/>
      </xdr:nvCxnSpPr>
      <xdr:spPr>
        <a:xfrm flipV="1">
          <a:off x="2019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5"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6" name="n_2main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7" name="n_3mainValue【道路】&#10;有形固定資産減価償却率"/>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56109</xdr:rowOff>
    </xdr:from>
    <xdr:to>
      <xdr:col>55</xdr:col>
      <xdr:colOff>50800</xdr:colOff>
      <xdr:row>41</xdr:row>
      <xdr:rowOff>157709</xdr:rowOff>
    </xdr:to>
    <xdr:sp macro="" textlink="">
      <xdr:nvSpPr>
        <xdr:cNvPr id="127" name="楕円 126"/>
        <xdr:cNvSpPr/>
      </xdr:nvSpPr>
      <xdr:spPr>
        <a:xfrm>
          <a:off x="10426700" y="7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142486</xdr:rowOff>
    </xdr:from>
    <xdr:ext cx="469744" cy="259045"/>
    <xdr:sp macro="" textlink="">
      <xdr:nvSpPr>
        <xdr:cNvPr id="128" name="【道路】&#10;一人当たり延長該当値テキスト"/>
        <xdr:cNvSpPr txBox="1"/>
      </xdr:nvSpPr>
      <xdr:spPr>
        <a:xfrm>
          <a:off x="10515600" y="70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62738</xdr:rowOff>
    </xdr:from>
    <xdr:to>
      <xdr:col>50</xdr:col>
      <xdr:colOff>165100</xdr:colOff>
      <xdr:row>41</xdr:row>
      <xdr:rowOff>164338</xdr:rowOff>
    </xdr:to>
    <xdr:sp macro="" textlink="">
      <xdr:nvSpPr>
        <xdr:cNvPr id="129" name="楕円 128"/>
        <xdr:cNvSpPr/>
      </xdr:nvSpPr>
      <xdr:spPr>
        <a:xfrm>
          <a:off x="9588500" y="70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106909</xdr:rowOff>
    </xdr:from>
    <xdr:to>
      <xdr:col>55</xdr:col>
      <xdr:colOff>0</xdr:colOff>
      <xdr:row>41</xdr:row>
      <xdr:rowOff>113538</xdr:rowOff>
    </xdr:to>
    <xdr:cxnSp macro="">
      <xdr:nvCxnSpPr>
        <xdr:cNvPr id="130" name="直線コネクタ 129"/>
        <xdr:cNvCxnSpPr/>
      </xdr:nvCxnSpPr>
      <xdr:spPr>
        <a:xfrm flipV="1">
          <a:off x="9639300" y="713635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62395</xdr:rowOff>
    </xdr:from>
    <xdr:to>
      <xdr:col>46</xdr:col>
      <xdr:colOff>38100</xdr:colOff>
      <xdr:row>41</xdr:row>
      <xdr:rowOff>163995</xdr:rowOff>
    </xdr:to>
    <xdr:sp macro="" textlink="">
      <xdr:nvSpPr>
        <xdr:cNvPr id="131" name="楕円 130"/>
        <xdr:cNvSpPr/>
      </xdr:nvSpPr>
      <xdr:spPr>
        <a:xfrm>
          <a:off x="8699500" y="7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113195</xdr:rowOff>
    </xdr:from>
    <xdr:to>
      <xdr:col>50</xdr:col>
      <xdr:colOff>114300</xdr:colOff>
      <xdr:row>41</xdr:row>
      <xdr:rowOff>113538</xdr:rowOff>
    </xdr:to>
    <xdr:cxnSp macro="">
      <xdr:nvCxnSpPr>
        <xdr:cNvPr id="132" name="直線コネクタ 131"/>
        <xdr:cNvCxnSpPr/>
      </xdr:nvCxnSpPr>
      <xdr:spPr>
        <a:xfrm>
          <a:off x="8750300" y="714264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50889</xdr:rowOff>
    </xdr:from>
    <xdr:to>
      <xdr:col>41</xdr:col>
      <xdr:colOff>101600</xdr:colOff>
      <xdr:row>41</xdr:row>
      <xdr:rowOff>152489</xdr:rowOff>
    </xdr:to>
    <xdr:sp macro="" textlink="">
      <xdr:nvSpPr>
        <xdr:cNvPr id="133" name="楕円 132"/>
        <xdr:cNvSpPr/>
      </xdr:nvSpPr>
      <xdr:spPr>
        <a:xfrm>
          <a:off x="7810500" y="70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101689</xdr:rowOff>
    </xdr:from>
    <xdr:to>
      <xdr:col>45</xdr:col>
      <xdr:colOff>177800</xdr:colOff>
      <xdr:row>41</xdr:row>
      <xdr:rowOff>113195</xdr:rowOff>
    </xdr:to>
    <xdr:cxnSp macro="">
      <xdr:nvCxnSpPr>
        <xdr:cNvPr id="134" name="直線コネクタ 133"/>
        <xdr:cNvCxnSpPr/>
      </xdr:nvCxnSpPr>
      <xdr:spPr>
        <a:xfrm>
          <a:off x="7861300" y="713113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155465</xdr:rowOff>
    </xdr:from>
    <xdr:ext cx="469744" cy="259045"/>
    <xdr:sp macro="" textlink="">
      <xdr:nvSpPr>
        <xdr:cNvPr id="139" name="n_1mainValue【道路】&#10;一人当たり延長"/>
        <xdr:cNvSpPr txBox="1"/>
      </xdr:nvSpPr>
      <xdr:spPr>
        <a:xfrm>
          <a:off x="9391727" y="71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155122</xdr:rowOff>
    </xdr:from>
    <xdr:ext cx="469744" cy="259045"/>
    <xdr:sp macro="" textlink="">
      <xdr:nvSpPr>
        <xdr:cNvPr id="140" name="n_2mainValue【道路】&#10;一人当たり延長"/>
        <xdr:cNvSpPr txBox="1"/>
      </xdr:nvSpPr>
      <xdr:spPr>
        <a:xfrm>
          <a:off x="8515427" y="718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143616</xdr:rowOff>
    </xdr:from>
    <xdr:ext cx="469744" cy="259045"/>
    <xdr:sp macro="" textlink="">
      <xdr:nvSpPr>
        <xdr:cNvPr id="141" name="n_3mainValue【道路】&#10;一人当たり延長"/>
        <xdr:cNvSpPr txBox="1"/>
      </xdr:nvSpPr>
      <xdr:spPr>
        <a:xfrm>
          <a:off x="7626427" y="71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3" name="楕円 182"/>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84" name="【橋りょう・トンネ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85" name="楕円 184"/>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60</xdr:row>
      <xdr:rowOff>0</xdr:rowOff>
    </xdr:to>
    <xdr:cxnSp macro="">
      <xdr:nvCxnSpPr>
        <xdr:cNvPr id="186" name="直線コネクタ 185"/>
        <xdr:cNvCxnSpPr/>
      </xdr:nvCxnSpPr>
      <xdr:spPr>
        <a:xfrm>
          <a:off x="3797300" y="102576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87" name="楕円 186"/>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142059</xdr:rowOff>
    </xdr:to>
    <xdr:cxnSp macro="">
      <xdr:nvCxnSpPr>
        <xdr:cNvPr id="188" name="直線コネクタ 187"/>
        <xdr:cNvCxnSpPr/>
      </xdr:nvCxnSpPr>
      <xdr:spPr>
        <a:xfrm>
          <a:off x="2908300" y="102233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89" name="楕円 188"/>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81643</xdr:rowOff>
    </xdr:from>
    <xdr:to>
      <xdr:col>15</xdr:col>
      <xdr:colOff>50800</xdr:colOff>
      <xdr:row>59</xdr:row>
      <xdr:rowOff>107769</xdr:rowOff>
    </xdr:to>
    <xdr:cxnSp macro="">
      <xdr:nvCxnSpPr>
        <xdr:cNvPr id="190" name="直線コネクタ 189"/>
        <xdr:cNvCxnSpPr/>
      </xdr:nvCxnSpPr>
      <xdr:spPr>
        <a:xfrm>
          <a:off x="2019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37936</xdr:rowOff>
    </xdr:from>
    <xdr:ext cx="405111" cy="259045"/>
    <xdr:sp macro="" textlink="">
      <xdr:nvSpPr>
        <xdr:cNvPr id="195" name="n_1mainValue【橋りょう・トンネル】&#10;有形固定資産減価償却率"/>
        <xdr:cNvSpPr txBox="1"/>
      </xdr:nvSpPr>
      <xdr:spPr>
        <a:xfrm>
          <a:off x="3582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196"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148970</xdr:rowOff>
    </xdr:from>
    <xdr:ext cx="405111" cy="259045"/>
    <xdr:sp macro="" textlink="">
      <xdr:nvSpPr>
        <xdr:cNvPr id="197" name="n_3mainValue【橋りょう・トンネル】&#10;有形固定資産減価償却率"/>
        <xdr:cNvSpPr txBox="1"/>
      </xdr:nvSpPr>
      <xdr:spPr>
        <a:xfrm>
          <a:off x="1816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53932</xdr:rowOff>
    </xdr:from>
    <xdr:to>
      <xdr:col>55</xdr:col>
      <xdr:colOff>50800</xdr:colOff>
      <xdr:row>64</xdr:row>
      <xdr:rowOff>155532</xdr:rowOff>
    </xdr:to>
    <xdr:sp macro="" textlink="">
      <xdr:nvSpPr>
        <xdr:cNvPr id="239" name="楕円 238"/>
        <xdr:cNvSpPr/>
      </xdr:nvSpPr>
      <xdr:spPr>
        <a:xfrm>
          <a:off x="10426700" y="110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53897</xdr:rowOff>
    </xdr:from>
    <xdr:to>
      <xdr:col>50</xdr:col>
      <xdr:colOff>165100</xdr:colOff>
      <xdr:row>64</xdr:row>
      <xdr:rowOff>155497</xdr:rowOff>
    </xdr:to>
    <xdr:sp macro="" textlink="">
      <xdr:nvSpPr>
        <xdr:cNvPr id="241" name="楕円 240"/>
        <xdr:cNvSpPr/>
      </xdr:nvSpPr>
      <xdr:spPr>
        <a:xfrm>
          <a:off x="9588500" y="110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104697</xdr:rowOff>
    </xdr:from>
    <xdr:to>
      <xdr:col>55</xdr:col>
      <xdr:colOff>0</xdr:colOff>
      <xdr:row>64</xdr:row>
      <xdr:rowOff>104732</xdr:rowOff>
    </xdr:to>
    <xdr:cxnSp macro="">
      <xdr:nvCxnSpPr>
        <xdr:cNvPr id="242" name="直線コネクタ 241"/>
        <xdr:cNvCxnSpPr/>
      </xdr:nvCxnSpPr>
      <xdr:spPr>
        <a:xfrm>
          <a:off x="9639300" y="11077497"/>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53877</xdr:rowOff>
    </xdr:from>
    <xdr:to>
      <xdr:col>46</xdr:col>
      <xdr:colOff>38100</xdr:colOff>
      <xdr:row>64</xdr:row>
      <xdr:rowOff>155477</xdr:rowOff>
    </xdr:to>
    <xdr:sp macro="" textlink="">
      <xdr:nvSpPr>
        <xdr:cNvPr id="243" name="楕円 242"/>
        <xdr:cNvSpPr/>
      </xdr:nvSpPr>
      <xdr:spPr>
        <a:xfrm>
          <a:off x="8699500" y="110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104677</xdr:rowOff>
    </xdr:from>
    <xdr:to>
      <xdr:col>50</xdr:col>
      <xdr:colOff>114300</xdr:colOff>
      <xdr:row>64</xdr:row>
      <xdr:rowOff>104697</xdr:rowOff>
    </xdr:to>
    <xdr:cxnSp macro="">
      <xdr:nvCxnSpPr>
        <xdr:cNvPr id="244" name="直線コネクタ 243"/>
        <xdr:cNvCxnSpPr/>
      </xdr:nvCxnSpPr>
      <xdr:spPr>
        <a:xfrm>
          <a:off x="8750300" y="1107747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53841</xdr:rowOff>
    </xdr:from>
    <xdr:to>
      <xdr:col>41</xdr:col>
      <xdr:colOff>101600</xdr:colOff>
      <xdr:row>64</xdr:row>
      <xdr:rowOff>155441</xdr:rowOff>
    </xdr:to>
    <xdr:sp macro="" textlink="">
      <xdr:nvSpPr>
        <xdr:cNvPr id="245" name="楕円 244"/>
        <xdr:cNvSpPr/>
      </xdr:nvSpPr>
      <xdr:spPr>
        <a:xfrm>
          <a:off x="7810500" y="110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104641</xdr:rowOff>
    </xdr:from>
    <xdr:to>
      <xdr:col>45</xdr:col>
      <xdr:colOff>177800</xdr:colOff>
      <xdr:row>64</xdr:row>
      <xdr:rowOff>104677</xdr:rowOff>
    </xdr:to>
    <xdr:cxnSp macro="">
      <xdr:nvCxnSpPr>
        <xdr:cNvPr id="246" name="直線コネクタ 245"/>
        <xdr:cNvCxnSpPr/>
      </xdr:nvCxnSpPr>
      <xdr:spPr>
        <a:xfrm>
          <a:off x="7861300" y="11077441"/>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146624</xdr:rowOff>
    </xdr:from>
    <xdr:ext cx="534377" cy="259045"/>
    <xdr:sp macro="" textlink="">
      <xdr:nvSpPr>
        <xdr:cNvPr id="251" name="n_1mainValue【橋りょう・トンネル】&#10;一人当たり有形固定資産（償却資産）額"/>
        <xdr:cNvSpPr txBox="1"/>
      </xdr:nvSpPr>
      <xdr:spPr>
        <a:xfrm>
          <a:off x="9359411" y="111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146604</xdr:rowOff>
    </xdr:from>
    <xdr:ext cx="534377" cy="259045"/>
    <xdr:sp macro="" textlink="">
      <xdr:nvSpPr>
        <xdr:cNvPr id="252" name="n_2mainValue【橋りょう・トンネル】&#10;一人当たり有形固定資産（償却資産）額"/>
        <xdr:cNvSpPr txBox="1"/>
      </xdr:nvSpPr>
      <xdr:spPr>
        <a:xfrm>
          <a:off x="8483111" y="111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146568</xdr:rowOff>
    </xdr:from>
    <xdr:ext cx="534377" cy="259045"/>
    <xdr:sp macro="" textlink="">
      <xdr:nvSpPr>
        <xdr:cNvPr id="253" name="n_3mainValue【橋りょう・トンネル】&#10;一人当たり有形固定資産（償却資産）額"/>
        <xdr:cNvSpPr txBox="1"/>
      </xdr:nvSpPr>
      <xdr:spPr>
        <a:xfrm>
          <a:off x="7594111" y="111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5" name="楕円 294"/>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96" name="【公営住宅】&#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97" name="楕円 296"/>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83820</xdr:rowOff>
    </xdr:to>
    <xdr:cxnSp macro="">
      <xdr:nvCxnSpPr>
        <xdr:cNvPr id="298" name="直線コネクタ 297"/>
        <xdr:cNvCxnSpPr/>
      </xdr:nvCxnSpPr>
      <xdr:spPr>
        <a:xfrm>
          <a:off x="3797300" y="1410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99" name="楕円 298"/>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47898</xdr:rowOff>
    </xdr:to>
    <xdr:cxnSp macro="">
      <xdr:nvCxnSpPr>
        <xdr:cNvPr id="300" name="直線コネクタ 299"/>
        <xdr:cNvCxnSpPr/>
      </xdr:nvCxnSpPr>
      <xdr:spPr>
        <a:xfrm>
          <a:off x="2908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301" name="楕円 300"/>
        <xdr:cNvSpPr/>
      </xdr:nvSpPr>
      <xdr:spPr>
        <a:xfrm>
          <a:off x="1968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11974</xdr:rowOff>
    </xdr:to>
    <xdr:cxnSp macro="">
      <xdr:nvCxnSpPr>
        <xdr:cNvPr id="302" name="直線コネクタ 301"/>
        <xdr:cNvCxnSpPr/>
      </xdr:nvCxnSpPr>
      <xdr:spPr>
        <a:xfrm>
          <a:off x="2019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07" name="n_1mainValue【公営住宅】&#10;有形固定資産減価償却率"/>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308" name="n_2mainValue【公営住宅】&#10;有形固定資産減価償却率"/>
        <xdr:cNvSpPr txBox="1"/>
      </xdr:nvSpPr>
      <xdr:spPr>
        <a:xfrm>
          <a:off x="2705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43378</xdr:rowOff>
    </xdr:from>
    <xdr:ext cx="405111" cy="259045"/>
    <xdr:sp macro="" textlink="">
      <xdr:nvSpPr>
        <xdr:cNvPr id="309" name="n_3mainValue【公営住宅】&#10;有形固定資産減価償却率"/>
        <xdr:cNvSpPr txBox="1"/>
      </xdr:nvSpPr>
      <xdr:spPr>
        <a:xfrm>
          <a:off x="1816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47" name="楕円 346"/>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48" name="【公営住宅】&#10;一人当たり面積該当値テキスト"/>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49" name="楕円 348"/>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50" name="直線コネクタ 349"/>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51" name="楕円 350"/>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52" name="直線コネクタ 351"/>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53" name="楕円 352"/>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54" name="直線コネクタ 353"/>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59" name="n_1mainValue【公営住宅】&#10;一人当たり面積"/>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60" name="n_2mainValue【公営住宅】&#10;一人当たり面積"/>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61" name="n_3mainValue【公営住宅】&#10;一人当たり面積"/>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8"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19" name="楕円 418"/>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20"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5806</xdr:rowOff>
    </xdr:from>
    <xdr:to>
      <xdr:col>81</xdr:col>
      <xdr:colOff>101600</xdr:colOff>
      <xdr:row>36</xdr:row>
      <xdr:rowOff>107406</xdr:rowOff>
    </xdr:to>
    <xdr:sp macro="" textlink="">
      <xdr:nvSpPr>
        <xdr:cNvPr id="421" name="楕円 420"/>
        <xdr:cNvSpPr/>
      </xdr:nvSpPr>
      <xdr:spPr>
        <a:xfrm>
          <a:off x="15430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56606</xdr:rowOff>
    </xdr:from>
    <xdr:to>
      <xdr:col>85</xdr:col>
      <xdr:colOff>127000</xdr:colOff>
      <xdr:row>36</xdr:row>
      <xdr:rowOff>110490</xdr:rowOff>
    </xdr:to>
    <xdr:cxnSp macro="">
      <xdr:nvCxnSpPr>
        <xdr:cNvPr id="422" name="直線コネクタ 421"/>
        <xdr:cNvCxnSpPr/>
      </xdr:nvCxnSpPr>
      <xdr:spPr>
        <a:xfrm>
          <a:off x="15481300" y="622880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23" name="楕円 422"/>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56606</xdr:rowOff>
    </xdr:to>
    <xdr:cxnSp macro="">
      <xdr:nvCxnSpPr>
        <xdr:cNvPr id="424" name="直線コネクタ 423"/>
        <xdr:cNvCxnSpPr/>
      </xdr:nvCxnSpPr>
      <xdr:spPr>
        <a:xfrm>
          <a:off x="14592300" y="61879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165826</xdr:rowOff>
    </xdr:from>
    <xdr:to>
      <xdr:col>72</xdr:col>
      <xdr:colOff>38100</xdr:colOff>
      <xdr:row>36</xdr:row>
      <xdr:rowOff>95976</xdr:rowOff>
    </xdr:to>
    <xdr:sp macro="" textlink="">
      <xdr:nvSpPr>
        <xdr:cNvPr id="425" name="楕円 424"/>
        <xdr:cNvSpPr/>
      </xdr:nvSpPr>
      <xdr:spPr>
        <a:xfrm>
          <a:off x="13652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45176</xdr:rowOff>
    </xdr:to>
    <xdr:cxnSp macro="">
      <xdr:nvCxnSpPr>
        <xdr:cNvPr id="426" name="直線コネクタ 425"/>
        <xdr:cNvCxnSpPr/>
      </xdr:nvCxnSpPr>
      <xdr:spPr>
        <a:xfrm flipV="1">
          <a:off x="13703300" y="61879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2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123933</xdr:rowOff>
    </xdr:from>
    <xdr:ext cx="405111" cy="259045"/>
    <xdr:sp macro="" textlink="">
      <xdr:nvSpPr>
        <xdr:cNvPr id="431" name="n_1mainValue【認定こども園・幼稚園・保育所】&#10;有形固定資産減価償却率"/>
        <xdr:cNvSpPr txBox="1"/>
      </xdr:nvSpPr>
      <xdr:spPr>
        <a:xfrm>
          <a:off x="15266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32" name="n_2mainValue【認定こども園・幼稚園・保育所】&#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112503</xdr:rowOff>
    </xdr:from>
    <xdr:ext cx="405111" cy="259045"/>
    <xdr:sp macro="" textlink="">
      <xdr:nvSpPr>
        <xdr:cNvPr id="433" name="n_3mainValue【認定こども園・幼稚園・保育所】&#10;有形固定資産減価償却率"/>
        <xdr:cNvSpPr txBox="1"/>
      </xdr:nvSpPr>
      <xdr:spPr>
        <a:xfrm>
          <a:off x="13500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71" name="楕円 470"/>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72"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73" name="楕円 472"/>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28194</xdr:rowOff>
    </xdr:to>
    <xdr:cxnSp macro="">
      <xdr:nvCxnSpPr>
        <xdr:cNvPr id="474" name="直線コネクタ 473"/>
        <xdr:cNvCxnSpPr/>
      </xdr:nvCxnSpPr>
      <xdr:spPr>
        <a:xfrm>
          <a:off x="21323300" y="688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75" name="楕円 47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476" name="直線コネクタ 475"/>
        <xdr:cNvCxnSpPr/>
      </xdr:nvCxnSpPr>
      <xdr:spPr>
        <a:xfrm>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77" name="楕円 476"/>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78" name="直線コネクタ 477"/>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483"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84"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485"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526" name="楕円 525"/>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95902</xdr:rowOff>
    </xdr:from>
    <xdr:ext cx="405111" cy="259045"/>
    <xdr:sp macro="" textlink="">
      <xdr:nvSpPr>
        <xdr:cNvPr id="527" name="【学校施設】&#10;有形固定資産減価償却率該当値テキスト"/>
        <xdr:cNvSpPr txBox="1"/>
      </xdr:nvSpPr>
      <xdr:spPr>
        <a:xfrm>
          <a:off x="16357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528" name="楕円 527"/>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123825</xdr:rowOff>
    </xdr:to>
    <xdr:cxnSp macro="">
      <xdr:nvCxnSpPr>
        <xdr:cNvPr id="529" name="直線コネクタ 528"/>
        <xdr:cNvCxnSpPr/>
      </xdr:nvCxnSpPr>
      <xdr:spPr>
        <a:xfrm>
          <a:off x="15481300" y="101803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530" name="楕円 529"/>
        <xdr:cNvSpPr/>
      </xdr:nvSpPr>
      <xdr:spPr>
        <a:xfrm>
          <a:off x="14541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17145</xdr:rowOff>
    </xdr:from>
    <xdr:to>
      <xdr:col>81</xdr:col>
      <xdr:colOff>50800</xdr:colOff>
      <xdr:row>59</xdr:row>
      <xdr:rowOff>64770</xdr:rowOff>
    </xdr:to>
    <xdr:cxnSp macro="">
      <xdr:nvCxnSpPr>
        <xdr:cNvPr id="531" name="直線コネクタ 530"/>
        <xdr:cNvCxnSpPr/>
      </xdr:nvCxnSpPr>
      <xdr:spPr>
        <a:xfrm>
          <a:off x="14592300" y="10132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32" name="楕円 531"/>
        <xdr:cNvSpPr/>
      </xdr:nvSpPr>
      <xdr:spPr>
        <a:xfrm>
          <a:off x="13652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70485</xdr:rowOff>
    </xdr:to>
    <xdr:cxnSp macro="">
      <xdr:nvCxnSpPr>
        <xdr:cNvPr id="533" name="直線コネクタ 532"/>
        <xdr:cNvCxnSpPr/>
      </xdr:nvCxnSpPr>
      <xdr:spPr>
        <a:xfrm flipV="1">
          <a:off x="13703300" y="10132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34"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35"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36"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538" name="n_1mainValue【学校施設】&#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84472</xdr:rowOff>
    </xdr:from>
    <xdr:ext cx="405111" cy="259045"/>
    <xdr:sp macro="" textlink="">
      <xdr:nvSpPr>
        <xdr:cNvPr id="539" name="n_2mainValue【学校施設】&#10;有形固定資産減価償却率"/>
        <xdr:cNvSpPr txBox="1"/>
      </xdr:nvSpPr>
      <xdr:spPr>
        <a:xfrm>
          <a:off x="14389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540" name="n_3mainValue【学校施設】&#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149454</xdr:rowOff>
    </xdr:from>
    <xdr:to>
      <xdr:col>116</xdr:col>
      <xdr:colOff>114300</xdr:colOff>
      <xdr:row>63</xdr:row>
      <xdr:rowOff>79604</xdr:rowOff>
    </xdr:to>
    <xdr:sp macro="" textlink="">
      <xdr:nvSpPr>
        <xdr:cNvPr id="579" name="楕円 578"/>
        <xdr:cNvSpPr/>
      </xdr:nvSpPr>
      <xdr:spPr>
        <a:xfrm>
          <a:off x="221107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127881</xdr:rowOff>
    </xdr:from>
    <xdr:ext cx="469744" cy="259045"/>
    <xdr:sp macro="" textlink="">
      <xdr:nvSpPr>
        <xdr:cNvPr id="580" name="【学校施設】&#10;一人当たり面積該当値テキスト"/>
        <xdr:cNvSpPr txBox="1"/>
      </xdr:nvSpPr>
      <xdr:spPr>
        <a:xfrm>
          <a:off x="22199600" y="107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147168</xdr:rowOff>
    </xdr:from>
    <xdr:to>
      <xdr:col>112</xdr:col>
      <xdr:colOff>38100</xdr:colOff>
      <xdr:row>63</xdr:row>
      <xdr:rowOff>77318</xdr:rowOff>
    </xdr:to>
    <xdr:sp macro="" textlink="">
      <xdr:nvSpPr>
        <xdr:cNvPr id="581" name="楕円 580"/>
        <xdr:cNvSpPr/>
      </xdr:nvSpPr>
      <xdr:spPr>
        <a:xfrm>
          <a:off x="21272500" y="107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26518</xdr:rowOff>
    </xdr:from>
    <xdr:to>
      <xdr:col>116</xdr:col>
      <xdr:colOff>63500</xdr:colOff>
      <xdr:row>63</xdr:row>
      <xdr:rowOff>28804</xdr:rowOff>
    </xdr:to>
    <xdr:cxnSp macro="">
      <xdr:nvCxnSpPr>
        <xdr:cNvPr id="582" name="直線コネクタ 581"/>
        <xdr:cNvCxnSpPr/>
      </xdr:nvCxnSpPr>
      <xdr:spPr>
        <a:xfrm>
          <a:off x="21323300" y="108278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144882</xdr:rowOff>
    </xdr:from>
    <xdr:to>
      <xdr:col>107</xdr:col>
      <xdr:colOff>101600</xdr:colOff>
      <xdr:row>63</xdr:row>
      <xdr:rowOff>75032</xdr:rowOff>
    </xdr:to>
    <xdr:sp macro="" textlink="">
      <xdr:nvSpPr>
        <xdr:cNvPr id="583" name="楕円 582"/>
        <xdr:cNvSpPr/>
      </xdr:nvSpPr>
      <xdr:spPr>
        <a:xfrm>
          <a:off x="20383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24232</xdr:rowOff>
    </xdr:from>
    <xdr:to>
      <xdr:col>111</xdr:col>
      <xdr:colOff>177800</xdr:colOff>
      <xdr:row>63</xdr:row>
      <xdr:rowOff>26518</xdr:rowOff>
    </xdr:to>
    <xdr:cxnSp macro="">
      <xdr:nvCxnSpPr>
        <xdr:cNvPr id="584" name="直線コネクタ 583"/>
        <xdr:cNvCxnSpPr/>
      </xdr:nvCxnSpPr>
      <xdr:spPr>
        <a:xfrm>
          <a:off x="20434300" y="10825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52984</xdr:rowOff>
    </xdr:from>
    <xdr:to>
      <xdr:col>102</xdr:col>
      <xdr:colOff>165100</xdr:colOff>
      <xdr:row>63</xdr:row>
      <xdr:rowOff>154584</xdr:rowOff>
    </xdr:to>
    <xdr:sp macro="" textlink="">
      <xdr:nvSpPr>
        <xdr:cNvPr id="585" name="楕円 584"/>
        <xdr:cNvSpPr/>
      </xdr:nvSpPr>
      <xdr:spPr>
        <a:xfrm>
          <a:off x="19494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24232</xdr:rowOff>
    </xdr:from>
    <xdr:to>
      <xdr:col>107</xdr:col>
      <xdr:colOff>50800</xdr:colOff>
      <xdr:row>63</xdr:row>
      <xdr:rowOff>103784</xdr:rowOff>
    </xdr:to>
    <xdr:cxnSp macro="">
      <xdr:nvCxnSpPr>
        <xdr:cNvPr id="586" name="直線コネクタ 585"/>
        <xdr:cNvCxnSpPr/>
      </xdr:nvCxnSpPr>
      <xdr:spPr>
        <a:xfrm flipV="1">
          <a:off x="19545300" y="10825582"/>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68445</xdr:rowOff>
    </xdr:from>
    <xdr:ext cx="469744" cy="259045"/>
    <xdr:sp macro="" textlink="">
      <xdr:nvSpPr>
        <xdr:cNvPr id="591" name="n_1mainValue【学校施設】&#10;一人当たり面積"/>
        <xdr:cNvSpPr txBox="1"/>
      </xdr:nvSpPr>
      <xdr:spPr>
        <a:xfrm>
          <a:off x="21075727" y="1086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66159</xdr:rowOff>
    </xdr:from>
    <xdr:ext cx="469744" cy="259045"/>
    <xdr:sp macro="" textlink="">
      <xdr:nvSpPr>
        <xdr:cNvPr id="592" name="n_2mainValue【学校施設】&#10;一人当たり面積"/>
        <xdr:cNvSpPr txBox="1"/>
      </xdr:nvSpPr>
      <xdr:spPr>
        <a:xfrm>
          <a:off x="20199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145711</xdr:rowOff>
    </xdr:from>
    <xdr:ext cx="469744" cy="259045"/>
    <xdr:sp macro="" textlink="">
      <xdr:nvSpPr>
        <xdr:cNvPr id="593" name="n_3mainValue【学校施設】&#10;一人当たり面積"/>
        <xdr:cNvSpPr txBox="1"/>
      </xdr:nvSpPr>
      <xdr:spPr>
        <a:xfrm>
          <a:off x="19310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24"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5" name="楕円 634"/>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636" name="【児童館】&#10;有形固定資産減価償却率該当値テキスト"/>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637" name="楕円 636"/>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80</xdr:row>
      <xdr:rowOff>87086</xdr:rowOff>
    </xdr:to>
    <xdr:cxnSp macro="">
      <xdr:nvCxnSpPr>
        <xdr:cNvPr id="638" name="直線コネクタ 637"/>
        <xdr:cNvCxnSpPr/>
      </xdr:nvCxnSpPr>
      <xdr:spPr>
        <a:xfrm>
          <a:off x="15481300" y="137671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39" name="楕円 638"/>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51163</xdr:rowOff>
    </xdr:to>
    <xdr:cxnSp macro="">
      <xdr:nvCxnSpPr>
        <xdr:cNvPr id="640" name="直線コネクタ 639"/>
        <xdr:cNvCxnSpPr/>
      </xdr:nvCxnSpPr>
      <xdr:spPr>
        <a:xfrm>
          <a:off x="14592300" y="13731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80373</xdr:rowOff>
    </xdr:from>
    <xdr:to>
      <xdr:col>72</xdr:col>
      <xdr:colOff>38100</xdr:colOff>
      <xdr:row>83</xdr:row>
      <xdr:rowOff>10523</xdr:rowOff>
    </xdr:to>
    <xdr:sp macro="" textlink="">
      <xdr:nvSpPr>
        <xdr:cNvPr id="641" name="楕円 640"/>
        <xdr:cNvSpPr/>
      </xdr:nvSpPr>
      <xdr:spPr>
        <a:xfrm>
          <a:off x="13652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82</xdr:row>
      <xdr:rowOff>131173</xdr:rowOff>
    </xdr:to>
    <xdr:cxnSp macro="">
      <xdr:nvCxnSpPr>
        <xdr:cNvPr id="642" name="直線コネクタ 641"/>
        <xdr:cNvCxnSpPr/>
      </xdr:nvCxnSpPr>
      <xdr:spPr>
        <a:xfrm flipV="1">
          <a:off x="13703300" y="13731239"/>
          <a:ext cx="8890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43"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44"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647" name="n_1mainValue【児童館】&#10;有形固定資産減価償却率"/>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48" name="n_2mainValue【児童館】&#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1650</xdr:rowOff>
    </xdr:from>
    <xdr:ext cx="405111" cy="259045"/>
    <xdr:sp macro="" textlink="">
      <xdr:nvSpPr>
        <xdr:cNvPr id="649" name="n_3mainValue【児童館】&#10;有形固定資産減価償却率"/>
        <xdr:cNvSpPr txBox="1"/>
      </xdr:nvSpPr>
      <xdr:spPr>
        <a:xfrm>
          <a:off x="13500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9" name="楕円 688"/>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90"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91" name="楕円 690"/>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92" name="直線コネクタ 691"/>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93" name="楕円 692"/>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94" name="直線コネクタ 693"/>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5" name="楕円 694"/>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85</xdr:row>
      <xdr:rowOff>57150</xdr:rowOff>
    </xdr:to>
    <xdr:cxnSp macro="">
      <xdr:nvCxnSpPr>
        <xdr:cNvPr id="696" name="直線コネクタ 695"/>
        <xdr:cNvCxnSpPr/>
      </xdr:nvCxnSpPr>
      <xdr:spPr>
        <a:xfrm flipV="1">
          <a:off x="19545300" y="14401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99"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01"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02"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3"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167458</xdr:rowOff>
    </xdr:from>
    <xdr:to>
      <xdr:col>85</xdr:col>
      <xdr:colOff>177800</xdr:colOff>
      <xdr:row>108</xdr:row>
      <xdr:rowOff>97608</xdr:rowOff>
    </xdr:to>
    <xdr:sp macro="" textlink="">
      <xdr:nvSpPr>
        <xdr:cNvPr id="745" name="楕円 744"/>
        <xdr:cNvSpPr/>
      </xdr:nvSpPr>
      <xdr:spPr>
        <a:xfrm>
          <a:off x="16268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145885</xdr:rowOff>
    </xdr:from>
    <xdr:ext cx="405111" cy="259045"/>
    <xdr:sp macro="" textlink="">
      <xdr:nvSpPr>
        <xdr:cNvPr id="746" name="【公民館】&#10;有形固定資産減価償却率該当値テキスト"/>
        <xdr:cNvSpPr txBox="1"/>
      </xdr:nvSpPr>
      <xdr:spPr>
        <a:xfrm>
          <a:off x="16357600"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747" name="楕円 746"/>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46808</xdr:rowOff>
    </xdr:to>
    <xdr:cxnSp macro="">
      <xdr:nvCxnSpPr>
        <xdr:cNvPr id="748" name="直線コネクタ 747"/>
        <xdr:cNvCxnSpPr/>
      </xdr:nvCxnSpPr>
      <xdr:spPr>
        <a:xfrm>
          <a:off x="15481300" y="1852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749" name="楕円 748"/>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108</xdr:row>
      <xdr:rowOff>10886</xdr:rowOff>
    </xdr:to>
    <xdr:cxnSp macro="">
      <xdr:nvCxnSpPr>
        <xdr:cNvPr id="750" name="直線コネクタ 749"/>
        <xdr:cNvCxnSpPr/>
      </xdr:nvCxnSpPr>
      <xdr:spPr>
        <a:xfrm>
          <a:off x="14592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751" name="楕円 750"/>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74568</xdr:rowOff>
    </xdr:from>
    <xdr:to>
      <xdr:col>76</xdr:col>
      <xdr:colOff>114300</xdr:colOff>
      <xdr:row>107</xdr:row>
      <xdr:rowOff>146413</xdr:rowOff>
    </xdr:to>
    <xdr:cxnSp macro="">
      <xdr:nvCxnSpPr>
        <xdr:cNvPr id="752" name="直線コネクタ 751"/>
        <xdr:cNvCxnSpPr/>
      </xdr:nvCxnSpPr>
      <xdr:spPr>
        <a:xfrm>
          <a:off x="13703300" y="184197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53"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4"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55"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757" name="n_1mainValue【公民館】&#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758" name="n_2mainValue【公民館】&#10;有形固定資産減価償却率"/>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759" name="n_3mainValue【公民館】&#10;有形固定資産減価償却率"/>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01" name="楕円 800"/>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02"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03" name="楕円 802"/>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804" name="直線コネクタ 803"/>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805" name="楕円 804"/>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806" name="直線コネクタ 805"/>
        <xdr:cNvCxnSpPr/>
      </xdr:nvCxnSpPr>
      <xdr:spPr>
        <a:xfrm>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807" name="楕円 806"/>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4355</xdr:rowOff>
    </xdr:to>
    <xdr:cxnSp macro="">
      <xdr:nvCxnSpPr>
        <xdr:cNvPr id="808" name="直線コネクタ 807"/>
        <xdr:cNvCxnSpPr/>
      </xdr:nvCxnSpPr>
      <xdr:spPr>
        <a:xfrm>
          <a:off x="19545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09"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10"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13"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814" name="n_2mainValue【公民館】&#10;一人当たり面積"/>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815" name="n_3mainValue【公民館】&#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中央公民館である。類似団体内平均値を大幅に上回っており、老朽化がかなり進んでいるため、早急に対策を講じる必要がある。幼稚園・保育所は全体的には類似団体平均と比較して下回っているが、老朽化が進んでいる幼稚園があるため、今後個別に計画を立て更新していく必要がある。学校施設は、類似団体平均を若干下回っているが、老朽化が進んでいる小学校があり、改修に備えて教育施設全体を踏まえた計画をたてる必要がある。児童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か所新設されたことにより、類似団体平均を大幅に下回ってはいるが、老朽化が進んでいる児童館もあるため、個別に対策を考える必要がある。道路、橋りょう、公営住宅は、類似団体平均を下回っており、一人当たり面積も横ばい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4" name="楕円 73"/>
        <xdr:cNvSpPr/>
      </xdr:nvSpPr>
      <xdr:spPr>
        <a:xfrm>
          <a:off x="4584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5" name="【図書館】&#10;有形固定資産減価償却率該当値テキスト"/>
        <xdr:cNvSpPr txBox="1"/>
      </xdr:nvSpPr>
      <xdr:spPr>
        <a:xfrm>
          <a:off x="4673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111942</xdr:rowOff>
    </xdr:from>
    <xdr:to>
      <xdr:col>20</xdr:col>
      <xdr:colOff>38100</xdr:colOff>
      <xdr:row>36</xdr:row>
      <xdr:rowOff>42092</xdr:rowOff>
    </xdr:to>
    <xdr:sp macro="" textlink="">
      <xdr:nvSpPr>
        <xdr:cNvPr id="76" name="楕円 75"/>
        <xdr:cNvSpPr/>
      </xdr:nvSpPr>
      <xdr:spPr>
        <a:xfrm>
          <a:off x="3746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27214</xdr:rowOff>
    </xdr:to>
    <xdr:cxnSp macro="">
      <xdr:nvCxnSpPr>
        <xdr:cNvPr id="77" name="直線コネクタ 76"/>
        <xdr:cNvCxnSpPr/>
      </xdr:nvCxnSpPr>
      <xdr:spPr>
        <a:xfrm>
          <a:off x="3797300" y="61634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76019</xdr:rowOff>
    </xdr:from>
    <xdr:to>
      <xdr:col>15</xdr:col>
      <xdr:colOff>101600</xdr:colOff>
      <xdr:row>36</xdr:row>
      <xdr:rowOff>6169</xdr:rowOff>
    </xdr:to>
    <xdr:sp macro="" textlink="">
      <xdr:nvSpPr>
        <xdr:cNvPr id="78" name="楕円 77"/>
        <xdr:cNvSpPr/>
      </xdr:nvSpPr>
      <xdr:spPr>
        <a:xfrm>
          <a:off x="2857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126819</xdr:rowOff>
    </xdr:from>
    <xdr:to>
      <xdr:col>19</xdr:col>
      <xdr:colOff>177800</xdr:colOff>
      <xdr:row>35</xdr:row>
      <xdr:rowOff>162742</xdr:rowOff>
    </xdr:to>
    <xdr:cxnSp macro="">
      <xdr:nvCxnSpPr>
        <xdr:cNvPr id="79" name="直線コネクタ 78"/>
        <xdr:cNvCxnSpPr/>
      </xdr:nvCxnSpPr>
      <xdr:spPr>
        <a:xfrm>
          <a:off x="2908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4173</xdr:rowOff>
    </xdr:from>
    <xdr:to>
      <xdr:col>10</xdr:col>
      <xdr:colOff>165100</xdr:colOff>
      <xdr:row>35</xdr:row>
      <xdr:rowOff>105773</xdr:rowOff>
    </xdr:to>
    <xdr:sp macro="" textlink="">
      <xdr:nvSpPr>
        <xdr:cNvPr id="80" name="楕円 79"/>
        <xdr:cNvSpPr/>
      </xdr:nvSpPr>
      <xdr:spPr>
        <a:xfrm>
          <a:off x="1968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54973</xdr:rowOff>
    </xdr:from>
    <xdr:to>
      <xdr:col>15</xdr:col>
      <xdr:colOff>50800</xdr:colOff>
      <xdr:row>35</xdr:row>
      <xdr:rowOff>126819</xdr:rowOff>
    </xdr:to>
    <xdr:cxnSp macro="">
      <xdr:nvCxnSpPr>
        <xdr:cNvPr id="81" name="直線コネクタ 80"/>
        <xdr:cNvCxnSpPr/>
      </xdr:nvCxnSpPr>
      <xdr:spPr>
        <a:xfrm>
          <a:off x="2019300" y="60557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58619</xdr:rowOff>
    </xdr:from>
    <xdr:ext cx="405111" cy="259045"/>
    <xdr:sp macro="" textlink="">
      <xdr:nvSpPr>
        <xdr:cNvPr id="86" name="n_1mainValue【図書館】&#10;有形固定資産減価償却率"/>
        <xdr:cNvSpPr txBox="1"/>
      </xdr:nvSpPr>
      <xdr:spPr>
        <a:xfrm>
          <a:off x="3582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22696</xdr:rowOff>
    </xdr:from>
    <xdr:ext cx="405111" cy="259045"/>
    <xdr:sp macro="" textlink="">
      <xdr:nvSpPr>
        <xdr:cNvPr id="87" name="n_2mainValue【図書館】&#10;有形固定資産減価償却率"/>
        <xdr:cNvSpPr txBox="1"/>
      </xdr:nvSpPr>
      <xdr:spPr>
        <a:xfrm>
          <a:off x="2705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122300</xdr:rowOff>
    </xdr:from>
    <xdr:ext cx="405111" cy="259045"/>
    <xdr:sp macro="" textlink="">
      <xdr:nvSpPr>
        <xdr:cNvPr id="88" name="n_3mainValue【図書館】&#10;有形固定資産減価償却率"/>
        <xdr:cNvSpPr txBox="1"/>
      </xdr:nvSpPr>
      <xdr:spPr>
        <a:xfrm>
          <a:off x="1816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133985</xdr:rowOff>
    </xdr:from>
    <xdr:to>
      <xdr:col>55</xdr:col>
      <xdr:colOff>50800</xdr:colOff>
      <xdr:row>38</xdr:row>
      <xdr:rowOff>64135</xdr:rowOff>
    </xdr:to>
    <xdr:sp macro="" textlink="">
      <xdr:nvSpPr>
        <xdr:cNvPr id="124" name="楕円 123"/>
        <xdr:cNvSpPr/>
      </xdr:nvSpPr>
      <xdr:spPr>
        <a:xfrm>
          <a:off x="10426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156862</xdr:rowOff>
    </xdr:from>
    <xdr:ext cx="469744" cy="259045"/>
    <xdr:sp macro="" textlink="">
      <xdr:nvSpPr>
        <xdr:cNvPr id="125" name="【図書館】&#10;一人当たり面積該当値テキスト"/>
        <xdr:cNvSpPr txBox="1"/>
      </xdr:nvSpPr>
      <xdr:spPr>
        <a:xfrm>
          <a:off x="10515600"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133985</xdr:rowOff>
    </xdr:from>
    <xdr:to>
      <xdr:col>50</xdr:col>
      <xdr:colOff>165100</xdr:colOff>
      <xdr:row>38</xdr:row>
      <xdr:rowOff>64135</xdr:rowOff>
    </xdr:to>
    <xdr:sp macro="" textlink="">
      <xdr:nvSpPr>
        <xdr:cNvPr id="126" name="楕円 125"/>
        <xdr:cNvSpPr/>
      </xdr:nvSpPr>
      <xdr:spPr>
        <a:xfrm>
          <a:off x="958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xdr:rowOff>
    </xdr:from>
    <xdr:to>
      <xdr:col>55</xdr:col>
      <xdr:colOff>0</xdr:colOff>
      <xdr:row>38</xdr:row>
      <xdr:rowOff>13335</xdr:rowOff>
    </xdr:to>
    <xdr:cxnSp macro="">
      <xdr:nvCxnSpPr>
        <xdr:cNvPr id="127" name="直線コネクタ 126"/>
        <xdr:cNvCxnSpPr/>
      </xdr:nvCxnSpPr>
      <xdr:spPr>
        <a:xfrm>
          <a:off x="9639300" y="6528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133985</xdr:rowOff>
    </xdr:from>
    <xdr:to>
      <xdr:col>46</xdr:col>
      <xdr:colOff>38100</xdr:colOff>
      <xdr:row>38</xdr:row>
      <xdr:rowOff>64135</xdr:rowOff>
    </xdr:to>
    <xdr:sp macro="" textlink="">
      <xdr:nvSpPr>
        <xdr:cNvPr id="128" name="楕円 127"/>
        <xdr:cNvSpPr/>
      </xdr:nvSpPr>
      <xdr:spPr>
        <a:xfrm>
          <a:off x="8699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13335</xdr:rowOff>
    </xdr:to>
    <xdr:cxnSp macro="">
      <xdr:nvCxnSpPr>
        <xdr:cNvPr id="129" name="直線コネクタ 128"/>
        <xdr:cNvCxnSpPr/>
      </xdr:nvCxnSpPr>
      <xdr:spPr>
        <a:xfrm>
          <a:off x="8750300" y="652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0" name="楕円 129"/>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13335</xdr:rowOff>
    </xdr:to>
    <xdr:cxnSp macro="">
      <xdr:nvCxnSpPr>
        <xdr:cNvPr id="131" name="直線コネクタ 130"/>
        <xdr:cNvCxnSpPr/>
      </xdr:nvCxnSpPr>
      <xdr:spPr>
        <a:xfrm>
          <a:off x="7861300" y="6522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80662</xdr:rowOff>
    </xdr:from>
    <xdr:ext cx="469744" cy="259045"/>
    <xdr:sp macro="" textlink="">
      <xdr:nvSpPr>
        <xdr:cNvPr id="136" name="n_1mainValue【図書館】&#10;一人当たり面積"/>
        <xdr:cNvSpPr txBox="1"/>
      </xdr:nvSpPr>
      <xdr:spPr>
        <a:xfrm>
          <a:off x="93917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80662</xdr:rowOff>
    </xdr:from>
    <xdr:ext cx="469744" cy="259045"/>
    <xdr:sp macro="" textlink="">
      <xdr:nvSpPr>
        <xdr:cNvPr id="137" name="n_2mainValue【図書館】&#10;一人当たり面積"/>
        <xdr:cNvSpPr txBox="1"/>
      </xdr:nvSpPr>
      <xdr:spPr>
        <a:xfrm>
          <a:off x="85154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main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8" name="楕円 177"/>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79" name="【体育館・プー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81280</xdr:rowOff>
    </xdr:from>
    <xdr:to>
      <xdr:col>20</xdr:col>
      <xdr:colOff>38100</xdr:colOff>
      <xdr:row>61</xdr:row>
      <xdr:rowOff>11430</xdr:rowOff>
    </xdr:to>
    <xdr:sp macro="" textlink="">
      <xdr:nvSpPr>
        <xdr:cNvPr id="180" name="楕円 179"/>
        <xdr:cNvSpPr/>
      </xdr:nvSpPr>
      <xdr:spPr>
        <a:xfrm>
          <a:off x="3746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132080</xdr:rowOff>
    </xdr:from>
    <xdr:to>
      <xdr:col>24</xdr:col>
      <xdr:colOff>63500</xdr:colOff>
      <xdr:row>60</xdr:row>
      <xdr:rowOff>160020</xdr:rowOff>
    </xdr:to>
    <xdr:cxnSp macro="">
      <xdr:nvCxnSpPr>
        <xdr:cNvPr id="181" name="直線コネクタ 180"/>
        <xdr:cNvCxnSpPr/>
      </xdr:nvCxnSpPr>
      <xdr:spPr>
        <a:xfrm>
          <a:off x="3797300" y="104190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53340</xdr:rowOff>
    </xdr:from>
    <xdr:to>
      <xdr:col>15</xdr:col>
      <xdr:colOff>101600</xdr:colOff>
      <xdr:row>60</xdr:row>
      <xdr:rowOff>154940</xdr:rowOff>
    </xdr:to>
    <xdr:sp macro="" textlink="">
      <xdr:nvSpPr>
        <xdr:cNvPr id="182" name="楕円 181"/>
        <xdr:cNvSpPr/>
      </xdr:nvSpPr>
      <xdr:spPr>
        <a:xfrm>
          <a:off x="28575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104140</xdr:rowOff>
    </xdr:from>
    <xdr:to>
      <xdr:col>19</xdr:col>
      <xdr:colOff>177800</xdr:colOff>
      <xdr:row>60</xdr:row>
      <xdr:rowOff>132080</xdr:rowOff>
    </xdr:to>
    <xdr:cxnSp macro="">
      <xdr:nvCxnSpPr>
        <xdr:cNvPr id="183" name="直線コネクタ 182"/>
        <xdr:cNvCxnSpPr/>
      </xdr:nvCxnSpPr>
      <xdr:spPr>
        <a:xfrm>
          <a:off x="2908300" y="103911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168910</xdr:rowOff>
    </xdr:from>
    <xdr:to>
      <xdr:col>10</xdr:col>
      <xdr:colOff>165100</xdr:colOff>
      <xdr:row>60</xdr:row>
      <xdr:rowOff>99060</xdr:rowOff>
    </xdr:to>
    <xdr:sp macro="" textlink="">
      <xdr:nvSpPr>
        <xdr:cNvPr id="184" name="楕円 183"/>
        <xdr:cNvSpPr/>
      </xdr:nvSpPr>
      <xdr:spPr>
        <a:xfrm>
          <a:off x="19685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48260</xdr:rowOff>
    </xdr:from>
    <xdr:to>
      <xdr:col>15</xdr:col>
      <xdr:colOff>50800</xdr:colOff>
      <xdr:row>60</xdr:row>
      <xdr:rowOff>104140</xdr:rowOff>
    </xdr:to>
    <xdr:cxnSp macro="">
      <xdr:nvCxnSpPr>
        <xdr:cNvPr id="185" name="直線コネクタ 184"/>
        <xdr:cNvCxnSpPr/>
      </xdr:nvCxnSpPr>
      <xdr:spPr>
        <a:xfrm>
          <a:off x="2019300" y="1033526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2557</xdr:rowOff>
    </xdr:from>
    <xdr:ext cx="405111" cy="259045"/>
    <xdr:sp macro="" textlink="">
      <xdr:nvSpPr>
        <xdr:cNvPr id="190" name="n_1mainValue【体育館・プール】&#10;有形固定資産減価償却率"/>
        <xdr:cNvSpPr txBox="1"/>
      </xdr:nvSpPr>
      <xdr:spPr>
        <a:xfrm>
          <a:off x="35820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146067</xdr:rowOff>
    </xdr:from>
    <xdr:ext cx="405111" cy="259045"/>
    <xdr:sp macro="" textlink="">
      <xdr:nvSpPr>
        <xdr:cNvPr id="191" name="n_2mainValue【体育館・プール】&#10;有形固定資産減価償却率"/>
        <xdr:cNvSpPr txBox="1"/>
      </xdr:nvSpPr>
      <xdr:spPr>
        <a:xfrm>
          <a:off x="2705744" y="1043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90187</xdr:rowOff>
    </xdr:from>
    <xdr:ext cx="405111" cy="259045"/>
    <xdr:sp macro="" textlink="">
      <xdr:nvSpPr>
        <xdr:cNvPr id="192" name="n_3mainValue【体育館・プール】&#10;有形固定資産減価償却率"/>
        <xdr:cNvSpPr txBox="1"/>
      </xdr:nvSpPr>
      <xdr:spPr>
        <a:xfrm>
          <a:off x="1816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32" name="楕円 231"/>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33"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34" name="楕円 233"/>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9525</xdr:rowOff>
    </xdr:to>
    <xdr:cxnSp macro="">
      <xdr:nvCxnSpPr>
        <xdr:cNvPr id="235" name="直線コネクタ 234"/>
        <xdr:cNvCxnSpPr/>
      </xdr:nvCxnSpPr>
      <xdr:spPr>
        <a:xfrm>
          <a:off x="9639300" y="1081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36" name="楕円 235"/>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9525</xdr:rowOff>
    </xdr:to>
    <xdr:cxnSp macro="">
      <xdr:nvCxnSpPr>
        <xdr:cNvPr id="237" name="直線コネクタ 236"/>
        <xdr:cNvCxnSpPr/>
      </xdr:nvCxnSpPr>
      <xdr:spPr>
        <a:xfrm>
          <a:off x="8750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38" name="楕円 237"/>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7620</xdr:rowOff>
    </xdr:to>
    <xdr:cxnSp macro="">
      <xdr:nvCxnSpPr>
        <xdr:cNvPr id="239" name="直線コネクタ 238"/>
        <xdr:cNvCxnSpPr/>
      </xdr:nvCxnSpPr>
      <xdr:spPr>
        <a:xfrm>
          <a:off x="7861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44" name="n_1mainValue【体育館・プール】&#10;一人当たり面積"/>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45"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46" name="n_3mainValue【体育館・プール】&#10;一人当たり面積"/>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69214</xdr:rowOff>
    </xdr:from>
    <xdr:to>
      <xdr:col>20</xdr:col>
      <xdr:colOff>38100</xdr:colOff>
      <xdr:row>79</xdr:row>
      <xdr:rowOff>170814</xdr:rowOff>
    </xdr:to>
    <xdr:sp macro="" textlink="">
      <xdr:nvSpPr>
        <xdr:cNvPr id="287" name="楕円 286"/>
        <xdr:cNvSpPr/>
      </xdr:nvSpPr>
      <xdr:spPr>
        <a:xfrm>
          <a:off x="3746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27305</xdr:rowOff>
    </xdr:from>
    <xdr:to>
      <xdr:col>15</xdr:col>
      <xdr:colOff>101600</xdr:colOff>
      <xdr:row>79</xdr:row>
      <xdr:rowOff>128905</xdr:rowOff>
    </xdr:to>
    <xdr:sp macro="" textlink="">
      <xdr:nvSpPr>
        <xdr:cNvPr id="288" name="楕円 287"/>
        <xdr:cNvSpPr/>
      </xdr:nvSpPr>
      <xdr:spPr>
        <a:xfrm>
          <a:off x="2857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78105</xdr:rowOff>
    </xdr:from>
    <xdr:to>
      <xdr:col>19</xdr:col>
      <xdr:colOff>177800</xdr:colOff>
      <xdr:row>79</xdr:row>
      <xdr:rowOff>120014</xdr:rowOff>
    </xdr:to>
    <xdr:cxnSp macro="">
      <xdr:nvCxnSpPr>
        <xdr:cNvPr id="289" name="直線コネクタ 288"/>
        <xdr:cNvCxnSpPr/>
      </xdr:nvCxnSpPr>
      <xdr:spPr>
        <a:xfrm>
          <a:off x="2908300" y="13622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290" name="楕円 289"/>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78105</xdr:rowOff>
    </xdr:from>
    <xdr:to>
      <xdr:col>15</xdr:col>
      <xdr:colOff>50800</xdr:colOff>
      <xdr:row>81</xdr:row>
      <xdr:rowOff>121920</xdr:rowOff>
    </xdr:to>
    <xdr:cxnSp macro="">
      <xdr:nvCxnSpPr>
        <xdr:cNvPr id="291" name="直線コネクタ 290"/>
        <xdr:cNvCxnSpPr/>
      </xdr:nvCxnSpPr>
      <xdr:spPr>
        <a:xfrm flipV="1">
          <a:off x="2019300" y="1362265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2"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3"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4"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5"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15891</xdr:rowOff>
    </xdr:from>
    <xdr:ext cx="405111" cy="259045"/>
    <xdr:sp macro="" textlink="">
      <xdr:nvSpPr>
        <xdr:cNvPr id="296" name="n_1mainValue【福祉施設】&#10;有形固定資産減価償却率"/>
        <xdr:cNvSpPr txBox="1"/>
      </xdr:nvSpPr>
      <xdr:spPr>
        <a:xfrm>
          <a:off x="3582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145432</xdr:rowOff>
    </xdr:from>
    <xdr:ext cx="405111" cy="259045"/>
    <xdr:sp macro="" textlink="">
      <xdr:nvSpPr>
        <xdr:cNvPr id="297" name="n_2mainValue【福祉施設】&#10;有形固定資産減価償却率"/>
        <xdr:cNvSpPr txBox="1"/>
      </xdr:nvSpPr>
      <xdr:spPr>
        <a:xfrm>
          <a:off x="2705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298" name="n_3main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0" name="直線コネクタ 319"/>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1"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2" name="直線コネクタ 321"/>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3"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4" name="直線コネクタ 323"/>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5"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6" name="フローチャート: 判断 325"/>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27" name="フローチャート: 判断 326"/>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28" name="フローチャート: 判断 327"/>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29" name="フローチャート: 判断 328"/>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0" name="フローチャート: 判断 329"/>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36" name="楕円 335"/>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94742</xdr:rowOff>
    </xdr:from>
    <xdr:to>
      <xdr:col>46</xdr:col>
      <xdr:colOff>38100</xdr:colOff>
      <xdr:row>86</xdr:row>
      <xdr:rowOff>24892</xdr:rowOff>
    </xdr:to>
    <xdr:sp macro="" textlink="">
      <xdr:nvSpPr>
        <xdr:cNvPr id="337" name="楕円 336"/>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145542</xdr:rowOff>
    </xdr:to>
    <xdr:cxnSp macro="">
      <xdr:nvCxnSpPr>
        <xdr:cNvPr id="338" name="直線コネクタ 337"/>
        <xdr:cNvCxnSpPr/>
      </xdr:nvCxnSpPr>
      <xdr:spPr>
        <a:xfrm>
          <a:off x="8750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23876</xdr:rowOff>
    </xdr:from>
    <xdr:to>
      <xdr:col>41</xdr:col>
      <xdr:colOff>101600</xdr:colOff>
      <xdr:row>85</xdr:row>
      <xdr:rowOff>125476</xdr:rowOff>
    </xdr:to>
    <xdr:sp macro="" textlink="">
      <xdr:nvSpPr>
        <xdr:cNvPr id="339" name="楕円 338"/>
        <xdr:cNvSpPr/>
      </xdr:nvSpPr>
      <xdr:spPr>
        <a:xfrm>
          <a:off x="7810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74676</xdr:rowOff>
    </xdr:from>
    <xdr:to>
      <xdr:col>45</xdr:col>
      <xdr:colOff>177800</xdr:colOff>
      <xdr:row>85</xdr:row>
      <xdr:rowOff>145542</xdr:rowOff>
    </xdr:to>
    <xdr:cxnSp macro="">
      <xdr:nvCxnSpPr>
        <xdr:cNvPr id="340" name="直線コネクタ 339"/>
        <xdr:cNvCxnSpPr/>
      </xdr:nvCxnSpPr>
      <xdr:spPr>
        <a:xfrm>
          <a:off x="7861300" y="146479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1"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2"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3"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44"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45" name="n_1mainValue【福祉施設】&#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46" name="n_2mainValue【福祉施設】&#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47" name="n_3mainValue【福祉施設】&#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2" name="テキスト ボックス 4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3" name="直線コネクタ 4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4" name="テキスト ボックス 4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5" name="直線コネクタ 4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6" name="テキスト ボックス 4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7" name="直線コネクタ 4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8" name="テキスト ボックス 4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9" name="直線コネクタ 4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0" name="テキスト ボックス 4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1" name="直線コネクタ 4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2" name="テキスト ボックス 4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3" name="直線コネクタ 4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4" name="テキスト ボックス 4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5" name="直線コネクタ 4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437" name="直線コネクタ 43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3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9" name="直線コネクタ 4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44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441" name="直線コネクタ 44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442"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443" name="フローチャート: 判断 44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444" name="フローチャート: 判断 44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445" name="フローチャート: 判断 44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446" name="フローチャート: 判断 44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447" name="フローチャート: 判断 44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453" name="楕円 452"/>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454" name="【庁舎】&#10;有形固定資産減価償却率該当値テキスト"/>
        <xdr:cNvSpPr txBox="1"/>
      </xdr:nvSpPr>
      <xdr:spPr>
        <a:xfrm>
          <a:off x="16357600" y="170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455" name="楕円 454"/>
        <xdr:cNvSpPr/>
      </xdr:nvSpPr>
      <xdr:spPr>
        <a:xfrm>
          <a:off x="15430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125186</xdr:rowOff>
    </xdr:to>
    <xdr:cxnSp macro="">
      <xdr:nvCxnSpPr>
        <xdr:cNvPr id="456" name="直線コネクタ 455"/>
        <xdr:cNvCxnSpPr/>
      </xdr:nvCxnSpPr>
      <xdr:spPr>
        <a:xfrm>
          <a:off x="15481300" y="172342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457" name="楕円 456"/>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100</xdr:row>
      <xdr:rowOff>89263</xdr:rowOff>
    </xdr:to>
    <xdr:cxnSp macro="">
      <xdr:nvCxnSpPr>
        <xdr:cNvPr id="458" name="直線コネクタ 457"/>
        <xdr:cNvCxnSpPr/>
      </xdr:nvCxnSpPr>
      <xdr:spPr>
        <a:xfrm>
          <a:off x="14592300" y="1719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102144</xdr:rowOff>
    </xdr:from>
    <xdr:to>
      <xdr:col>72</xdr:col>
      <xdr:colOff>38100</xdr:colOff>
      <xdr:row>100</xdr:row>
      <xdr:rowOff>32294</xdr:rowOff>
    </xdr:to>
    <xdr:sp macro="" textlink="">
      <xdr:nvSpPr>
        <xdr:cNvPr id="459" name="楕円 458"/>
        <xdr:cNvSpPr/>
      </xdr:nvSpPr>
      <xdr:spPr>
        <a:xfrm>
          <a:off x="1365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152944</xdr:rowOff>
    </xdr:from>
    <xdr:to>
      <xdr:col>76</xdr:col>
      <xdr:colOff>114300</xdr:colOff>
      <xdr:row>100</xdr:row>
      <xdr:rowOff>53339</xdr:rowOff>
    </xdr:to>
    <xdr:cxnSp macro="">
      <xdr:nvCxnSpPr>
        <xdr:cNvPr id="460" name="直線コネクタ 459"/>
        <xdr:cNvCxnSpPr/>
      </xdr:nvCxnSpPr>
      <xdr:spPr>
        <a:xfrm>
          <a:off x="13703300" y="17126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461"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462"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463"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46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156590</xdr:rowOff>
    </xdr:from>
    <xdr:ext cx="340478" cy="259045"/>
    <xdr:sp macro="" textlink="">
      <xdr:nvSpPr>
        <xdr:cNvPr id="465" name="n_1mainValue【庁舎】&#10;有形固定資産減価償却率"/>
        <xdr:cNvSpPr txBox="1"/>
      </xdr:nvSpPr>
      <xdr:spPr>
        <a:xfrm>
          <a:off x="152983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120666</xdr:rowOff>
    </xdr:from>
    <xdr:ext cx="340478" cy="259045"/>
    <xdr:sp macro="" textlink="">
      <xdr:nvSpPr>
        <xdr:cNvPr id="466" name="n_2mainValue【庁舎】&#10;有形固定資産減価償却率"/>
        <xdr:cNvSpPr txBox="1"/>
      </xdr:nvSpPr>
      <xdr:spPr>
        <a:xfrm>
          <a:off x="14422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48821</xdr:rowOff>
    </xdr:from>
    <xdr:ext cx="340478" cy="259045"/>
    <xdr:sp macro="" textlink="">
      <xdr:nvSpPr>
        <xdr:cNvPr id="467" name="n_3mainValue【庁舎】&#10;有形固定資産減価償却率"/>
        <xdr:cNvSpPr txBox="1"/>
      </xdr:nvSpPr>
      <xdr:spPr>
        <a:xfrm>
          <a:off x="13533061" y="1685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9" name="テキスト ボックス 4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1" name="テキスト ボックス 4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3" name="テキスト ボックス 4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5" name="テキスト ボックス 4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7" name="テキスト ボックス 4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9" name="テキスト ボックス 4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491" name="直線コネクタ 490"/>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492"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493" name="直線コネクタ 492"/>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494"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495" name="直線コネクタ 494"/>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496"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497" name="フローチャート: 判断 496"/>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498" name="フローチャート: 判断 497"/>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499" name="フローチャート: 判断 498"/>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500" name="フローチャート: 判断 499"/>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501" name="フローチャート: 判断 500"/>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xdr:rowOff>
    </xdr:from>
    <xdr:to>
      <xdr:col>116</xdr:col>
      <xdr:colOff>114300</xdr:colOff>
      <xdr:row>106</xdr:row>
      <xdr:rowOff>106045</xdr:rowOff>
    </xdr:to>
    <xdr:sp macro="" textlink="">
      <xdr:nvSpPr>
        <xdr:cNvPr id="507" name="楕円 506"/>
        <xdr:cNvSpPr/>
      </xdr:nvSpPr>
      <xdr:spPr>
        <a:xfrm>
          <a:off x="22110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27322</xdr:rowOff>
    </xdr:from>
    <xdr:ext cx="469744" cy="259045"/>
    <xdr:sp macro="" textlink="">
      <xdr:nvSpPr>
        <xdr:cNvPr id="508" name="【庁舎】&#10;一人当たり面積該当値テキスト"/>
        <xdr:cNvSpPr txBox="1"/>
      </xdr:nvSpPr>
      <xdr:spPr>
        <a:xfrm>
          <a:off x="22199600"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509" name="楕円 508"/>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55245</xdr:rowOff>
    </xdr:to>
    <xdr:cxnSp macro="">
      <xdr:nvCxnSpPr>
        <xdr:cNvPr id="510" name="直線コネクタ 509"/>
        <xdr:cNvCxnSpPr/>
      </xdr:nvCxnSpPr>
      <xdr:spPr>
        <a:xfrm>
          <a:off x="21323300" y="182270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636</xdr:rowOff>
    </xdr:from>
    <xdr:to>
      <xdr:col>107</xdr:col>
      <xdr:colOff>101600</xdr:colOff>
      <xdr:row>106</xdr:row>
      <xdr:rowOff>102236</xdr:rowOff>
    </xdr:to>
    <xdr:sp macro="" textlink="">
      <xdr:nvSpPr>
        <xdr:cNvPr id="511" name="楕円 510"/>
        <xdr:cNvSpPr/>
      </xdr:nvSpPr>
      <xdr:spPr>
        <a:xfrm>
          <a:off x="2038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51436</xdr:rowOff>
    </xdr:from>
    <xdr:to>
      <xdr:col>111</xdr:col>
      <xdr:colOff>177800</xdr:colOff>
      <xdr:row>106</xdr:row>
      <xdr:rowOff>53339</xdr:rowOff>
    </xdr:to>
    <xdr:cxnSp macro="">
      <xdr:nvCxnSpPr>
        <xdr:cNvPr id="512" name="直線コネクタ 511"/>
        <xdr:cNvCxnSpPr/>
      </xdr:nvCxnSpPr>
      <xdr:spPr>
        <a:xfrm>
          <a:off x="20434300" y="18225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636</xdr:rowOff>
    </xdr:from>
    <xdr:to>
      <xdr:col>102</xdr:col>
      <xdr:colOff>165100</xdr:colOff>
      <xdr:row>106</xdr:row>
      <xdr:rowOff>102236</xdr:rowOff>
    </xdr:to>
    <xdr:sp macro="" textlink="">
      <xdr:nvSpPr>
        <xdr:cNvPr id="513" name="楕円 512"/>
        <xdr:cNvSpPr/>
      </xdr:nvSpPr>
      <xdr:spPr>
        <a:xfrm>
          <a:off x="19494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51436</xdr:rowOff>
    </xdr:from>
    <xdr:to>
      <xdr:col>107</xdr:col>
      <xdr:colOff>50800</xdr:colOff>
      <xdr:row>106</xdr:row>
      <xdr:rowOff>51436</xdr:rowOff>
    </xdr:to>
    <xdr:cxnSp macro="">
      <xdr:nvCxnSpPr>
        <xdr:cNvPr id="514" name="直線コネクタ 513"/>
        <xdr:cNvCxnSpPr/>
      </xdr:nvCxnSpPr>
      <xdr:spPr>
        <a:xfrm>
          <a:off x="19545300" y="18225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515"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516"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517"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518"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519" name="n_1main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118763</xdr:rowOff>
    </xdr:from>
    <xdr:ext cx="469744" cy="259045"/>
    <xdr:sp macro="" textlink="">
      <xdr:nvSpPr>
        <xdr:cNvPr id="520" name="n_2mainValue【庁舎】&#10;一人当たり面積"/>
        <xdr:cNvSpPr txBox="1"/>
      </xdr:nvSpPr>
      <xdr:spPr>
        <a:xfrm>
          <a:off x="20199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118763</xdr:rowOff>
    </xdr:from>
    <xdr:ext cx="469744" cy="259045"/>
    <xdr:sp macro="" textlink="">
      <xdr:nvSpPr>
        <xdr:cNvPr id="521" name="n_3mainValue【庁舎】&#10;一人当たり面積"/>
        <xdr:cNvSpPr txBox="1"/>
      </xdr:nvSpPr>
      <xdr:spPr>
        <a:xfrm>
          <a:off x="19310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類似団体平均と比較して有形固定資産減価償却率が高くなっている施設は町民体育館であり、老朽化対策を検討する必要がある。図書館は平成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年度に建設されたため、低めの水準を保っている。福祉施設は令和元年度値が未入力のため表に反映されていないが施設の増減はない。庁舎は平成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年度に完成した新しい施設のため、有形固定資産減価償却率は低水準となっている。一人当たり面積について、類似団体平均と比較して図書館は上回っており、庁舎は若干下回っている。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年度の財政力指数は</a:t>
          </a:r>
          <a:r>
            <a:rPr kumimoji="1" lang="en-US" altLang="ja-JP" sz="1100">
              <a:solidFill>
                <a:sysClr val="windowText" lastClr="000000"/>
              </a:solidFill>
              <a:effectLst/>
              <a:latin typeface="+mn-lt"/>
              <a:ea typeface="+mn-ea"/>
              <a:cs typeface="+mn-cs"/>
            </a:rPr>
            <a:t>0.66</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ポイント上昇して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同指数は類似団体の</a:t>
          </a:r>
          <a:r>
            <a:rPr kumimoji="1" lang="ja-JP" altLang="en-US" sz="1100">
              <a:solidFill>
                <a:sysClr val="windowText" lastClr="000000"/>
              </a:solidFill>
              <a:effectLst/>
              <a:latin typeface="+mn-lt"/>
              <a:ea typeface="+mn-ea"/>
              <a:cs typeface="+mn-cs"/>
            </a:rPr>
            <a:t>ほぼ</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沖縄県平均を上回っている。</a:t>
          </a:r>
          <a:r>
            <a:rPr kumimoji="1" lang="ja-JP" altLang="en-US" sz="1100">
              <a:solidFill>
                <a:sysClr val="windowText" lastClr="000000"/>
              </a:solidFill>
              <a:effectLst/>
              <a:latin typeface="+mn-lt"/>
              <a:ea typeface="+mn-ea"/>
              <a:cs typeface="+mn-cs"/>
            </a:rPr>
            <a:t>これは、町民税や固定資産税など</a:t>
          </a:r>
          <a:r>
            <a:rPr kumimoji="1" lang="ja-JP" altLang="ja-JP" sz="1100">
              <a:solidFill>
                <a:sysClr val="windowText" lastClr="000000"/>
              </a:solidFill>
              <a:effectLst/>
              <a:latin typeface="+mn-lt"/>
              <a:ea typeface="+mn-ea"/>
              <a:cs typeface="+mn-cs"/>
            </a:rPr>
            <a:t>税収が順調に伸びてきている</a:t>
          </a:r>
          <a:r>
            <a:rPr kumimoji="1" lang="ja-JP" altLang="en-US" sz="1100">
              <a:solidFill>
                <a:sysClr val="windowText" lastClr="000000"/>
              </a:solidFill>
              <a:effectLst/>
              <a:latin typeface="+mn-lt"/>
              <a:ea typeface="+mn-ea"/>
              <a:cs typeface="+mn-cs"/>
            </a:rPr>
            <a:t>ことが主な要因である。しかし、</a:t>
          </a:r>
          <a:r>
            <a:rPr kumimoji="1" lang="ja-JP" altLang="ja-JP" sz="1100">
              <a:solidFill>
                <a:sysClr val="windowText" lastClr="000000"/>
              </a:solidFill>
              <a:effectLst/>
              <a:latin typeface="+mn-lt"/>
              <a:ea typeface="+mn-ea"/>
              <a:cs typeface="+mn-cs"/>
            </a:rPr>
            <a:t>自主財源より地方交付税や国・県支出金等の依存財源の割合が高い状況に変わり</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な</a:t>
          </a:r>
          <a:r>
            <a:rPr kumimoji="1" lang="ja-JP" altLang="en-US" sz="1100">
              <a:solidFill>
                <a:sysClr val="windowText" lastClr="000000"/>
              </a:solidFill>
              <a:effectLst/>
              <a:latin typeface="+mn-lt"/>
              <a:ea typeface="+mn-ea"/>
              <a:cs typeface="+mn-cs"/>
            </a:rPr>
            <a:t>いため</a:t>
          </a:r>
          <a:r>
            <a:rPr kumimoji="1" lang="ja-JP" altLang="ja-JP" sz="1100">
              <a:solidFill>
                <a:sysClr val="windowText" lastClr="000000"/>
              </a:solidFill>
              <a:effectLst/>
              <a:latin typeface="+mn-lt"/>
              <a:ea typeface="+mn-ea"/>
              <a:cs typeface="+mn-cs"/>
            </a:rPr>
            <a:t>、今後も税の徴収強化や課税客体の洗い出し等による財源確保</a:t>
          </a:r>
          <a:r>
            <a:rPr kumimoji="1" lang="ja-JP" altLang="en-US" sz="1100">
              <a:solidFill>
                <a:sysClr val="windowText" lastClr="000000"/>
              </a:solidFill>
              <a:effectLst/>
              <a:latin typeface="+mn-lt"/>
              <a:ea typeface="+mn-ea"/>
              <a:cs typeface="+mn-cs"/>
            </a:rPr>
            <a:t>対策に取り組み</a:t>
          </a:r>
          <a:r>
            <a:rPr kumimoji="1" lang="ja-JP" altLang="ja-JP" sz="1100">
              <a:solidFill>
                <a:sysClr val="windowText" lastClr="000000"/>
              </a:solidFill>
              <a:effectLst/>
              <a:latin typeface="+mn-lt"/>
              <a:ea typeface="+mn-ea"/>
              <a:cs typeface="+mn-cs"/>
            </a:rPr>
            <a:t>、財政</a:t>
          </a:r>
          <a:r>
            <a:rPr kumimoji="1" lang="ja-JP" altLang="en-US" sz="1100">
              <a:solidFill>
                <a:sysClr val="windowText" lastClr="000000"/>
              </a:solidFill>
              <a:effectLst/>
              <a:latin typeface="+mn-lt"/>
              <a:ea typeface="+mn-ea"/>
              <a:cs typeface="+mn-cs"/>
            </a:rPr>
            <a:t>基盤の強化に努める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年度の経常収支比率は</a:t>
          </a:r>
          <a:r>
            <a:rPr kumimoji="1" lang="en-US" altLang="ja-JP" sz="1100">
              <a:solidFill>
                <a:sysClr val="windowText" lastClr="000000"/>
              </a:solidFill>
              <a:effectLst/>
              <a:latin typeface="+mn-lt"/>
              <a:ea typeface="+mn-ea"/>
              <a:cs typeface="+mn-cs"/>
            </a:rPr>
            <a:t>87.2</a:t>
          </a:r>
          <a:r>
            <a:rPr kumimoji="1" lang="ja-JP" altLang="ja-JP" sz="1100">
              <a:solidFill>
                <a:sysClr val="windowText" lastClr="000000"/>
              </a:solidFill>
              <a:effectLst/>
              <a:latin typeface="+mn-lt"/>
              <a:ea typeface="+mn-ea"/>
              <a:cs typeface="+mn-cs"/>
            </a:rPr>
            <a:t>％と平成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ポイント下が</a:t>
          </a:r>
          <a:r>
            <a:rPr kumimoji="1" lang="ja-JP" altLang="en-US" sz="1100">
              <a:solidFill>
                <a:sysClr val="windowText" lastClr="000000"/>
              </a:solidFill>
              <a:effectLst/>
              <a:latin typeface="+mn-lt"/>
              <a:ea typeface="+mn-ea"/>
              <a:cs typeface="+mn-cs"/>
            </a:rPr>
            <a:t>って改善しており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4.3</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も</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って</a:t>
          </a:r>
          <a:r>
            <a:rPr kumimoji="1" lang="ja-JP" altLang="ja-JP" sz="1100">
              <a:solidFill>
                <a:sysClr val="windowText" lastClr="000000"/>
              </a:solidFill>
              <a:effectLst/>
              <a:latin typeface="+mn-lt"/>
              <a:ea typeface="+mn-ea"/>
              <a:cs typeface="+mn-cs"/>
            </a:rPr>
            <a:t>いる。要因として、</a:t>
          </a:r>
          <a:r>
            <a:rPr kumimoji="1" lang="ja-JP" altLang="en-US" sz="1100">
              <a:solidFill>
                <a:sysClr val="windowText" lastClr="000000"/>
              </a:solidFill>
              <a:effectLst/>
              <a:latin typeface="+mn-lt"/>
              <a:ea typeface="+mn-ea"/>
              <a:cs typeface="+mn-cs"/>
            </a:rPr>
            <a:t>多額の償還金のある事業が償還を終えて公債費が減額になったことな</a:t>
          </a:r>
          <a:r>
            <a:rPr kumimoji="1" lang="ja-JP" altLang="ja-JP" sz="1100">
              <a:solidFill>
                <a:sysClr val="windowText" lastClr="000000"/>
              </a:solidFill>
              <a:effectLst/>
              <a:latin typeface="+mn-lt"/>
              <a:ea typeface="+mn-ea"/>
              <a:cs typeface="+mn-cs"/>
            </a:rPr>
            <a:t>どがあげられる。また、</a:t>
          </a:r>
          <a:r>
            <a:rPr kumimoji="1" lang="ja-JP" altLang="en-US" sz="1100">
              <a:solidFill>
                <a:sysClr val="windowText" lastClr="000000"/>
              </a:solidFill>
              <a:effectLst/>
              <a:latin typeface="+mn-lt"/>
              <a:ea typeface="+mn-ea"/>
              <a:cs typeface="+mn-cs"/>
            </a:rPr>
            <a:t>昨年度から引き続き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特別職の給与カット等や</a:t>
          </a:r>
          <a:r>
            <a:rPr kumimoji="1" lang="ja-JP" altLang="ja-JP" sz="1100">
              <a:solidFill>
                <a:schemeClr val="dk1"/>
              </a:solidFill>
              <a:effectLst/>
              <a:latin typeface="+mn-lt"/>
              <a:ea typeface="+mn-ea"/>
              <a:cs typeface="+mn-cs"/>
            </a:rPr>
            <a:t>各種団体への補助金削減</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節電対策や</a:t>
          </a:r>
          <a:r>
            <a:rPr kumimoji="1" lang="ja-JP" altLang="en-US" sz="1100">
              <a:solidFill>
                <a:sysClr val="windowText" lastClr="000000"/>
              </a:solidFill>
              <a:effectLst/>
              <a:latin typeface="+mn-lt"/>
              <a:ea typeface="+mn-ea"/>
              <a:cs typeface="+mn-cs"/>
            </a:rPr>
            <a:t>委託料等の削減など、内部努力による</a:t>
          </a:r>
          <a:r>
            <a:rPr kumimoji="1" lang="ja-JP" altLang="ja-JP" sz="1100">
              <a:solidFill>
                <a:sysClr val="windowText" lastClr="000000"/>
              </a:solidFill>
              <a:effectLst/>
              <a:latin typeface="+mn-lt"/>
              <a:ea typeface="+mn-ea"/>
              <a:cs typeface="+mn-cs"/>
            </a:rPr>
            <a:t>経費削減の効果があらわれた。今後も扶助費や一部事務組合負担金などの伸びが見込まれるため、経常経費の削減に努めていく。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20320</xdr:rowOff>
    </xdr:to>
    <xdr:cxnSp macro="">
      <xdr:nvCxnSpPr>
        <xdr:cNvPr id="128" name="直線コネクタ 127"/>
        <xdr:cNvCxnSpPr/>
      </xdr:nvCxnSpPr>
      <xdr:spPr>
        <a:xfrm flipV="1">
          <a:off x="4114800" y="1062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168593</xdr:rowOff>
    </xdr:to>
    <xdr:cxnSp macro="">
      <xdr:nvCxnSpPr>
        <xdr:cNvPr id="131" name="直線コネクタ 130"/>
        <xdr:cNvCxnSpPr/>
      </xdr:nvCxnSpPr>
      <xdr:spPr>
        <a:xfrm flipV="1">
          <a:off x="3225800" y="10650220"/>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168593</xdr:rowOff>
    </xdr:to>
    <xdr:cxnSp macro="">
      <xdr:nvCxnSpPr>
        <xdr:cNvPr id="134" name="直線コネクタ 133"/>
        <xdr:cNvCxnSpPr/>
      </xdr:nvCxnSpPr>
      <xdr:spPr>
        <a:xfrm>
          <a:off x="2336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62</xdr:row>
      <xdr:rowOff>122872</xdr:rowOff>
    </xdr:to>
    <xdr:cxnSp macro="">
      <xdr:nvCxnSpPr>
        <xdr:cNvPr id="137" name="直線コネクタ 136"/>
        <xdr:cNvCxnSpPr/>
      </xdr:nvCxnSpPr>
      <xdr:spPr>
        <a:xfrm>
          <a:off x="1447800" y="1063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5" name="楕円 154"/>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56" name="テキスト ボックス 155"/>
        <xdr:cNvSpPr txBox="1"/>
      </xdr:nvSpPr>
      <xdr:spPr>
        <a:xfrm>
          <a:off x="1066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本町の人口１人当たり人件費・物件費等決算額は、毎年度、類似団体平均、全国平均、県平均と比べて下回っており、本町の職員数が少ないことが影響している。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92,761</a:t>
          </a:r>
          <a:r>
            <a:rPr kumimoji="1" lang="ja-JP" altLang="ja-JP" sz="1100">
              <a:solidFill>
                <a:sysClr val="windowText" lastClr="000000"/>
              </a:solidFill>
              <a:effectLst/>
              <a:latin typeface="+mn-lt"/>
              <a:ea typeface="+mn-ea"/>
              <a:cs typeface="+mn-cs"/>
            </a:rPr>
            <a:t>円となっており、平成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1,623</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これは嘱託員報酬やプレミアム付商品券事業の増</a:t>
          </a:r>
          <a:r>
            <a:rPr kumimoji="1" lang="ja-JP" altLang="ja-JP" sz="1100">
              <a:solidFill>
                <a:sysClr val="windowText" lastClr="000000"/>
              </a:solidFill>
              <a:effectLst/>
              <a:latin typeface="+mn-lt"/>
              <a:ea typeface="+mn-ea"/>
              <a:cs typeface="+mn-cs"/>
            </a:rPr>
            <a:t>が主な要因である。今後、物件費が伸びる時期も見込まれるため、推移を注視していく必要がある。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72653</xdr:rowOff>
    </xdr:from>
    <xdr:to>
      <xdr:col>23</xdr:col>
      <xdr:colOff>133350</xdr:colOff>
      <xdr:row>82</xdr:row>
      <xdr:rowOff>85708</xdr:rowOff>
    </xdr:to>
    <xdr:cxnSp macro="">
      <xdr:nvCxnSpPr>
        <xdr:cNvPr id="191" name="直線コネクタ 190"/>
        <xdr:cNvCxnSpPr/>
      </xdr:nvCxnSpPr>
      <xdr:spPr>
        <a:xfrm>
          <a:off x="4114800" y="14131553"/>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72653</xdr:rowOff>
    </xdr:from>
    <xdr:to>
      <xdr:col>19</xdr:col>
      <xdr:colOff>133350</xdr:colOff>
      <xdr:row>82</xdr:row>
      <xdr:rowOff>123447</xdr:rowOff>
    </xdr:to>
    <xdr:cxnSp macro="">
      <xdr:nvCxnSpPr>
        <xdr:cNvPr id="194" name="直線コネクタ 193"/>
        <xdr:cNvCxnSpPr/>
      </xdr:nvCxnSpPr>
      <xdr:spPr>
        <a:xfrm flipV="1">
          <a:off x="3225800" y="14131553"/>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119852</xdr:rowOff>
    </xdr:from>
    <xdr:to>
      <xdr:col>15</xdr:col>
      <xdr:colOff>82550</xdr:colOff>
      <xdr:row>82</xdr:row>
      <xdr:rowOff>123447</xdr:rowOff>
    </xdr:to>
    <xdr:cxnSp macro="">
      <xdr:nvCxnSpPr>
        <xdr:cNvPr id="197" name="直線コネクタ 196"/>
        <xdr:cNvCxnSpPr/>
      </xdr:nvCxnSpPr>
      <xdr:spPr>
        <a:xfrm>
          <a:off x="2336800" y="14178752"/>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119852</xdr:rowOff>
    </xdr:from>
    <xdr:to>
      <xdr:col>11</xdr:col>
      <xdr:colOff>31750</xdr:colOff>
      <xdr:row>83</xdr:row>
      <xdr:rowOff>12756</xdr:rowOff>
    </xdr:to>
    <xdr:cxnSp macro="">
      <xdr:nvCxnSpPr>
        <xdr:cNvPr id="200" name="直線コネクタ 199"/>
        <xdr:cNvCxnSpPr/>
      </xdr:nvCxnSpPr>
      <xdr:spPr>
        <a:xfrm flipV="1">
          <a:off x="1447800" y="14178752"/>
          <a:ext cx="889000" cy="6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34908</xdr:rowOff>
    </xdr:from>
    <xdr:to>
      <xdr:col>23</xdr:col>
      <xdr:colOff>184150</xdr:colOff>
      <xdr:row>82</xdr:row>
      <xdr:rowOff>136508</xdr:rowOff>
    </xdr:to>
    <xdr:sp macro="" textlink="">
      <xdr:nvSpPr>
        <xdr:cNvPr id="210" name="楕円 209"/>
        <xdr:cNvSpPr/>
      </xdr:nvSpPr>
      <xdr:spPr>
        <a:xfrm>
          <a:off x="4902200" y="14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127635</xdr:rowOff>
    </xdr:from>
    <xdr:ext cx="762000" cy="259045"/>
    <xdr:sp macro="" textlink="">
      <xdr:nvSpPr>
        <xdr:cNvPr id="211" name="人件費・物件費等の状況該当値テキスト"/>
        <xdr:cNvSpPr txBox="1"/>
      </xdr:nvSpPr>
      <xdr:spPr>
        <a:xfrm>
          <a:off x="5041900" y="1401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21853</xdr:rowOff>
    </xdr:from>
    <xdr:to>
      <xdr:col>19</xdr:col>
      <xdr:colOff>184150</xdr:colOff>
      <xdr:row>82</xdr:row>
      <xdr:rowOff>123453</xdr:rowOff>
    </xdr:to>
    <xdr:sp macro="" textlink="">
      <xdr:nvSpPr>
        <xdr:cNvPr id="212" name="楕円 211"/>
        <xdr:cNvSpPr/>
      </xdr:nvSpPr>
      <xdr:spPr>
        <a:xfrm>
          <a:off x="4064000" y="140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133630</xdr:rowOff>
    </xdr:from>
    <xdr:ext cx="736600" cy="259045"/>
    <xdr:sp macro="" textlink="">
      <xdr:nvSpPr>
        <xdr:cNvPr id="213" name="テキスト ボックス 212"/>
        <xdr:cNvSpPr txBox="1"/>
      </xdr:nvSpPr>
      <xdr:spPr>
        <a:xfrm>
          <a:off x="3733800" y="1384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72647</xdr:rowOff>
    </xdr:from>
    <xdr:to>
      <xdr:col>15</xdr:col>
      <xdr:colOff>133350</xdr:colOff>
      <xdr:row>83</xdr:row>
      <xdr:rowOff>2797</xdr:rowOff>
    </xdr:to>
    <xdr:sp macro="" textlink="">
      <xdr:nvSpPr>
        <xdr:cNvPr id="214" name="楕円 213"/>
        <xdr:cNvSpPr/>
      </xdr:nvSpPr>
      <xdr:spPr>
        <a:xfrm>
          <a:off x="3175000" y="141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12974</xdr:rowOff>
    </xdr:from>
    <xdr:ext cx="762000" cy="259045"/>
    <xdr:sp macro="" textlink="">
      <xdr:nvSpPr>
        <xdr:cNvPr id="215" name="テキスト ボックス 214"/>
        <xdr:cNvSpPr txBox="1"/>
      </xdr:nvSpPr>
      <xdr:spPr>
        <a:xfrm>
          <a:off x="2844800" y="1390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69052</xdr:rowOff>
    </xdr:from>
    <xdr:to>
      <xdr:col>11</xdr:col>
      <xdr:colOff>82550</xdr:colOff>
      <xdr:row>82</xdr:row>
      <xdr:rowOff>170652</xdr:rowOff>
    </xdr:to>
    <xdr:sp macro="" textlink="">
      <xdr:nvSpPr>
        <xdr:cNvPr id="216" name="楕円 215"/>
        <xdr:cNvSpPr/>
      </xdr:nvSpPr>
      <xdr:spPr>
        <a:xfrm>
          <a:off x="2286000" y="14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9379</xdr:rowOff>
    </xdr:from>
    <xdr:ext cx="762000" cy="259045"/>
    <xdr:sp macro="" textlink="">
      <xdr:nvSpPr>
        <xdr:cNvPr id="217" name="テキスト ボックス 216"/>
        <xdr:cNvSpPr txBox="1"/>
      </xdr:nvSpPr>
      <xdr:spPr>
        <a:xfrm>
          <a:off x="1955800" y="1389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133406</xdr:rowOff>
    </xdr:from>
    <xdr:to>
      <xdr:col>7</xdr:col>
      <xdr:colOff>31750</xdr:colOff>
      <xdr:row>83</xdr:row>
      <xdr:rowOff>63556</xdr:rowOff>
    </xdr:to>
    <xdr:sp macro="" textlink="">
      <xdr:nvSpPr>
        <xdr:cNvPr id="218" name="楕円 217"/>
        <xdr:cNvSpPr/>
      </xdr:nvSpPr>
      <xdr:spPr>
        <a:xfrm>
          <a:off x="1397000" y="141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73733</xdr:rowOff>
    </xdr:from>
    <xdr:ext cx="762000" cy="259045"/>
    <xdr:sp macro="" textlink="">
      <xdr:nvSpPr>
        <xdr:cNvPr id="219" name="テキスト ボックス 218"/>
        <xdr:cNvSpPr txBox="1"/>
      </xdr:nvSpPr>
      <xdr:spPr>
        <a:xfrm>
          <a:off x="1066800" y="139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年度のラスパイレス指数は平成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ポイントの増であり、類似団体平均より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ポイント、全国町村平均より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ポイントと上回っている。今後も国や民間の給与水準の動向を見ながら、適正化に努める。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5" name="直線コネクタ 254"/>
        <xdr:cNvCxnSpPr/>
      </xdr:nvCxnSpPr>
      <xdr:spPr>
        <a:xfrm>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32657</xdr:rowOff>
    </xdr:to>
    <xdr:cxnSp macro="">
      <xdr:nvCxnSpPr>
        <xdr:cNvPr id="258" name="直線コネクタ 257"/>
        <xdr:cNvCxnSpPr/>
      </xdr:nvCxnSpPr>
      <xdr:spPr>
        <a:xfrm>
          <a:off x="15290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170543</xdr:rowOff>
    </xdr:to>
    <xdr:cxnSp macro="">
      <xdr:nvCxnSpPr>
        <xdr:cNvPr id="261" name="直線コネクタ 260"/>
        <xdr:cNvCxnSpPr/>
      </xdr:nvCxnSpPr>
      <xdr:spPr>
        <a:xfrm flipV="1">
          <a:off x="14401800" y="1477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0.15</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であり、類似団体平均と比べ</a:t>
          </a:r>
          <a:r>
            <a:rPr kumimoji="1" lang="en-US" altLang="ja-JP" sz="1100">
              <a:solidFill>
                <a:sysClr val="windowText" lastClr="000000"/>
              </a:solidFill>
              <a:effectLst/>
              <a:latin typeface="+mn-lt"/>
              <a:ea typeface="+mn-ea"/>
              <a:cs typeface="+mn-cs"/>
            </a:rPr>
            <a:t>1.07</a:t>
          </a:r>
          <a:r>
            <a:rPr kumimoji="1" lang="ja-JP" altLang="ja-JP" sz="1100">
              <a:solidFill>
                <a:sysClr val="windowText" lastClr="000000"/>
              </a:solidFill>
              <a:effectLst/>
              <a:latin typeface="+mn-lt"/>
              <a:ea typeface="+mn-ea"/>
              <a:cs typeface="+mn-cs"/>
            </a:rPr>
            <a:t>ポイント少なく、全国平均、県平均よりも大きく下回っている。これは、これまで取り組んできた定員管理適正化計画による効果であり、職員数の増を行っていないためである。今後も引き続き、効率的な組織運営に努める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71029</xdr:rowOff>
    </xdr:to>
    <xdr:cxnSp macro="">
      <xdr:nvCxnSpPr>
        <xdr:cNvPr id="320" name="直線コネクタ 319"/>
        <xdr:cNvCxnSpPr/>
      </xdr:nvCxnSpPr>
      <xdr:spPr>
        <a:xfrm>
          <a:off x="16179800" y="1016072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58965</xdr:rowOff>
    </xdr:to>
    <xdr:cxnSp macro="">
      <xdr:nvCxnSpPr>
        <xdr:cNvPr id="323" name="直線コネクタ 322"/>
        <xdr:cNvCxnSpPr/>
      </xdr:nvCxnSpPr>
      <xdr:spPr>
        <a:xfrm flipV="1">
          <a:off x="15290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60688</xdr:rowOff>
    </xdr:to>
    <xdr:cxnSp macro="">
      <xdr:nvCxnSpPr>
        <xdr:cNvPr id="326" name="直線コネクタ 325"/>
        <xdr:cNvCxnSpPr/>
      </xdr:nvCxnSpPr>
      <xdr:spPr>
        <a:xfrm flipV="1">
          <a:off x="14401800" y="101745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60688</xdr:rowOff>
    </xdr:to>
    <xdr:cxnSp macro="">
      <xdr:nvCxnSpPr>
        <xdr:cNvPr id="329" name="直線コネクタ 328"/>
        <xdr:cNvCxnSpPr/>
      </xdr:nvCxnSpPr>
      <xdr:spPr>
        <a:xfrm>
          <a:off x="13512800" y="1013142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39" name="楕円 338"/>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36756</xdr:rowOff>
    </xdr:from>
    <xdr:ext cx="762000" cy="259045"/>
    <xdr:sp macro="" textlink="">
      <xdr:nvSpPr>
        <xdr:cNvPr id="340" name="定員管理の状況該当値テキスト"/>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1" name="楕円 340"/>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2" name="テキスト ボックス 341"/>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3" name="楕円 342"/>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4" name="テキスト ボックス 343"/>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9888</xdr:rowOff>
    </xdr:from>
    <xdr:to>
      <xdr:col>68</xdr:col>
      <xdr:colOff>203200</xdr:colOff>
      <xdr:row>59</xdr:row>
      <xdr:rowOff>111488</xdr:rowOff>
    </xdr:to>
    <xdr:sp macro="" textlink="">
      <xdr:nvSpPr>
        <xdr:cNvPr id="345" name="楕円 344"/>
        <xdr:cNvSpPr/>
      </xdr:nvSpPr>
      <xdr:spPr>
        <a:xfrm>
          <a:off x="14351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121665</xdr:rowOff>
    </xdr:from>
    <xdr:ext cx="762000" cy="259045"/>
    <xdr:sp macro="" textlink="">
      <xdr:nvSpPr>
        <xdr:cNvPr id="346" name="テキスト ボックス 345"/>
        <xdr:cNvSpPr txBox="1"/>
      </xdr:nvSpPr>
      <xdr:spPr>
        <a:xfrm>
          <a:off x="14020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7" name="楕円 346"/>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48" name="テキスト ボックス 347"/>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年度の実質公債費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ポイントの増となって</a:t>
          </a:r>
          <a:r>
            <a:rPr kumimoji="1" lang="ja-JP" altLang="en-US" sz="1100">
              <a:solidFill>
                <a:sysClr val="windowText" lastClr="000000"/>
              </a:solidFill>
              <a:effectLst/>
              <a:latin typeface="+mn-lt"/>
              <a:ea typeface="+mn-ea"/>
              <a:cs typeface="+mn-cs"/>
            </a:rPr>
            <a:t>おり、</a:t>
          </a:r>
          <a:r>
            <a:rPr kumimoji="1" lang="ja-JP" altLang="ja-JP" sz="1100">
              <a:solidFill>
                <a:schemeClr val="dk1"/>
              </a:solidFill>
              <a:effectLst/>
              <a:latin typeface="+mn-lt"/>
              <a:ea typeface="+mn-ea"/>
              <a:cs typeface="+mn-cs"/>
            </a:rPr>
            <a:t>類似団体平均や全国平均と比べても上回るなど高止まりの状況が続いている。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標準財政規模の減や算入公債費の減が主な要因である</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農水産物流通・加工・観光拠点施設整備</a:t>
          </a:r>
          <a:r>
            <a:rPr kumimoji="1" lang="ja-JP" altLang="ja-JP" sz="1100">
              <a:solidFill>
                <a:sysClr val="windowText" lastClr="000000"/>
              </a:solidFill>
              <a:effectLst/>
              <a:latin typeface="+mn-lt"/>
              <a:ea typeface="+mn-ea"/>
              <a:cs typeface="+mn-cs"/>
            </a:rPr>
            <a:t>事業の</a:t>
          </a:r>
          <a:r>
            <a:rPr kumimoji="1" lang="ja-JP" altLang="en-US" sz="1100">
              <a:solidFill>
                <a:sysClr val="windowText" lastClr="000000"/>
              </a:solidFill>
              <a:effectLst/>
              <a:latin typeface="+mn-lt"/>
              <a:ea typeface="+mn-ea"/>
              <a:cs typeface="+mn-cs"/>
            </a:rPr>
            <a:t>償還も始まるため、</a:t>
          </a:r>
          <a:r>
            <a:rPr kumimoji="1" lang="ja-JP" altLang="ja-JP" sz="1100">
              <a:solidFill>
                <a:sysClr val="windowText" lastClr="000000"/>
              </a:solidFill>
              <a:effectLst/>
              <a:latin typeface="+mn-lt"/>
              <a:ea typeface="+mn-ea"/>
              <a:cs typeface="+mn-cs"/>
            </a:rPr>
            <a:t>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89746</xdr:rowOff>
    </xdr:to>
    <xdr:cxnSp macro="">
      <xdr:nvCxnSpPr>
        <xdr:cNvPr id="381" name="直線コネクタ 380"/>
        <xdr:cNvCxnSpPr/>
      </xdr:nvCxnSpPr>
      <xdr:spPr>
        <a:xfrm>
          <a:off x="16179800" y="72665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65617</xdr:rowOff>
    </xdr:to>
    <xdr:cxnSp macro="">
      <xdr:nvCxnSpPr>
        <xdr:cNvPr id="384" name="直線コネクタ 383"/>
        <xdr:cNvCxnSpPr/>
      </xdr:nvCxnSpPr>
      <xdr:spPr>
        <a:xfrm>
          <a:off x="15290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7" name="直線コネクタ 386"/>
        <xdr:cNvCxnSpPr/>
      </xdr:nvCxnSpPr>
      <xdr:spPr>
        <a:xfrm>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49530</xdr:rowOff>
    </xdr:to>
    <xdr:cxnSp macro="">
      <xdr:nvCxnSpPr>
        <xdr:cNvPr id="390" name="直線コネクタ 389"/>
        <xdr:cNvCxnSpPr/>
      </xdr:nvCxnSpPr>
      <xdr:spPr>
        <a:xfrm flipV="1">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0" name="楕円 399"/>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1"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4" name="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5" name="テキスト ボックス 404"/>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年度の将来負担</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ポイント下がっており、改善</a:t>
          </a:r>
          <a:r>
            <a:rPr kumimoji="1" lang="ja-JP" altLang="en-US" sz="1100">
              <a:solidFill>
                <a:sysClr val="windowText" lastClr="000000"/>
              </a:solidFill>
              <a:effectLst/>
              <a:latin typeface="+mn-lt"/>
              <a:ea typeface="+mn-ea"/>
              <a:cs typeface="+mn-cs"/>
            </a:rPr>
            <a:t>傾向にあ</a:t>
          </a:r>
          <a:r>
            <a:rPr kumimoji="1" lang="ja-JP" altLang="ja-JP" sz="1100">
              <a:solidFill>
                <a:sysClr val="windowText" lastClr="000000"/>
              </a:solidFill>
              <a:effectLst/>
              <a:latin typeface="+mn-lt"/>
              <a:ea typeface="+mn-ea"/>
              <a:cs typeface="+mn-cs"/>
            </a:rPr>
            <a:t>る。これは、</a:t>
          </a:r>
          <a:r>
            <a:rPr kumimoji="1" lang="ja-JP" altLang="en-US" sz="1100">
              <a:solidFill>
                <a:sysClr val="windowText" lastClr="000000"/>
              </a:solidFill>
              <a:effectLst/>
              <a:latin typeface="+mn-lt"/>
              <a:ea typeface="+mn-ea"/>
              <a:cs typeface="+mn-cs"/>
            </a:rPr>
            <a:t>町立図書館建設事業といった</a:t>
          </a:r>
          <a:r>
            <a:rPr kumimoji="1" lang="ja-JP" altLang="ja-JP" sz="1100">
              <a:solidFill>
                <a:sysClr val="windowText" lastClr="000000"/>
              </a:solidFill>
              <a:effectLst/>
              <a:latin typeface="+mn-lt"/>
              <a:ea typeface="+mn-ea"/>
              <a:cs typeface="+mn-cs"/>
            </a:rPr>
            <a:t>過去の大規模事業の起債が完済となり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地方債現在高が減っていることや</a:t>
          </a:r>
          <a:r>
            <a:rPr kumimoji="1" lang="ja-JP" altLang="en-US" sz="1100">
              <a:solidFill>
                <a:sysClr val="windowText" lastClr="000000"/>
              </a:solidFill>
              <a:effectLst/>
              <a:latin typeface="+mn-lt"/>
              <a:ea typeface="+mn-ea"/>
              <a:cs typeface="+mn-cs"/>
            </a:rPr>
            <a:t>新規発行が抑えられていることが</a:t>
          </a:r>
          <a:r>
            <a:rPr kumimoji="1" lang="ja-JP" altLang="ja-JP" sz="1100">
              <a:solidFill>
                <a:sysClr val="windowText" lastClr="000000"/>
              </a:solidFill>
              <a:effectLst/>
              <a:latin typeface="+mn-lt"/>
              <a:ea typeface="+mn-ea"/>
              <a:cs typeface="+mn-cs"/>
            </a:rPr>
            <a:t>考えられる。しかし、依然として類似団体平均や全国平均、県平均よりも大きく上回っているため、引き続き将来負担比率の低下に努めていく必要がある。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98092</xdr:rowOff>
    </xdr:from>
    <xdr:to>
      <xdr:col>81</xdr:col>
      <xdr:colOff>44450</xdr:colOff>
      <xdr:row>19</xdr:row>
      <xdr:rowOff>17417</xdr:rowOff>
    </xdr:to>
    <xdr:cxnSp macro="">
      <xdr:nvCxnSpPr>
        <xdr:cNvPr id="445" name="直線コネクタ 444"/>
        <xdr:cNvCxnSpPr/>
      </xdr:nvCxnSpPr>
      <xdr:spPr>
        <a:xfrm flipV="1">
          <a:off x="16179800" y="3184192"/>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17417</xdr:rowOff>
    </xdr:from>
    <xdr:to>
      <xdr:col>77</xdr:col>
      <xdr:colOff>44450</xdr:colOff>
      <xdr:row>19</xdr:row>
      <xdr:rowOff>142663</xdr:rowOff>
    </xdr:to>
    <xdr:cxnSp macro="">
      <xdr:nvCxnSpPr>
        <xdr:cNvPr id="448" name="直線コネクタ 447"/>
        <xdr:cNvCxnSpPr/>
      </xdr:nvCxnSpPr>
      <xdr:spPr>
        <a:xfrm flipV="1">
          <a:off x="15290800" y="3274967"/>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142663</xdr:rowOff>
    </xdr:from>
    <xdr:to>
      <xdr:col>72</xdr:col>
      <xdr:colOff>203200</xdr:colOff>
      <xdr:row>20</xdr:row>
      <xdr:rowOff>28666</xdr:rowOff>
    </xdr:to>
    <xdr:cxnSp macro="">
      <xdr:nvCxnSpPr>
        <xdr:cNvPr id="451" name="直線コネクタ 450"/>
        <xdr:cNvCxnSpPr/>
      </xdr:nvCxnSpPr>
      <xdr:spPr>
        <a:xfrm flipV="1">
          <a:off x="14401800" y="340021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43845</xdr:rowOff>
    </xdr:from>
    <xdr:to>
      <xdr:col>68</xdr:col>
      <xdr:colOff>152400</xdr:colOff>
      <xdr:row>20</xdr:row>
      <xdr:rowOff>28666</xdr:rowOff>
    </xdr:to>
    <xdr:cxnSp macro="">
      <xdr:nvCxnSpPr>
        <xdr:cNvPr id="454" name="直線コネクタ 453"/>
        <xdr:cNvCxnSpPr/>
      </xdr:nvCxnSpPr>
      <xdr:spPr>
        <a:xfrm>
          <a:off x="13512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47292</xdr:rowOff>
    </xdr:from>
    <xdr:to>
      <xdr:col>81</xdr:col>
      <xdr:colOff>95250</xdr:colOff>
      <xdr:row>18</xdr:row>
      <xdr:rowOff>148892</xdr:rowOff>
    </xdr:to>
    <xdr:sp macro="" textlink="">
      <xdr:nvSpPr>
        <xdr:cNvPr id="464" name="楕円 463"/>
        <xdr:cNvSpPr/>
      </xdr:nvSpPr>
      <xdr:spPr>
        <a:xfrm>
          <a:off x="169672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19369</xdr:rowOff>
    </xdr:from>
    <xdr:ext cx="762000" cy="259045"/>
    <xdr:sp macro="" textlink="">
      <xdr:nvSpPr>
        <xdr:cNvPr id="465" name="将来負担の状況該当値テキスト"/>
        <xdr:cNvSpPr txBox="1"/>
      </xdr:nvSpPr>
      <xdr:spPr>
        <a:xfrm>
          <a:off x="17106900" y="310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138067</xdr:rowOff>
    </xdr:from>
    <xdr:to>
      <xdr:col>77</xdr:col>
      <xdr:colOff>95250</xdr:colOff>
      <xdr:row>19</xdr:row>
      <xdr:rowOff>68217</xdr:rowOff>
    </xdr:to>
    <xdr:sp macro="" textlink="">
      <xdr:nvSpPr>
        <xdr:cNvPr id="466" name="楕円 465"/>
        <xdr:cNvSpPr/>
      </xdr:nvSpPr>
      <xdr:spPr>
        <a:xfrm>
          <a:off x="16129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52994</xdr:rowOff>
    </xdr:from>
    <xdr:ext cx="736600" cy="259045"/>
    <xdr:sp macro="" textlink="">
      <xdr:nvSpPr>
        <xdr:cNvPr id="467" name="テキスト ボックス 466"/>
        <xdr:cNvSpPr txBox="1"/>
      </xdr:nvSpPr>
      <xdr:spPr>
        <a:xfrm>
          <a:off x="15798800" y="33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68" name="楕円 467"/>
        <xdr:cNvSpPr/>
      </xdr:nvSpPr>
      <xdr:spPr>
        <a:xfrm>
          <a:off x="15240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69" name="テキスト ボックス 468"/>
        <xdr:cNvSpPr txBox="1"/>
      </xdr:nvSpPr>
      <xdr:spPr>
        <a:xfrm>
          <a:off x="14909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149316</xdr:rowOff>
    </xdr:from>
    <xdr:to>
      <xdr:col>68</xdr:col>
      <xdr:colOff>203200</xdr:colOff>
      <xdr:row>20</xdr:row>
      <xdr:rowOff>79466</xdr:rowOff>
    </xdr:to>
    <xdr:sp macro="" textlink="">
      <xdr:nvSpPr>
        <xdr:cNvPr id="470" name="楕円 469"/>
        <xdr:cNvSpPr/>
      </xdr:nvSpPr>
      <xdr:spPr>
        <a:xfrm>
          <a:off x="14351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64243</xdr:rowOff>
    </xdr:from>
    <xdr:ext cx="762000" cy="259045"/>
    <xdr:sp macro="" textlink="">
      <xdr:nvSpPr>
        <xdr:cNvPr id="471" name="テキスト ボックス 470"/>
        <xdr:cNvSpPr txBox="1"/>
      </xdr:nvSpPr>
      <xdr:spPr>
        <a:xfrm>
          <a:off x="14020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164495</xdr:rowOff>
    </xdr:from>
    <xdr:to>
      <xdr:col>64</xdr:col>
      <xdr:colOff>152400</xdr:colOff>
      <xdr:row>19</xdr:row>
      <xdr:rowOff>94645</xdr:rowOff>
    </xdr:to>
    <xdr:sp macro="" textlink="">
      <xdr:nvSpPr>
        <xdr:cNvPr id="472" name="楕円 471"/>
        <xdr:cNvSpPr/>
      </xdr:nvSpPr>
      <xdr:spPr>
        <a:xfrm>
          <a:off x="13462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79422</xdr:rowOff>
    </xdr:from>
    <xdr:ext cx="762000" cy="259045"/>
    <xdr:sp macro="" textlink="">
      <xdr:nvSpPr>
        <xdr:cNvPr id="473" name="テキスト ボックス 472"/>
        <xdr:cNvSpPr txBox="1"/>
      </xdr:nvSpPr>
      <xdr:spPr>
        <a:xfrm>
          <a:off x="13131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人件費に係るものは、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年度において、平成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、全国平均より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ポイント下回り、類似団体平均や県平均と同程度である。学校給食共同調理場や町立保育所などの施設運営を直営で行っているが、職員数が少ないため人件費はおさえられている。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がった要因としては、育児休暇</a:t>
          </a:r>
          <a:r>
            <a:rPr kumimoji="1" lang="ja-JP" altLang="en-US" sz="1100">
              <a:solidFill>
                <a:sysClr val="windowText" lastClr="000000"/>
              </a:solidFill>
              <a:effectLst/>
              <a:latin typeface="+mn-lt"/>
              <a:ea typeface="+mn-ea"/>
              <a:cs typeface="+mn-cs"/>
            </a:rPr>
            <a:t>から復帰した</a:t>
          </a:r>
          <a:r>
            <a:rPr kumimoji="1" lang="ja-JP" altLang="ja-JP" sz="1100">
              <a:solidFill>
                <a:sysClr val="windowText" lastClr="000000"/>
              </a:solidFill>
              <a:effectLst/>
              <a:latin typeface="+mn-lt"/>
              <a:ea typeface="+mn-ea"/>
              <a:cs typeface="+mn-cs"/>
            </a:rPr>
            <a:t>職員の増や嘱託員の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が考えられる。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10414</xdr:rowOff>
    </xdr:to>
    <xdr:cxnSp macro="">
      <xdr:nvCxnSpPr>
        <xdr:cNvPr id="64" name="直線コネクタ 63"/>
        <xdr:cNvCxnSpPr/>
      </xdr:nvCxnSpPr>
      <xdr:spPr>
        <a:xfrm>
          <a:off x="3987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46990</xdr:rowOff>
    </xdr:to>
    <xdr:cxnSp macro="">
      <xdr:nvCxnSpPr>
        <xdr:cNvPr id="67" name="直線コネクタ 66"/>
        <xdr:cNvCxnSpPr/>
      </xdr:nvCxnSpPr>
      <xdr:spPr>
        <a:xfrm flipV="1">
          <a:off x="3098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10414</xdr:rowOff>
    </xdr:to>
    <xdr:cxnSp macro="">
      <xdr:nvCxnSpPr>
        <xdr:cNvPr id="73" name="直線コネクタ 72"/>
        <xdr:cNvCxnSpPr/>
      </xdr:nvCxnSpPr>
      <xdr:spPr>
        <a:xfrm>
          <a:off x="1320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物件費に係るものは、令和元年度は平成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ポイント下がってい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。これは、システム機器の更新時期の見直し</a:t>
          </a:r>
          <a:r>
            <a:rPr kumimoji="1" lang="ja-JP" altLang="en-US" sz="1100">
              <a:solidFill>
                <a:sysClr val="windowText" lastClr="000000"/>
              </a:solidFill>
              <a:effectLst/>
              <a:latin typeface="+mn-lt"/>
              <a:ea typeface="+mn-ea"/>
              <a:cs typeface="+mn-cs"/>
            </a:rPr>
            <a:t>による委託料等の削減や、教育施設の節電に</a:t>
          </a:r>
          <a:r>
            <a:rPr kumimoji="1" lang="ja-JP" altLang="ja-JP" sz="1100">
              <a:solidFill>
                <a:sysClr val="windowText" lastClr="000000"/>
              </a:solidFill>
              <a:effectLst/>
              <a:latin typeface="+mn-lt"/>
              <a:ea typeface="+mn-ea"/>
              <a:cs typeface="+mn-cs"/>
            </a:rPr>
            <a:t>努めたことが要因である。類似団体平均より</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ポイント、全国平均や県平均と比べても下回っている状況が継続しており、今後もこの状況を維持することに努めていく。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161290</xdr:rowOff>
    </xdr:to>
    <xdr:cxnSp macro="">
      <xdr:nvCxnSpPr>
        <xdr:cNvPr id="125" name="直線コネクタ 124"/>
        <xdr:cNvCxnSpPr/>
      </xdr:nvCxnSpPr>
      <xdr:spPr>
        <a:xfrm flipV="1">
          <a:off x="15671800" y="237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81280</xdr:rowOff>
    </xdr:to>
    <xdr:cxnSp macro="">
      <xdr:nvCxnSpPr>
        <xdr:cNvPr id="128" name="直線コネクタ 127"/>
        <xdr:cNvCxnSpPr/>
      </xdr:nvCxnSpPr>
      <xdr:spPr>
        <a:xfrm flipV="1">
          <a:off x="14782800" y="239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104140</xdr:rowOff>
    </xdr:to>
    <xdr:cxnSp macro="">
      <xdr:nvCxnSpPr>
        <xdr:cNvPr id="131" name="直線コネクタ 130"/>
        <xdr:cNvCxnSpPr/>
      </xdr:nvCxnSpPr>
      <xdr:spPr>
        <a:xfrm flipV="1">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111760</xdr:rowOff>
    </xdr:to>
    <xdr:cxnSp macro="">
      <xdr:nvCxnSpPr>
        <xdr:cNvPr id="134" name="直線コネクタ 133"/>
        <xdr:cNvCxnSpPr/>
      </xdr:nvCxnSpPr>
      <xdr:spPr>
        <a:xfrm flipV="1">
          <a:off x="13004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4" name="楕円 143"/>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5"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0" name="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扶助費については近年増加傾向にあ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がった。これは、</a:t>
          </a:r>
          <a:r>
            <a:rPr kumimoji="1" lang="ja-JP" altLang="en-US" sz="1100">
              <a:solidFill>
                <a:sysClr val="windowText" lastClr="000000"/>
              </a:solidFill>
              <a:effectLst/>
              <a:latin typeface="+mn-lt"/>
              <a:ea typeface="+mn-ea"/>
              <a:cs typeface="+mn-cs"/>
            </a:rPr>
            <a:t>認可保育園が</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園増えたことに伴う</a:t>
          </a:r>
          <a:r>
            <a:rPr kumimoji="1" lang="ja-JP" altLang="ja-JP" sz="1100">
              <a:solidFill>
                <a:sysClr val="windowText" lastClr="000000"/>
              </a:solidFill>
              <a:effectLst/>
              <a:latin typeface="+mn-lt"/>
              <a:ea typeface="+mn-ea"/>
              <a:cs typeface="+mn-cs"/>
            </a:rPr>
            <a:t>私立児童運営費負担金の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が主な要因である。全国平均や県平均を下回っている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、類似団体平均と比較すると継続的に高い状況が続いており、今後も上昇傾向が続くと予想されることから、事業内容を細かく精査し、見直しをすすめて</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傾向に歯止めをかけるよう努めていく。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116115</xdr:rowOff>
    </xdr:to>
    <xdr:cxnSp macro="">
      <xdr:nvCxnSpPr>
        <xdr:cNvPr id="188" name="直線コネクタ 187"/>
        <xdr:cNvCxnSpPr/>
      </xdr:nvCxnSpPr>
      <xdr:spPr>
        <a:xfrm>
          <a:off x="3987800" y="9940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116115</xdr:rowOff>
    </xdr:to>
    <xdr:cxnSp macro="">
      <xdr:nvCxnSpPr>
        <xdr:cNvPr id="191" name="直線コネクタ 190"/>
        <xdr:cNvCxnSpPr/>
      </xdr:nvCxnSpPr>
      <xdr:spPr>
        <a:xfrm flipV="1">
          <a:off x="3098800" y="9940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116115</xdr:rowOff>
    </xdr:to>
    <xdr:cxnSp macro="">
      <xdr:nvCxnSpPr>
        <xdr:cNvPr id="194" name="直線コネクタ 193"/>
        <xdr:cNvCxnSpPr/>
      </xdr:nvCxnSpPr>
      <xdr:spPr>
        <a:xfrm>
          <a:off x="2209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58</xdr:row>
      <xdr:rowOff>50800</xdr:rowOff>
    </xdr:to>
    <xdr:cxnSp macro="">
      <xdr:nvCxnSpPr>
        <xdr:cNvPr id="197" name="直線コネクタ 196"/>
        <xdr:cNvCxnSpPr/>
      </xdr:nvCxnSpPr>
      <xdr:spPr>
        <a:xfrm>
          <a:off x="1320800" y="9853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1" name="楕円 210"/>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2" name="テキスト ボックス 211"/>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その他は主に繰出金が大きな割合を占めているが、令和元年度は平成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ポイント下がった。これは、</a:t>
          </a:r>
          <a:r>
            <a:rPr kumimoji="1" lang="ja-JP" altLang="en-US" sz="1100">
              <a:solidFill>
                <a:sysClr val="windowText" lastClr="000000"/>
              </a:solidFill>
              <a:effectLst/>
              <a:latin typeface="+mn-lt"/>
              <a:ea typeface="+mn-ea"/>
              <a:cs typeface="+mn-cs"/>
            </a:rPr>
            <a:t>下水道事業会計への繰出金（経常分）が減った</a:t>
          </a:r>
          <a:r>
            <a:rPr kumimoji="1" lang="ja-JP" altLang="ja-JP" sz="1100">
              <a:solidFill>
                <a:sysClr val="windowText" lastClr="000000"/>
              </a:solidFill>
              <a:effectLst/>
              <a:latin typeface="+mn-lt"/>
              <a:ea typeface="+mn-ea"/>
              <a:cs typeface="+mn-cs"/>
            </a:rPr>
            <a:t>ことによる影響と考えられる。今後は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国民健康保険特別会計への赤字補てん</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法定外</a:t>
          </a:r>
          <a:r>
            <a:rPr kumimoji="1" lang="ja-JP" altLang="en-US" sz="1100">
              <a:solidFill>
                <a:sysClr val="windowText" lastClr="000000"/>
              </a:solidFill>
              <a:effectLst/>
              <a:latin typeface="+mn-lt"/>
              <a:ea typeface="+mn-ea"/>
              <a:cs typeface="+mn-cs"/>
            </a:rPr>
            <a:t>の繰り出し、また、</a:t>
          </a:r>
          <a:r>
            <a:rPr kumimoji="1" lang="ja-JP" altLang="ja-JP" sz="1100">
              <a:solidFill>
                <a:sysClr val="windowText" lastClr="000000"/>
              </a:solidFill>
              <a:effectLst/>
              <a:latin typeface="+mn-lt"/>
              <a:ea typeface="+mn-ea"/>
              <a:cs typeface="+mn-cs"/>
            </a:rPr>
            <a:t>土地区画整理事業特別会計への繰出</a:t>
          </a:r>
          <a:r>
            <a:rPr kumimoji="1" lang="ja-JP" altLang="en-US" sz="1100">
              <a:solidFill>
                <a:sysClr val="windowText" lastClr="000000"/>
              </a:solidFill>
              <a:effectLst/>
              <a:latin typeface="+mn-lt"/>
              <a:ea typeface="+mn-ea"/>
              <a:cs typeface="+mn-cs"/>
            </a:rPr>
            <a:t>金が増える時期</a:t>
          </a:r>
          <a:r>
            <a:rPr kumimoji="1" lang="ja-JP" altLang="ja-JP" sz="1100">
              <a:solidFill>
                <a:sysClr val="windowText" lastClr="000000"/>
              </a:solidFill>
              <a:effectLst/>
              <a:latin typeface="+mn-lt"/>
              <a:ea typeface="+mn-ea"/>
              <a:cs typeface="+mn-cs"/>
            </a:rPr>
            <a:t>が見込まれる。特別会計は、保険料や料金の適正化を図るなど、独立採算の理念に基づいた経営を促していく。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155575</xdr:rowOff>
    </xdr:to>
    <xdr:cxnSp macro="">
      <xdr:nvCxnSpPr>
        <xdr:cNvPr id="253" name="直線コネクタ 252"/>
        <xdr:cNvCxnSpPr/>
      </xdr:nvCxnSpPr>
      <xdr:spPr>
        <a:xfrm flipV="1">
          <a:off x="15671800" y="9575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56</xdr:row>
      <xdr:rowOff>69850</xdr:rowOff>
    </xdr:to>
    <xdr:cxnSp macro="">
      <xdr:nvCxnSpPr>
        <xdr:cNvPr id="256" name="直線コネクタ 255"/>
        <xdr:cNvCxnSpPr/>
      </xdr:nvCxnSpPr>
      <xdr:spPr>
        <a:xfrm flipV="1">
          <a:off x="14782800" y="9585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3175</xdr:rowOff>
    </xdr:to>
    <xdr:cxnSp macro="">
      <xdr:nvCxnSpPr>
        <xdr:cNvPr id="259" name="直線コネクタ 258"/>
        <xdr:cNvCxnSpPr/>
      </xdr:nvCxnSpPr>
      <xdr:spPr>
        <a:xfrm flipV="1">
          <a:off x="13893800" y="9671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3175</xdr:rowOff>
    </xdr:to>
    <xdr:cxnSp macro="">
      <xdr:nvCxnSpPr>
        <xdr:cNvPr id="262" name="直線コネクタ 261"/>
        <xdr:cNvCxnSpPr/>
      </xdr:nvCxnSpPr>
      <xdr:spPr>
        <a:xfrm>
          <a:off x="13004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74" name="楕円 273"/>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75" name="テキスト ボックス 274"/>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6" name="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7" name="テキスト ボックス 276"/>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80" name="楕円 279"/>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81" name="テキスト ボックス 280"/>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補助費に係るものについては、令和元年度は平成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ポイント下がり、類似団体平均を下回った。これは、</a:t>
          </a:r>
          <a:r>
            <a:rPr kumimoji="1" lang="ja-JP" altLang="en-US" sz="1100">
              <a:solidFill>
                <a:sysClr val="windowText" lastClr="000000"/>
              </a:solidFill>
              <a:effectLst/>
              <a:latin typeface="+mn-lt"/>
              <a:ea typeface="+mn-ea"/>
              <a:cs typeface="+mn-cs"/>
            </a:rPr>
            <a:t>南部広域行政組合</a:t>
          </a:r>
          <a:r>
            <a:rPr kumimoji="1" lang="ja-JP" altLang="ja-JP" sz="1100">
              <a:solidFill>
                <a:sysClr val="windowText" lastClr="000000"/>
              </a:solidFill>
              <a:effectLst/>
              <a:latin typeface="+mn-lt"/>
              <a:ea typeface="+mn-ea"/>
              <a:cs typeface="+mn-cs"/>
            </a:rPr>
            <a:t>負担金が減</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したことや</a:t>
          </a:r>
          <a:r>
            <a:rPr kumimoji="1" lang="ja-JP" altLang="en-US" sz="1100">
              <a:solidFill>
                <a:sysClr val="windowText" lastClr="000000"/>
              </a:solidFill>
              <a:effectLst/>
              <a:latin typeface="+mn-lt"/>
              <a:ea typeface="+mn-ea"/>
              <a:cs typeface="+mn-cs"/>
            </a:rPr>
            <a:t>認可外保育園が</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園減ったことによる</a:t>
          </a:r>
          <a:r>
            <a:rPr kumimoji="1" lang="ja-JP" altLang="ja-JP" sz="1100">
              <a:solidFill>
                <a:sysClr val="windowText" lastClr="000000"/>
              </a:solidFill>
              <a:effectLst/>
              <a:latin typeface="+mn-lt"/>
              <a:ea typeface="+mn-ea"/>
              <a:cs typeface="+mn-cs"/>
            </a:rPr>
            <a:t>補助金の減が主な要因と考えられる。</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今後は南部広域行政組合や東部消防組合の負担金</a:t>
          </a:r>
          <a:r>
            <a:rPr kumimoji="1" lang="ja-JP" altLang="en-US" sz="1100">
              <a:solidFill>
                <a:sysClr val="windowText" lastClr="000000"/>
              </a:solidFill>
              <a:effectLst/>
              <a:latin typeface="+mn-lt"/>
              <a:ea typeface="+mn-ea"/>
              <a:cs typeface="+mn-cs"/>
            </a:rPr>
            <a:t>が上がる時期</a:t>
          </a:r>
          <a:r>
            <a:rPr kumimoji="1" lang="ja-JP" altLang="ja-JP" sz="1100">
              <a:solidFill>
                <a:sysClr val="windowText" lastClr="000000"/>
              </a:solidFill>
              <a:effectLst/>
              <a:latin typeface="+mn-lt"/>
              <a:ea typeface="+mn-ea"/>
              <a:cs typeface="+mn-cs"/>
            </a:rPr>
            <a:t>が見込まれるため、必要性の低い補助金は見直しや廃止を検討していく。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11" name="直線コネクタ 310"/>
        <xdr:cNvCxnSpPr/>
      </xdr:nvCxnSpPr>
      <xdr:spPr>
        <a:xfrm flipV="1">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19558</xdr:rowOff>
    </xdr:to>
    <xdr:cxnSp macro="">
      <xdr:nvCxnSpPr>
        <xdr:cNvPr id="314" name="直線コネクタ 313"/>
        <xdr:cNvCxnSpPr/>
      </xdr:nvCxnSpPr>
      <xdr:spPr>
        <a:xfrm flipV="1">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19558</xdr:rowOff>
    </xdr:to>
    <xdr:cxnSp macro="">
      <xdr:nvCxnSpPr>
        <xdr:cNvPr id="317" name="直線コネクタ 316"/>
        <xdr:cNvCxnSpPr/>
      </xdr:nvCxnSpPr>
      <xdr:spPr>
        <a:xfrm>
          <a:off x="13893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0" name="直線コネクタ 319"/>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2" name="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3" name="テキスト ボックス 332"/>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9" name="テキスト ボックス 33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effectLst/>
              <a:latin typeface="+mn-lt"/>
              <a:ea typeface="+mn-ea"/>
              <a:cs typeface="+mn-cs"/>
            </a:rPr>
            <a:t>公債費について、</a:t>
          </a:r>
          <a:r>
            <a:rPr kumimoji="1" lang="ja-JP" altLang="ja-JP" sz="1100">
              <a:solidFill>
                <a:sysClr val="windowText" lastClr="000000"/>
              </a:solidFill>
              <a:effectLst/>
              <a:latin typeface="+mn-lt"/>
              <a:ea typeface="+mn-ea"/>
              <a:cs typeface="+mn-cs"/>
            </a:rPr>
            <a:t>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下がった</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要因として、</a:t>
          </a:r>
          <a:r>
            <a:rPr kumimoji="1" lang="ja-JP" altLang="ja-JP" sz="1100">
              <a:solidFill>
                <a:sysClr val="windowText" lastClr="000000"/>
              </a:solidFill>
              <a:effectLst/>
              <a:latin typeface="+mn-lt"/>
              <a:ea typeface="+mn-ea"/>
              <a:cs typeface="+mn-cs"/>
            </a:rPr>
            <a:t>町立図書館建設事業といった過去の大規模事業の起債が完済となり、地方債現在高が減っていることや新規発行が抑えられていることが考えられる。</a:t>
          </a:r>
          <a:r>
            <a:rPr kumimoji="1" lang="ja-JP" altLang="ja-JP" sz="1100" baseline="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農水産物流通・加工・観光拠点施設整備事業の償還も始まる</a:t>
          </a:r>
          <a:r>
            <a:rPr kumimoji="1" lang="ja-JP" altLang="en-US" sz="1100" baseline="0">
              <a:solidFill>
                <a:sysClr val="windowText" lastClr="000000"/>
              </a:solidFill>
              <a:effectLst/>
              <a:latin typeface="+mn-lt"/>
              <a:ea typeface="+mn-ea"/>
              <a:cs typeface="+mn-cs"/>
            </a:rPr>
            <a:t>こと</a:t>
          </a:r>
          <a:r>
            <a:rPr kumimoji="1" lang="ja-JP" altLang="ja-JP" sz="1100" baseline="0">
              <a:solidFill>
                <a:sysClr val="windowText" lastClr="000000"/>
              </a:solidFill>
              <a:effectLst/>
              <a:latin typeface="+mn-lt"/>
              <a:ea typeface="+mn-ea"/>
              <a:cs typeface="+mn-cs"/>
            </a:rPr>
            <a:t>により上昇する見込み</a:t>
          </a:r>
          <a:r>
            <a:rPr kumimoji="1" lang="ja-JP" altLang="en-US" sz="1100" baseline="0">
              <a:solidFill>
                <a:sysClr val="windowText" lastClr="000000"/>
              </a:solidFill>
              <a:effectLst/>
              <a:latin typeface="+mn-lt"/>
              <a:ea typeface="+mn-ea"/>
              <a:cs typeface="+mn-cs"/>
            </a:rPr>
            <a:t>のため、</a:t>
          </a:r>
          <a:r>
            <a:rPr kumimoji="1" lang="ja-JP" altLang="ja-JP" sz="1100" baseline="0">
              <a:solidFill>
                <a:sysClr val="windowText" lastClr="000000"/>
              </a:solidFill>
              <a:effectLst/>
              <a:latin typeface="+mn-lt"/>
              <a:ea typeface="+mn-ea"/>
              <a:cs typeface="+mn-cs"/>
            </a:rPr>
            <a:t>投資事業の削減に努め、新規発行の抑制を図るなど、償還額の平準化及び公債費の上昇が急激にならないよう努めていく。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92711</xdr:rowOff>
    </xdr:to>
    <xdr:cxnSp macro="">
      <xdr:nvCxnSpPr>
        <xdr:cNvPr id="372" name="直線コネクタ 371"/>
        <xdr:cNvCxnSpPr/>
      </xdr:nvCxnSpPr>
      <xdr:spPr>
        <a:xfrm flipV="1">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5" name="直線コネクタ 374"/>
        <xdr:cNvCxnSpPr/>
      </xdr:nvCxnSpPr>
      <xdr:spPr>
        <a:xfrm flipV="1">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100330</xdr:rowOff>
    </xdr:to>
    <xdr:cxnSp macro="">
      <xdr:nvCxnSpPr>
        <xdr:cNvPr id="378" name="直線コネクタ 377"/>
        <xdr:cNvCxnSpPr/>
      </xdr:nvCxnSpPr>
      <xdr:spPr>
        <a:xfrm>
          <a:off x="2209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1" name="直線コネクタ 380"/>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1" name="楕円 390"/>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2"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3" name="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4" name="テキスト ボックス 39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5" name="楕円 394"/>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6" name="テキスト ボックス 395"/>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7" name="楕円 39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8" name="テキスト ボックス 39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400" name="テキスト ボックス 39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公債費以外で経常収支比率をみると、令和元年度は平成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、類似団体平均や全国平均、県平均を下回った。</a:t>
          </a:r>
          <a:r>
            <a:rPr kumimoji="1" lang="ja-JP" altLang="en-US" sz="1100">
              <a:solidFill>
                <a:sysClr val="windowText" lastClr="000000"/>
              </a:solidFill>
              <a:effectLst/>
              <a:latin typeface="+mn-lt"/>
              <a:ea typeface="+mn-ea"/>
              <a:cs typeface="+mn-cs"/>
            </a:rPr>
            <a:t>これは、前年度から引き続き行っている</a:t>
          </a:r>
          <a:r>
            <a:rPr kumimoji="1" lang="ja-JP" altLang="ja-JP" sz="1100">
              <a:solidFill>
                <a:sysClr val="windowText" lastClr="000000"/>
              </a:solidFill>
              <a:effectLst/>
              <a:latin typeface="+mn-lt"/>
              <a:ea typeface="+mn-ea"/>
              <a:cs typeface="+mn-cs"/>
            </a:rPr>
            <a:t>内部努力による経費削減の効果</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あらわれている。今後、経常収支比率を安定したものとするためには、増加傾向にある扶助費をいかに抑制するかが重要であり、サービスの縮小を図るなど、対策を講じていく。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131572</xdr:rowOff>
    </xdr:to>
    <xdr:cxnSp macro="">
      <xdr:nvCxnSpPr>
        <xdr:cNvPr id="431" name="直線コネクタ 430"/>
        <xdr:cNvCxnSpPr/>
      </xdr:nvCxnSpPr>
      <xdr:spPr>
        <a:xfrm>
          <a:off x="15671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78</xdr:row>
      <xdr:rowOff>12700</xdr:rowOff>
    </xdr:to>
    <xdr:cxnSp macro="">
      <xdr:nvCxnSpPr>
        <xdr:cNvPr id="434" name="直線コネクタ 433"/>
        <xdr:cNvCxnSpPr/>
      </xdr:nvCxnSpPr>
      <xdr:spPr>
        <a:xfrm flipV="1">
          <a:off x="14782800" y="13148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12700</xdr:rowOff>
    </xdr:to>
    <xdr:cxnSp macro="">
      <xdr:nvCxnSpPr>
        <xdr:cNvPr id="437" name="直線コネクタ 436"/>
        <xdr:cNvCxnSpPr/>
      </xdr:nvCxnSpPr>
      <xdr:spPr>
        <a:xfrm>
          <a:off x="13893800" y="132532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51563</xdr:rowOff>
    </xdr:to>
    <xdr:cxnSp macro="">
      <xdr:nvCxnSpPr>
        <xdr:cNvPr id="440" name="直線コネクタ 439"/>
        <xdr:cNvCxnSpPr/>
      </xdr:nvCxnSpPr>
      <xdr:spPr>
        <a:xfrm>
          <a:off x="13004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50" name="楕円 449"/>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1"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2" name="楕円 451"/>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3" name="テキスト ボックス 452"/>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6" name="楕円 455"/>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7" name="テキスト ボックス 45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8" name="楕円 457"/>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9" name="テキスト ボックス 458"/>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12809</xdr:rowOff>
    </xdr:from>
    <xdr:to>
      <xdr:col>29</xdr:col>
      <xdr:colOff>127000</xdr:colOff>
      <xdr:row>18</xdr:row>
      <xdr:rowOff>14246</xdr:rowOff>
    </xdr:to>
    <xdr:cxnSp macro="">
      <xdr:nvCxnSpPr>
        <xdr:cNvPr id="52" name="直線コネクタ 51"/>
        <xdr:cNvCxnSpPr/>
      </xdr:nvCxnSpPr>
      <xdr:spPr bwMode="auto">
        <a:xfrm>
          <a:off x="5003800" y="3146534"/>
          <a:ext cx="6477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158492</xdr:rowOff>
    </xdr:from>
    <xdr:to>
      <xdr:col>26</xdr:col>
      <xdr:colOff>50800</xdr:colOff>
      <xdr:row>18</xdr:row>
      <xdr:rowOff>12809</xdr:rowOff>
    </xdr:to>
    <xdr:cxnSp macro="">
      <xdr:nvCxnSpPr>
        <xdr:cNvPr id="55" name="直線コネクタ 54"/>
        <xdr:cNvCxnSpPr/>
      </xdr:nvCxnSpPr>
      <xdr:spPr bwMode="auto">
        <a:xfrm>
          <a:off x="4305300" y="3120767"/>
          <a:ext cx="6985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137396</xdr:rowOff>
    </xdr:from>
    <xdr:to>
      <xdr:col>22</xdr:col>
      <xdr:colOff>114300</xdr:colOff>
      <xdr:row>17</xdr:row>
      <xdr:rowOff>158492</xdr:rowOff>
    </xdr:to>
    <xdr:cxnSp macro="">
      <xdr:nvCxnSpPr>
        <xdr:cNvPr id="58" name="直線コネクタ 57"/>
        <xdr:cNvCxnSpPr/>
      </xdr:nvCxnSpPr>
      <xdr:spPr bwMode="auto">
        <a:xfrm>
          <a:off x="3606800" y="3099671"/>
          <a:ext cx="6985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137396</xdr:rowOff>
    </xdr:from>
    <xdr:to>
      <xdr:col>18</xdr:col>
      <xdr:colOff>177800</xdr:colOff>
      <xdr:row>17</xdr:row>
      <xdr:rowOff>149381</xdr:rowOff>
    </xdr:to>
    <xdr:cxnSp macro="">
      <xdr:nvCxnSpPr>
        <xdr:cNvPr id="61" name="直線コネクタ 60"/>
        <xdr:cNvCxnSpPr/>
      </xdr:nvCxnSpPr>
      <xdr:spPr bwMode="auto">
        <a:xfrm flipV="1">
          <a:off x="29083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134896</xdr:rowOff>
    </xdr:from>
    <xdr:to>
      <xdr:col>29</xdr:col>
      <xdr:colOff>177800</xdr:colOff>
      <xdr:row>18</xdr:row>
      <xdr:rowOff>65046</xdr:rowOff>
    </xdr:to>
    <xdr:sp macro="" textlink="">
      <xdr:nvSpPr>
        <xdr:cNvPr id="71" name="楕円 70"/>
        <xdr:cNvSpPr/>
      </xdr:nvSpPr>
      <xdr:spPr bwMode="auto">
        <a:xfrm>
          <a:off x="56007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106973</xdr:rowOff>
    </xdr:from>
    <xdr:ext cx="762000" cy="259045"/>
    <xdr:sp macro="" textlink="">
      <xdr:nvSpPr>
        <xdr:cNvPr id="72" name="人口1人当たり決算額の推移該当値テキスト130"/>
        <xdr:cNvSpPr txBox="1"/>
      </xdr:nvSpPr>
      <xdr:spPr>
        <a:xfrm>
          <a:off x="5740400" y="306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133459</xdr:rowOff>
    </xdr:from>
    <xdr:to>
      <xdr:col>26</xdr:col>
      <xdr:colOff>101600</xdr:colOff>
      <xdr:row>18</xdr:row>
      <xdr:rowOff>63609</xdr:rowOff>
    </xdr:to>
    <xdr:sp macro="" textlink="">
      <xdr:nvSpPr>
        <xdr:cNvPr id="73" name="楕円 72"/>
        <xdr:cNvSpPr/>
      </xdr:nvSpPr>
      <xdr:spPr bwMode="auto">
        <a:xfrm>
          <a:off x="49530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48386</xdr:rowOff>
    </xdr:from>
    <xdr:ext cx="736600" cy="259045"/>
    <xdr:sp macro="" textlink="">
      <xdr:nvSpPr>
        <xdr:cNvPr id="74" name="テキスト ボックス 73"/>
        <xdr:cNvSpPr txBox="1"/>
      </xdr:nvSpPr>
      <xdr:spPr>
        <a:xfrm>
          <a:off x="4622800" y="318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107692</xdr:rowOff>
    </xdr:from>
    <xdr:to>
      <xdr:col>22</xdr:col>
      <xdr:colOff>165100</xdr:colOff>
      <xdr:row>18</xdr:row>
      <xdr:rowOff>37842</xdr:rowOff>
    </xdr:to>
    <xdr:sp macro="" textlink="">
      <xdr:nvSpPr>
        <xdr:cNvPr id="75" name="楕円 74"/>
        <xdr:cNvSpPr/>
      </xdr:nvSpPr>
      <xdr:spPr bwMode="auto">
        <a:xfrm>
          <a:off x="42545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48019</xdr:rowOff>
    </xdr:from>
    <xdr:ext cx="762000" cy="259045"/>
    <xdr:sp macro="" textlink="">
      <xdr:nvSpPr>
        <xdr:cNvPr id="76" name="テキスト ボックス 75"/>
        <xdr:cNvSpPr txBox="1"/>
      </xdr:nvSpPr>
      <xdr:spPr>
        <a:xfrm>
          <a:off x="3924300" y="283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86596</xdr:rowOff>
    </xdr:from>
    <xdr:to>
      <xdr:col>19</xdr:col>
      <xdr:colOff>38100</xdr:colOff>
      <xdr:row>18</xdr:row>
      <xdr:rowOff>16746</xdr:rowOff>
    </xdr:to>
    <xdr:sp macro="" textlink="">
      <xdr:nvSpPr>
        <xdr:cNvPr id="77" name="楕円 76"/>
        <xdr:cNvSpPr/>
      </xdr:nvSpPr>
      <xdr:spPr bwMode="auto">
        <a:xfrm>
          <a:off x="35560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26923</xdr:rowOff>
    </xdr:from>
    <xdr:ext cx="762000" cy="259045"/>
    <xdr:sp macro="" textlink="">
      <xdr:nvSpPr>
        <xdr:cNvPr id="78" name="テキスト ボックス 77"/>
        <xdr:cNvSpPr txBox="1"/>
      </xdr:nvSpPr>
      <xdr:spPr>
        <a:xfrm>
          <a:off x="32258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98581</xdr:rowOff>
    </xdr:from>
    <xdr:to>
      <xdr:col>15</xdr:col>
      <xdr:colOff>101600</xdr:colOff>
      <xdr:row>18</xdr:row>
      <xdr:rowOff>28731</xdr:rowOff>
    </xdr:to>
    <xdr:sp macro="" textlink="">
      <xdr:nvSpPr>
        <xdr:cNvPr id="79" name="楕円 78"/>
        <xdr:cNvSpPr/>
      </xdr:nvSpPr>
      <xdr:spPr bwMode="auto">
        <a:xfrm>
          <a:off x="28575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38908</xdr:rowOff>
    </xdr:from>
    <xdr:ext cx="762000" cy="259045"/>
    <xdr:sp macro="" textlink="">
      <xdr:nvSpPr>
        <xdr:cNvPr id="80" name="テキスト ボックス 79"/>
        <xdr:cNvSpPr txBox="1"/>
      </xdr:nvSpPr>
      <xdr:spPr>
        <a:xfrm>
          <a:off x="25273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196168</xdr:rowOff>
    </xdr:from>
    <xdr:to>
      <xdr:col>29</xdr:col>
      <xdr:colOff>127000</xdr:colOff>
      <xdr:row>35</xdr:row>
      <xdr:rowOff>203940</xdr:rowOff>
    </xdr:to>
    <xdr:cxnSp macro="">
      <xdr:nvCxnSpPr>
        <xdr:cNvPr id="115" name="直線コネクタ 114"/>
        <xdr:cNvCxnSpPr/>
      </xdr:nvCxnSpPr>
      <xdr:spPr bwMode="auto">
        <a:xfrm>
          <a:off x="5003800" y="6806518"/>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188717</xdr:rowOff>
    </xdr:from>
    <xdr:ext cx="762000" cy="259045"/>
    <xdr:sp macro="" textlink="">
      <xdr:nvSpPr>
        <xdr:cNvPr id="116" name="人口1人当たり決算額の推移平均値テキスト445"/>
        <xdr:cNvSpPr txBox="1"/>
      </xdr:nvSpPr>
      <xdr:spPr>
        <a:xfrm>
          <a:off x="5740400" y="679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185424</xdr:rowOff>
    </xdr:from>
    <xdr:to>
      <xdr:col>26</xdr:col>
      <xdr:colOff>50800</xdr:colOff>
      <xdr:row>35</xdr:row>
      <xdr:rowOff>196168</xdr:rowOff>
    </xdr:to>
    <xdr:cxnSp macro="">
      <xdr:nvCxnSpPr>
        <xdr:cNvPr id="118" name="直線コネクタ 117"/>
        <xdr:cNvCxnSpPr/>
      </xdr:nvCxnSpPr>
      <xdr:spPr bwMode="auto">
        <a:xfrm>
          <a:off x="4305300" y="6795774"/>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185424</xdr:rowOff>
    </xdr:from>
    <xdr:to>
      <xdr:col>22</xdr:col>
      <xdr:colOff>114300</xdr:colOff>
      <xdr:row>35</xdr:row>
      <xdr:rowOff>252632</xdr:rowOff>
    </xdr:to>
    <xdr:cxnSp macro="">
      <xdr:nvCxnSpPr>
        <xdr:cNvPr id="121" name="直線コネクタ 120"/>
        <xdr:cNvCxnSpPr/>
      </xdr:nvCxnSpPr>
      <xdr:spPr bwMode="auto">
        <a:xfrm flipV="1">
          <a:off x="3606800" y="6795774"/>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252632</xdr:rowOff>
    </xdr:from>
    <xdr:to>
      <xdr:col>18</xdr:col>
      <xdr:colOff>177800</xdr:colOff>
      <xdr:row>35</xdr:row>
      <xdr:rowOff>256029</xdr:rowOff>
    </xdr:to>
    <xdr:cxnSp macro="">
      <xdr:nvCxnSpPr>
        <xdr:cNvPr id="124" name="直線コネクタ 123"/>
        <xdr:cNvCxnSpPr/>
      </xdr:nvCxnSpPr>
      <xdr:spPr bwMode="auto">
        <a:xfrm flipV="1">
          <a:off x="29083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153140</xdr:rowOff>
    </xdr:from>
    <xdr:to>
      <xdr:col>29</xdr:col>
      <xdr:colOff>177800</xdr:colOff>
      <xdr:row>35</xdr:row>
      <xdr:rowOff>254740</xdr:rowOff>
    </xdr:to>
    <xdr:sp macro="" textlink="">
      <xdr:nvSpPr>
        <xdr:cNvPr id="134" name="楕円 133"/>
        <xdr:cNvSpPr/>
      </xdr:nvSpPr>
      <xdr:spPr bwMode="auto">
        <a:xfrm>
          <a:off x="5600700" y="676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341117</xdr:rowOff>
    </xdr:from>
    <xdr:ext cx="762000" cy="259045"/>
    <xdr:sp macro="" textlink="">
      <xdr:nvSpPr>
        <xdr:cNvPr id="135" name="人口1人当たり決算額の推移該当値テキスト445"/>
        <xdr:cNvSpPr txBox="1"/>
      </xdr:nvSpPr>
      <xdr:spPr>
        <a:xfrm>
          <a:off x="5740400" y="660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145368</xdr:rowOff>
    </xdr:from>
    <xdr:to>
      <xdr:col>26</xdr:col>
      <xdr:colOff>101600</xdr:colOff>
      <xdr:row>35</xdr:row>
      <xdr:rowOff>246968</xdr:rowOff>
    </xdr:to>
    <xdr:sp macro="" textlink="">
      <xdr:nvSpPr>
        <xdr:cNvPr id="136" name="楕円 135"/>
        <xdr:cNvSpPr/>
      </xdr:nvSpPr>
      <xdr:spPr bwMode="auto">
        <a:xfrm>
          <a:off x="49530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257145</xdr:rowOff>
    </xdr:from>
    <xdr:ext cx="736600" cy="259045"/>
    <xdr:sp macro="" textlink="">
      <xdr:nvSpPr>
        <xdr:cNvPr id="137" name="テキスト ボックス 136"/>
        <xdr:cNvSpPr txBox="1"/>
      </xdr:nvSpPr>
      <xdr:spPr>
        <a:xfrm>
          <a:off x="4622800" y="652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134624</xdr:rowOff>
    </xdr:from>
    <xdr:to>
      <xdr:col>22</xdr:col>
      <xdr:colOff>165100</xdr:colOff>
      <xdr:row>35</xdr:row>
      <xdr:rowOff>236224</xdr:rowOff>
    </xdr:to>
    <xdr:sp macro="" textlink="">
      <xdr:nvSpPr>
        <xdr:cNvPr id="138" name="楕円 137"/>
        <xdr:cNvSpPr/>
      </xdr:nvSpPr>
      <xdr:spPr bwMode="auto">
        <a:xfrm>
          <a:off x="42545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246401</xdr:rowOff>
    </xdr:from>
    <xdr:ext cx="762000" cy="259045"/>
    <xdr:sp macro="" textlink="">
      <xdr:nvSpPr>
        <xdr:cNvPr id="139" name="テキスト ボックス 138"/>
        <xdr:cNvSpPr txBox="1"/>
      </xdr:nvSpPr>
      <xdr:spPr>
        <a:xfrm>
          <a:off x="3924300" y="651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201832</xdr:rowOff>
    </xdr:from>
    <xdr:to>
      <xdr:col>19</xdr:col>
      <xdr:colOff>38100</xdr:colOff>
      <xdr:row>35</xdr:row>
      <xdr:rowOff>303432</xdr:rowOff>
    </xdr:to>
    <xdr:sp macro="" textlink="">
      <xdr:nvSpPr>
        <xdr:cNvPr id="140" name="楕円 139"/>
        <xdr:cNvSpPr/>
      </xdr:nvSpPr>
      <xdr:spPr bwMode="auto">
        <a:xfrm>
          <a:off x="35560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313609</xdr:rowOff>
    </xdr:from>
    <xdr:ext cx="762000" cy="259045"/>
    <xdr:sp macro="" textlink="">
      <xdr:nvSpPr>
        <xdr:cNvPr id="141" name="テキスト ボックス 140"/>
        <xdr:cNvSpPr txBox="1"/>
      </xdr:nvSpPr>
      <xdr:spPr>
        <a:xfrm>
          <a:off x="3225800" y="65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205229</xdr:rowOff>
    </xdr:from>
    <xdr:to>
      <xdr:col>15</xdr:col>
      <xdr:colOff>101600</xdr:colOff>
      <xdr:row>35</xdr:row>
      <xdr:rowOff>306829</xdr:rowOff>
    </xdr:to>
    <xdr:sp macro="" textlink="">
      <xdr:nvSpPr>
        <xdr:cNvPr id="142" name="楕円 141"/>
        <xdr:cNvSpPr/>
      </xdr:nvSpPr>
      <xdr:spPr bwMode="auto">
        <a:xfrm>
          <a:off x="28575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317006</xdr:rowOff>
    </xdr:from>
    <xdr:ext cx="762000" cy="259045"/>
    <xdr:sp macro="" textlink="">
      <xdr:nvSpPr>
        <xdr:cNvPr id="143" name="テキスト ボックス 142"/>
        <xdr:cNvSpPr txBox="1"/>
      </xdr:nvSpPr>
      <xdr:spPr>
        <a:xfrm>
          <a:off x="25273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166484</xdr:rowOff>
    </xdr:from>
    <xdr:to>
      <xdr:col>24</xdr:col>
      <xdr:colOff>63500</xdr:colOff>
      <xdr:row>38</xdr:row>
      <xdr:rowOff>6503</xdr:rowOff>
    </xdr:to>
    <xdr:cxnSp macro="">
      <xdr:nvCxnSpPr>
        <xdr:cNvPr id="61" name="直線コネクタ 60"/>
        <xdr:cNvCxnSpPr/>
      </xdr:nvCxnSpPr>
      <xdr:spPr>
        <a:xfrm flipV="1">
          <a:off x="3797300" y="6510134"/>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152349</xdr:rowOff>
    </xdr:from>
    <xdr:to>
      <xdr:col>19</xdr:col>
      <xdr:colOff>177800</xdr:colOff>
      <xdr:row>38</xdr:row>
      <xdr:rowOff>6503</xdr:rowOff>
    </xdr:to>
    <xdr:cxnSp macro="">
      <xdr:nvCxnSpPr>
        <xdr:cNvPr id="64" name="直線コネクタ 63"/>
        <xdr:cNvCxnSpPr/>
      </xdr:nvCxnSpPr>
      <xdr:spPr>
        <a:xfrm>
          <a:off x="2908300" y="649599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152349</xdr:rowOff>
    </xdr:from>
    <xdr:to>
      <xdr:col>15</xdr:col>
      <xdr:colOff>50800</xdr:colOff>
      <xdr:row>38</xdr:row>
      <xdr:rowOff>4673</xdr:rowOff>
    </xdr:to>
    <xdr:cxnSp macro="">
      <xdr:nvCxnSpPr>
        <xdr:cNvPr id="67" name="直線コネクタ 66"/>
        <xdr:cNvCxnSpPr/>
      </xdr:nvCxnSpPr>
      <xdr:spPr>
        <a:xfrm flipV="1">
          <a:off x="2019300" y="64959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4673</xdr:rowOff>
    </xdr:from>
    <xdr:to>
      <xdr:col>10</xdr:col>
      <xdr:colOff>114300</xdr:colOff>
      <xdr:row>38</xdr:row>
      <xdr:rowOff>34068</xdr:rowOff>
    </xdr:to>
    <xdr:cxnSp macro="">
      <xdr:nvCxnSpPr>
        <xdr:cNvPr id="70" name="直線コネクタ 69"/>
        <xdr:cNvCxnSpPr/>
      </xdr:nvCxnSpPr>
      <xdr:spPr>
        <a:xfrm flipV="1">
          <a:off x="1130300" y="6519773"/>
          <a:ext cx="889000" cy="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115684</xdr:rowOff>
    </xdr:from>
    <xdr:to>
      <xdr:col>24</xdr:col>
      <xdr:colOff>114300</xdr:colOff>
      <xdr:row>38</xdr:row>
      <xdr:rowOff>45834</xdr:rowOff>
    </xdr:to>
    <xdr:sp macro="" textlink="">
      <xdr:nvSpPr>
        <xdr:cNvPr id="80" name="楕円 79"/>
        <xdr:cNvSpPr/>
      </xdr:nvSpPr>
      <xdr:spPr>
        <a:xfrm>
          <a:off x="45847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94111</xdr:rowOff>
    </xdr:from>
    <xdr:ext cx="534377" cy="259045"/>
    <xdr:sp macro="" textlink="">
      <xdr:nvSpPr>
        <xdr:cNvPr id="81" name="人件費該当値テキスト"/>
        <xdr:cNvSpPr txBox="1"/>
      </xdr:nvSpPr>
      <xdr:spPr>
        <a:xfrm>
          <a:off x="4686300" y="64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127152</xdr:rowOff>
    </xdr:from>
    <xdr:to>
      <xdr:col>20</xdr:col>
      <xdr:colOff>38100</xdr:colOff>
      <xdr:row>38</xdr:row>
      <xdr:rowOff>57302</xdr:rowOff>
    </xdr:to>
    <xdr:sp macro="" textlink="">
      <xdr:nvSpPr>
        <xdr:cNvPr id="82" name="楕円 81"/>
        <xdr:cNvSpPr/>
      </xdr:nvSpPr>
      <xdr:spPr>
        <a:xfrm>
          <a:off x="3746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48430</xdr:rowOff>
    </xdr:from>
    <xdr:ext cx="534377" cy="259045"/>
    <xdr:sp macro="" textlink="">
      <xdr:nvSpPr>
        <xdr:cNvPr id="83" name="テキスト ボックス 82"/>
        <xdr:cNvSpPr txBox="1"/>
      </xdr:nvSpPr>
      <xdr:spPr>
        <a:xfrm>
          <a:off x="3530111" y="65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101549</xdr:rowOff>
    </xdr:from>
    <xdr:to>
      <xdr:col>15</xdr:col>
      <xdr:colOff>101600</xdr:colOff>
      <xdr:row>38</xdr:row>
      <xdr:rowOff>31699</xdr:rowOff>
    </xdr:to>
    <xdr:sp macro="" textlink="">
      <xdr:nvSpPr>
        <xdr:cNvPr id="84" name="楕円 83"/>
        <xdr:cNvSpPr/>
      </xdr:nvSpPr>
      <xdr:spPr>
        <a:xfrm>
          <a:off x="2857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22826</xdr:rowOff>
    </xdr:from>
    <xdr:ext cx="534377" cy="259045"/>
    <xdr:sp macro="" textlink="">
      <xdr:nvSpPr>
        <xdr:cNvPr id="85" name="テキスト ボックス 84"/>
        <xdr:cNvSpPr txBox="1"/>
      </xdr:nvSpPr>
      <xdr:spPr>
        <a:xfrm>
          <a:off x="2641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125324</xdr:rowOff>
    </xdr:from>
    <xdr:to>
      <xdr:col>10</xdr:col>
      <xdr:colOff>165100</xdr:colOff>
      <xdr:row>38</xdr:row>
      <xdr:rowOff>55474</xdr:rowOff>
    </xdr:to>
    <xdr:sp macro="" textlink="">
      <xdr:nvSpPr>
        <xdr:cNvPr id="86" name="楕円 85"/>
        <xdr:cNvSpPr/>
      </xdr:nvSpPr>
      <xdr:spPr>
        <a:xfrm>
          <a:off x="1968500" y="64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46600</xdr:rowOff>
    </xdr:from>
    <xdr:ext cx="534377" cy="259045"/>
    <xdr:sp macro="" textlink="">
      <xdr:nvSpPr>
        <xdr:cNvPr id="87" name="テキスト ボックス 86"/>
        <xdr:cNvSpPr txBox="1"/>
      </xdr:nvSpPr>
      <xdr:spPr>
        <a:xfrm>
          <a:off x="1752111" y="65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154718</xdr:rowOff>
    </xdr:from>
    <xdr:to>
      <xdr:col>6</xdr:col>
      <xdr:colOff>38100</xdr:colOff>
      <xdr:row>38</xdr:row>
      <xdr:rowOff>84868</xdr:rowOff>
    </xdr:to>
    <xdr:sp macro="" textlink="">
      <xdr:nvSpPr>
        <xdr:cNvPr id="88" name="楕円 87"/>
        <xdr:cNvSpPr/>
      </xdr:nvSpPr>
      <xdr:spPr>
        <a:xfrm>
          <a:off x="1079500" y="64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75995</xdr:rowOff>
    </xdr:from>
    <xdr:ext cx="534377" cy="259045"/>
    <xdr:sp macro="" textlink="">
      <xdr:nvSpPr>
        <xdr:cNvPr id="89" name="テキスト ボックス 88"/>
        <xdr:cNvSpPr txBox="1"/>
      </xdr:nvSpPr>
      <xdr:spPr>
        <a:xfrm>
          <a:off x="863111" y="65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108648</xdr:rowOff>
    </xdr:from>
    <xdr:to>
      <xdr:col>24</xdr:col>
      <xdr:colOff>63500</xdr:colOff>
      <xdr:row>58</xdr:row>
      <xdr:rowOff>125171</xdr:rowOff>
    </xdr:to>
    <xdr:cxnSp macro="">
      <xdr:nvCxnSpPr>
        <xdr:cNvPr id="119" name="直線コネクタ 118"/>
        <xdr:cNvCxnSpPr/>
      </xdr:nvCxnSpPr>
      <xdr:spPr>
        <a:xfrm flipV="1">
          <a:off x="3797300" y="10052748"/>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59525</xdr:rowOff>
    </xdr:from>
    <xdr:to>
      <xdr:col>19</xdr:col>
      <xdr:colOff>177800</xdr:colOff>
      <xdr:row>58</xdr:row>
      <xdr:rowOff>125171</xdr:rowOff>
    </xdr:to>
    <xdr:cxnSp macro="">
      <xdr:nvCxnSpPr>
        <xdr:cNvPr id="122" name="直線コネクタ 121"/>
        <xdr:cNvCxnSpPr/>
      </xdr:nvCxnSpPr>
      <xdr:spPr>
        <a:xfrm>
          <a:off x="2908300" y="10003625"/>
          <a:ext cx="8890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43167</xdr:rowOff>
    </xdr:from>
    <xdr:to>
      <xdr:col>15</xdr:col>
      <xdr:colOff>50800</xdr:colOff>
      <xdr:row>58</xdr:row>
      <xdr:rowOff>59525</xdr:rowOff>
    </xdr:to>
    <xdr:cxnSp macro="">
      <xdr:nvCxnSpPr>
        <xdr:cNvPr id="125" name="直線コネクタ 124"/>
        <xdr:cNvCxnSpPr/>
      </xdr:nvCxnSpPr>
      <xdr:spPr>
        <a:xfrm>
          <a:off x="2019300" y="9987267"/>
          <a:ext cx="889000" cy="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107493</xdr:rowOff>
    </xdr:from>
    <xdr:to>
      <xdr:col>10</xdr:col>
      <xdr:colOff>114300</xdr:colOff>
      <xdr:row>58</xdr:row>
      <xdr:rowOff>43167</xdr:rowOff>
    </xdr:to>
    <xdr:cxnSp macro="">
      <xdr:nvCxnSpPr>
        <xdr:cNvPr id="128" name="直線コネクタ 127"/>
        <xdr:cNvCxnSpPr/>
      </xdr:nvCxnSpPr>
      <xdr:spPr>
        <a:xfrm>
          <a:off x="1130300" y="9880143"/>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57848</xdr:rowOff>
    </xdr:from>
    <xdr:to>
      <xdr:col>24</xdr:col>
      <xdr:colOff>114300</xdr:colOff>
      <xdr:row>58</xdr:row>
      <xdr:rowOff>159448</xdr:rowOff>
    </xdr:to>
    <xdr:sp macro="" textlink="">
      <xdr:nvSpPr>
        <xdr:cNvPr id="138" name="楕円 137"/>
        <xdr:cNvSpPr/>
      </xdr:nvSpPr>
      <xdr:spPr>
        <a:xfrm>
          <a:off x="45847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144225</xdr:rowOff>
    </xdr:from>
    <xdr:ext cx="534377" cy="259045"/>
    <xdr:sp macro="" textlink="">
      <xdr:nvSpPr>
        <xdr:cNvPr id="139" name="物件費該当値テキスト"/>
        <xdr:cNvSpPr txBox="1"/>
      </xdr:nvSpPr>
      <xdr:spPr>
        <a:xfrm>
          <a:off x="4686300" y="99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74371</xdr:rowOff>
    </xdr:from>
    <xdr:to>
      <xdr:col>20</xdr:col>
      <xdr:colOff>38100</xdr:colOff>
      <xdr:row>59</xdr:row>
      <xdr:rowOff>4521</xdr:rowOff>
    </xdr:to>
    <xdr:sp macro="" textlink="">
      <xdr:nvSpPr>
        <xdr:cNvPr id="140" name="楕円 139"/>
        <xdr:cNvSpPr/>
      </xdr:nvSpPr>
      <xdr:spPr>
        <a:xfrm>
          <a:off x="3746500" y="10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167098</xdr:rowOff>
    </xdr:from>
    <xdr:ext cx="534377" cy="259045"/>
    <xdr:sp macro="" textlink="">
      <xdr:nvSpPr>
        <xdr:cNvPr id="141" name="テキスト ボックス 140"/>
        <xdr:cNvSpPr txBox="1"/>
      </xdr:nvSpPr>
      <xdr:spPr>
        <a:xfrm>
          <a:off x="3530111" y="101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8725</xdr:rowOff>
    </xdr:from>
    <xdr:to>
      <xdr:col>15</xdr:col>
      <xdr:colOff>101600</xdr:colOff>
      <xdr:row>58</xdr:row>
      <xdr:rowOff>110325</xdr:rowOff>
    </xdr:to>
    <xdr:sp macro="" textlink="">
      <xdr:nvSpPr>
        <xdr:cNvPr id="142" name="楕円 141"/>
        <xdr:cNvSpPr/>
      </xdr:nvSpPr>
      <xdr:spPr>
        <a:xfrm>
          <a:off x="2857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101452</xdr:rowOff>
    </xdr:from>
    <xdr:ext cx="534377" cy="259045"/>
    <xdr:sp macro="" textlink="">
      <xdr:nvSpPr>
        <xdr:cNvPr id="143" name="テキスト ボックス 142"/>
        <xdr:cNvSpPr txBox="1"/>
      </xdr:nvSpPr>
      <xdr:spPr>
        <a:xfrm>
          <a:off x="2641111" y="100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163817</xdr:rowOff>
    </xdr:from>
    <xdr:to>
      <xdr:col>10</xdr:col>
      <xdr:colOff>165100</xdr:colOff>
      <xdr:row>58</xdr:row>
      <xdr:rowOff>93967</xdr:rowOff>
    </xdr:to>
    <xdr:sp macro="" textlink="">
      <xdr:nvSpPr>
        <xdr:cNvPr id="144" name="楕円 143"/>
        <xdr:cNvSpPr/>
      </xdr:nvSpPr>
      <xdr:spPr>
        <a:xfrm>
          <a:off x="1968500" y="99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85094</xdr:rowOff>
    </xdr:from>
    <xdr:ext cx="534377" cy="259045"/>
    <xdr:sp macro="" textlink="">
      <xdr:nvSpPr>
        <xdr:cNvPr id="145" name="テキスト ボックス 144"/>
        <xdr:cNvSpPr txBox="1"/>
      </xdr:nvSpPr>
      <xdr:spPr>
        <a:xfrm>
          <a:off x="1752111" y="100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56693</xdr:rowOff>
    </xdr:from>
    <xdr:to>
      <xdr:col>6</xdr:col>
      <xdr:colOff>38100</xdr:colOff>
      <xdr:row>57</xdr:row>
      <xdr:rowOff>158293</xdr:rowOff>
    </xdr:to>
    <xdr:sp macro="" textlink="">
      <xdr:nvSpPr>
        <xdr:cNvPr id="146" name="楕円 145"/>
        <xdr:cNvSpPr/>
      </xdr:nvSpPr>
      <xdr:spPr>
        <a:xfrm>
          <a:off x="1079500" y="98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149420</xdr:rowOff>
    </xdr:from>
    <xdr:ext cx="534377" cy="259045"/>
    <xdr:sp macro="" textlink="">
      <xdr:nvSpPr>
        <xdr:cNvPr id="147" name="テキスト ボックス 146"/>
        <xdr:cNvSpPr txBox="1"/>
      </xdr:nvSpPr>
      <xdr:spPr>
        <a:xfrm>
          <a:off x="863111" y="99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84607</xdr:rowOff>
    </xdr:from>
    <xdr:to>
      <xdr:col>24</xdr:col>
      <xdr:colOff>63500</xdr:colOff>
      <xdr:row>77</xdr:row>
      <xdr:rowOff>89294</xdr:rowOff>
    </xdr:to>
    <xdr:cxnSp macro="">
      <xdr:nvCxnSpPr>
        <xdr:cNvPr id="172" name="直線コネクタ 171"/>
        <xdr:cNvCxnSpPr/>
      </xdr:nvCxnSpPr>
      <xdr:spPr>
        <a:xfrm flipV="1">
          <a:off x="3797300" y="13286257"/>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80607</xdr:rowOff>
    </xdr:from>
    <xdr:to>
      <xdr:col>19</xdr:col>
      <xdr:colOff>177800</xdr:colOff>
      <xdr:row>77</xdr:row>
      <xdr:rowOff>89294</xdr:rowOff>
    </xdr:to>
    <xdr:cxnSp macro="">
      <xdr:nvCxnSpPr>
        <xdr:cNvPr id="175" name="直線コネクタ 174"/>
        <xdr:cNvCxnSpPr/>
      </xdr:nvCxnSpPr>
      <xdr:spPr>
        <a:xfrm>
          <a:off x="2908300" y="1328225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80607</xdr:rowOff>
    </xdr:from>
    <xdr:to>
      <xdr:col>15</xdr:col>
      <xdr:colOff>50800</xdr:colOff>
      <xdr:row>77</xdr:row>
      <xdr:rowOff>108038</xdr:rowOff>
    </xdr:to>
    <xdr:cxnSp macro="">
      <xdr:nvCxnSpPr>
        <xdr:cNvPr id="178" name="直線コネクタ 177"/>
        <xdr:cNvCxnSpPr/>
      </xdr:nvCxnSpPr>
      <xdr:spPr>
        <a:xfrm flipV="1">
          <a:off x="2019300" y="1328225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103181</xdr:rowOff>
    </xdr:from>
    <xdr:to>
      <xdr:col>10</xdr:col>
      <xdr:colOff>114300</xdr:colOff>
      <xdr:row>77</xdr:row>
      <xdr:rowOff>108038</xdr:rowOff>
    </xdr:to>
    <xdr:cxnSp macro="">
      <xdr:nvCxnSpPr>
        <xdr:cNvPr id="181" name="直線コネクタ 180"/>
        <xdr:cNvCxnSpPr/>
      </xdr:nvCxnSpPr>
      <xdr:spPr>
        <a:xfrm>
          <a:off x="1130300" y="13304831"/>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33807</xdr:rowOff>
    </xdr:from>
    <xdr:to>
      <xdr:col>24</xdr:col>
      <xdr:colOff>114300</xdr:colOff>
      <xdr:row>77</xdr:row>
      <xdr:rowOff>135407</xdr:rowOff>
    </xdr:to>
    <xdr:sp macro="" textlink="">
      <xdr:nvSpPr>
        <xdr:cNvPr id="191" name="楕円 190"/>
        <xdr:cNvSpPr/>
      </xdr:nvSpPr>
      <xdr:spPr>
        <a:xfrm>
          <a:off x="45847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120184</xdr:rowOff>
    </xdr:from>
    <xdr:ext cx="469744" cy="259045"/>
    <xdr:sp macro="" textlink="">
      <xdr:nvSpPr>
        <xdr:cNvPr id="192" name="維持補修費該当値テキスト"/>
        <xdr:cNvSpPr txBox="1"/>
      </xdr:nvSpPr>
      <xdr:spPr>
        <a:xfrm>
          <a:off x="4686300" y="131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38494</xdr:rowOff>
    </xdr:from>
    <xdr:to>
      <xdr:col>20</xdr:col>
      <xdr:colOff>38100</xdr:colOff>
      <xdr:row>77</xdr:row>
      <xdr:rowOff>140094</xdr:rowOff>
    </xdr:to>
    <xdr:sp macro="" textlink="">
      <xdr:nvSpPr>
        <xdr:cNvPr id="193" name="楕円 192"/>
        <xdr:cNvSpPr/>
      </xdr:nvSpPr>
      <xdr:spPr>
        <a:xfrm>
          <a:off x="37465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131221</xdr:rowOff>
    </xdr:from>
    <xdr:ext cx="469744" cy="259045"/>
    <xdr:sp macro="" textlink="">
      <xdr:nvSpPr>
        <xdr:cNvPr id="194" name="テキスト ボックス 193"/>
        <xdr:cNvSpPr txBox="1"/>
      </xdr:nvSpPr>
      <xdr:spPr>
        <a:xfrm>
          <a:off x="3562428" y="133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29807</xdr:rowOff>
    </xdr:from>
    <xdr:to>
      <xdr:col>15</xdr:col>
      <xdr:colOff>101600</xdr:colOff>
      <xdr:row>77</xdr:row>
      <xdr:rowOff>131407</xdr:rowOff>
    </xdr:to>
    <xdr:sp macro="" textlink="">
      <xdr:nvSpPr>
        <xdr:cNvPr id="195" name="楕円 194"/>
        <xdr:cNvSpPr/>
      </xdr:nvSpPr>
      <xdr:spPr>
        <a:xfrm>
          <a:off x="2857500" y="13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122534</xdr:rowOff>
    </xdr:from>
    <xdr:ext cx="469744" cy="259045"/>
    <xdr:sp macro="" textlink="">
      <xdr:nvSpPr>
        <xdr:cNvPr id="196" name="テキスト ボックス 195"/>
        <xdr:cNvSpPr txBox="1"/>
      </xdr:nvSpPr>
      <xdr:spPr>
        <a:xfrm>
          <a:off x="2673428" y="133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57238</xdr:rowOff>
    </xdr:from>
    <xdr:to>
      <xdr:col>10</xdr:col>
      <xdr:colOff>165100</xdr:colOff>
      <xdr:row>77</xdr:row>
      <xdr:rowOff>158838</xdr:rowOff>
    </xdr:to>
    <xdr:sp macro="" textlink="">
      <xdr:nvSpPr>
        <xdr:cNvPr id="197" name="楕円 196"/>
        <xdr:cNvSpPr/>
      </xdr:nvSpPr>
      <xdr:spPr>
        <a:xfrm>
          <a:off x="1968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149965</xdr:rowOff>
    </xdr:from>
    <xdr:ext cx="469744" cy="259045"/>
    <xdr:sp macro="" textlink="">
      <xdr:nvSpPr>
        <xdr:cNvPr id="198" name="テキスト ボックス 197"/>
        <xdr:cNvSpPr txBox="1"/>
      </xdr:nvSpPr>
      <xdr:spPr>
        <a:xfrm>
          <a:off x="1784428" y="133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52381</xdr:rowOff>
    </xdr:from>
    <xdr:to>
      <xdr:col>6</xdr:col>
      <xdr:colOff>38100</xdr:colOff>
      <xdr:row>77</xdr:row>
      <xdr:rowOff>153981</xdr:rowOff>
    </xdr:to>
    <xdr:sp macro="" textlink="">
      <xdr:nvSpPr>
        <xdr:cNvPr id="199" name="楕円 198"/>
        <xdr:cNvSpPr/>
      </xdr:nvSpPr>
      <xdr:spPr>
        <a:xfrm>
          <a:off x="1079500" y="132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145108</xdr:rowOff>
    </xdr:from>
    <xdr:ext cx="469744" cy="259045"/>
    <xdr:sp macro="" textlink="">
      <xdr:nvSpPr>
        <xdr:cNvPr id="200" name="テキスト ボックス 199"/>
        <xdr:cNvSpPr txBox="1"/>
      </xdr:nvSpPr>
      <xdr:spPr>
        <a:xfrm>
          <a:off x="895428" y="133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165940</xdr:rowOff>
    </xdr:from>
    <xdr:to>
      <xdr:col>24</xdr:col>
      <xdr:colOff>63500</xdr:colOff>
      <xdr:row>94</xdr:row>
      <xdr:rowOff>144779</xdr:rowOff>
    </xdr:to>
    <xdr:cxnSp macro="">
      <xdr:nvCxnSpPr>
        <xdr:cNvPr id="232" name="直線コネクタ 231"/>
        <xdr:cNvCxnSpPr/>
      </xdr:nvCxnSpPr>
      <xdr:spPr>
        <a:xfrm flipV="1">
          <a:off x="3797300" y="16110790"/>
          <a:ext cx="8382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67805</xdr:rowOff>
    </xdr:from>
    <xdr:to>
      <xdr:col>19</xdr:col>
      <xdr:colOff>177800</xdr:colOff>
      <xdr:row>94</xdr:row>
      <xdr:rowOff>144779</xdr:rowOff>
    </xdr:to>
    <xdr:cxnSp macro="">
      <xdr:nvCxnSpPr>
        <xdr:cNvPr id="235" name="直線コネクタ 234"/>
        <xdr:cNvCxnSpPr/>
      </xdr:nvCxnSpPr>
      <xdr:spPr>
        <a:xfrm>
          <a:off x="2908300" y="16184105"/>
          <a:ext cx="889000" cy="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67805</xdr:rowOff>
    </xdr:from>
    <xdr:to>
      <xdr:col>15</xdr:col>
      <xdr:colOff>50800</xdr:colOff>
      <xdr:row>94</xdr:row>
      <xdr:rowOff>133741</xdr:rowOff>
    </xdr:to>
    <xdr:cxnSp macro="">
      <xdr:nvCxnSpPr>
        <xdr:cNvPr id="238" name="直線コネクタ 237"/>
        <xdr:cNvCxnSpPr/>
      </xdr:nvCxnSpPr>
      <xdr:spPr>
        <a:xfrm flipV="1">
          <a:off x="2019300" y="16184105"/>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133741</xdr:rowOff>
    </xdr:from>
    <xdr:to>
      <xdr:col>10</xdr:col>
      <xdr:colOff>114300</xdr:colOff>
      <xdr:row>95</xdr:row>
      <xdr:rowOff>84020</xdr:rowOff>
    </xdr:to>
    <xdr:cxnSp macro="">
      <xdr:nvCxnSpPr>
        <xdr:cNvPr id="241" name="直線コネクタ 240"/>
        <xdr:cNvCxnSpPr/>
      </xdr:nvCxnSpPr>
      <xdr:spPr>
        <a:xfrm flipV="1">
          <a:off x="1130300" y="1625004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115140</xdr:rowOff>
    </xdr:from>
    <xdr:to>
      <xdr:col>24</xdr:col>
      <xdr:colOff>114300</xdr:colOff>
      <xdr:row>94</xdr:row>
      <xdr:rowOff>45290</xdr:rowOff>
    </xdr:to>
    <xdr:sp macro="" textlink="">
      <xdr:nvSpPr>
        <xdr:cNvPr id="251" name="楕円 250"/>
        <xdr:cNvSpPr/>
      </xdr:nvSpPr>
      <xdr:spPr>
        <a:xfrm>
          <a:off x="4584700" y="16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138017</xdr:rowOff>
    </xdr:from>
    <xdr:ext cx="534377" cy="259045"/>
    <xdr:sp macro="" textlink="">
      <xdr:nvSpPr>
        <xdr:cNvPr id="252" name="扶助費該当値テキスト"/>
        <xdr:cNvSpPr txBox="1"/>
      </xdr:nvSpPr>
      <xdr:spPr>
        <a:xfrm>
          <a:off x="4686300" y="159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93979</xdr:rowOff>
    </xdr:from>
    <xdr:to>
      <xdr:col>20</xdr:col>
      <xdr:colOff>38100</xdr:colOff>
      <xdr:row>95</xdr:row>
      <xdr:rowOff>24129</xdr:rowOff>
    </xdr:to>
    <xdr:sp macro="" textlink="">
      <xdr:nvSpPr>
        <xdr:cNvPr id="253" name="楕円 252"/>
        <xdr:cNvSpPr/>
      </xdr:nvSpPr>
      <xdr:spPr>
        <a:xfrm>
          <a:off x="3746500" y="162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40656</xdr:rowOff>
    </xdr:from>
    <xdr:ext cx="534377" cy="259045"/>
    <xdr:sp macro="" textlink="">
      <xdr:nvSpPr>
        <xdr:cNvPr id="254" name="テキスト ボックス 253"/>
        <xdr:cNvSpPr txBox="1"/>
      </xdr:nvSpPr>
      <xdr:spPr>
        <a:xfrm>
          <a:off x="3530111" y="159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17005</xdr:rowOff>
    </xdr:from>
    <xdr:to>
      <xdr:col>15</xdr:col>
      <xdr:colOff>101600</xdr:colOff>
      <xdr:row>94</xdr:row>
      <xdr:rowOff>118605</xdr:rowOff>
    </xdr:to>
    <xdr:sp macro="" textlink="">
      <xdr:nvSpPr>
        <xdr:cNvPr id="255" name="楕円 254"/>
        <xdr:cNvSpPr/>
      </xdr:nvSpPr>
      <xdr:spPr>
        <a:xfrm>
          <a:off x="28575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135132</xdr:rowOff>
    </xdr:from>
    <xdr:ext cx="534377" cy="259045"/>
    <xdr:sp macro="" textlink="">
      <xdr:nvSpPr>
        <xdr:cNvPr id="256" name="テキスト ボックス 255"/>
        <xdr:cNvSpPr txBox="1"/>
      </xdr:nvSpPr>
      <xdr:spPr>
        <a:xfrm>
          <a:off x="2641111"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82941</xdr:rowOff>
    </xdr:from>
    <xdr:to>
      <xdr:col>10</xdr:col>
      <xdr:colOff>165100</xdr:colOff>
      <xdr:row>95</xdr:row>
      <xdr:rowOff>13091</xdr:rowOff>
    </xdr:to>
    <xdr:sp macro="" textlink="">
      <xdr:nvSpPr>
        <xdr:cNvPr id="257" name="楕円 256"/>
        <xdr:cNvSpPr/>
      </xdr:nvSpPr>
      <xdr:spPr>
        <a:xfrm>
          <a:off x="1968500" y="1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29618</xdr:rowOff>
    </xdr:from>
    <xdr:ext cx="534377" cy="259045"/>
    <xdr:sp macro="" textlink="">
      <xdr:nvSpPr>
        <xdr:cNvPr id="258" name="テキスト ボックス 257"/>
        <xdr:cNvSpPr txBox="1"/>
      </xdr:nvSpPr>
      <xdr:spPr>
        <a:xfrm>
          <a:off x="1752111" y="1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33220</xdr:rowOff>
    </xdr:from>
    <xdr:to>
      <xdr:col>6</xdr:col>
      <xdr:colOff>38100</xdr:colOff>
      <xdr:row>95</xdr:row>
      <xdr:rowOff>134820</xdr:rowOff>
    </xdr:to>
    <xdr:sp macro="" textlink="">
      <xdr:nvSpPr>
        <xdr:cNvPr id="259" name="楕円 258"/>
        <xdr:cNvSpPr/>
      </xdr:nvSpPr>
      <xdr:spPr>
        <a:xfrm>
          <a:off x="1079500" y="16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151347</xdr:rowOff>
    </xdr:from>
    <xdr:ext cx="534377" cy="259045"/>
    <xdr:sp macro="" textlink="">
      <xdr:nvSpPr>
        <xdr:cNvPr id="260" name="テキスト ボックス 259"/>
        <xdr:cNvSpPr txBox="1"/>
      </xdr:nvSpPr>
      <xdr:spPr>
        <a:xfrm>
          <a:off x="863111" y="160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94731</xdr:rowOff>
    </xdr:from>
    <xdr:to>
      <xdr:col>55</xdr:col>
      <xdr:colOff>0</xdr:colOff>
      <xdr:row>37</xdr:row>
      <xdr:rowOff>103886</xdr:rowOff>
    </xdr:to>
    <xdr:cxnSp macro="">
      <xdr:nvCxnSpPr>
        <xdr:cNvPr id="291" name="直線コネクタ 290"/>
        <xdr:cNvCxnSpPr/>
      </xdr:nvCxnSpPr>
      <xdr:spPr>
        <a:xfrm>
          <a:off x="9639300" y="6438381"/>
          <a:ext cx="8382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63783</xdr:rowOff>
    </xdr:from>
    <xdr:to>
      <xdr:col>50</xdr:col>
      <xdr:colOff>114300</xdr:colOff>
      <xdr:row>37</xdr:row>
      <xdr:rowOff>94731</xdr:rowOff>
    </xdr:to>
    <xdr:cxnSp macro="">
      <xdr:nvCxnSpPr>
        <xdr:cNvPr id="294" name="直線コネクタ 293"/>
        <xdr:cNvCxnSpPr/>
      </xdr:nvCxnSpPr>
      <xdr:spPr>
        <a:xfrm>
          <a:off x="8750300" y="6407433"/>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63783</xdr:rowOff>
    </xdr:from>
    <xdr:to>
      <xdr:col>45</xdr:col>
      <xdr:colOff>177800</xdr:colOff>
      <xdr:row>37</xdr:row>
      <xdr:rowOff>96081</xdr:rowOff>
    </xdr:to>
    <xdr:cxnSp macro="">
      <xdr:nvCxnSpPr>
        <xdr:cNvPr id="297" name="直線コネクタ 296"/>
        <xdr:cNvCxnSpPr/>
      </xdr:nvCxnSpPr>
      <xdr:spPr>
        <a:xfrm flipV="1">
          <a:off x="7861300" y="6407433"/>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68921</xdr:rowOff>
    </xdr:from>
    <xdr:to>
      <xdr:col>41</xdr:col>
      <xdr:colOff>50800</xdr:colOff>
      <xdr:row>37</xdr:row>
      <xdr:rowOff>96081</xdr:rowOff>
    </xdr:to>
    <xdr:cxnSp macro="">
      <xdr:nvCxnSpPr>
        <xdr:cNvPr id="300" name="直線コネクタ 299"/>
        <xdr:cNvCxnSpPr/>
      </xdr:nvCxnSpPr>
      <xdr:spPr>
        <a:xfrm>
          <a:off x="6972300" y="6412571"/>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53086</xdr:rowOff>
    </xdr:from>
    <xdr:to>
      <xdr:col>55</xdr:col>
      <xdr:colOff>50800</xdr:colOff>
      <xdr:row>37</xdr:row>
      <xdr:rowOff>154686</xdr:rowOff>
    </xdr:to>
    <xdr:sp macro="" textlink="">
      <xdr:nvSpPr>
        <xdr:cNvPr id="310" name="楕円 309"/>
        <xdr:cNvSpPr/>
      </xdr:nvSpPr>
      <xdr:spPr>
        <a:xfrm>
          <a:off x="10426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31513</xdr:rowOff>
    </xdr:from>
    <xdr:ext cx="534377" cy="259045"/>
    <xdr:sp macro="" textlink="">
      <xdr:nvSpPr>
        <xdr:cNvPr id="311" name="補助費等該当値テキスト"/>
        <xdr:cNvSpPr txBox="1"/>
      </xdr:nvSpPr>
      <xdr:spPr>
        <a:xfrm>
          <a:off x="10528300" y="63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43931</xdr:rowOff>
    </xdr:from>
    <xdr:to>
      <xdr:col>50</xdr:col>
      <xdr:colOff>165100</xdr:colOff>
      <xdr:row>37</xdr:row>
      <xdr:rowOff>145531</xdr:rowOff>
    </xdr:to>
    <xdr:sp macro="" textlink="">
      <xdr:nvSpPr>
        <xdr:cNvPr id="312" name="楕円 311"/>
        <xdr:cNvSpPr/>
      </xdr:nvSpPr>
      <xdr:spPr>
        <a:xfrm>
          <a:off x="9588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136658</xdr:rowOff>
    </xdr:from>
    <xdr:ext cx="534377" cy="259045"/>
    <xdr:sp macro="" textlink="">
      <xdr:nvSpPr>
        <xdr:cNvPr id="313" name="テキスト ボックス 312"/>
        <xdr:cNvSpPr txBox="1"/>
      </xdr:nvSpPr>
      <xdr:spPr>
        <a:xfrm>
          <a:off x="9372111" y="64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12983</xdr:rowOff>
    </xdr:from>
    <xdr:to>
      <xdr:col>46</xdr:col>
      <xdr:colOff>38100</xdr:colOff>
      <xdr:row>37</xdr:row>
      <xdr:rowOff>114583</xdr:rowOff>
    </xdr:to>
    <xdr:sp macro="" textlink="">
      <xdr:nvSpPr>
        <xdr:cNvPr id="314" name="楕円 313"/>
        <xdr:cNvSpPr/>
      </xdr:nvSpPr>
      <xdr:spPr>
        <a:xfrm>
          <a:off x="8699500" y="63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105710</xdr:rowOff>
    </xdr:from>
    <xdr:ext cx="534377" cy="259045"/>
    <xdr:sp macro="" textlink="">
      <xdr:nvSpPr>
        <xdr:cNvPr id="315" name="テキスト ボックス 314"/>
        <xdr:cNvSpPr txBox="1"/>
      </xdr:nvSpPr>
      <xdr:spPr>
        <a:xfrm>
          <a:off x="8483111" y="64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45281</xdr:rowOff>
    </xdr:from>
    <xdr:to>
      <xdr:col>41</xdr:col>
      <xdr:colOff>101600</xdr:colOff>
      <xdr:row>37</xdr:row>
      <xdr:rowOff>146881</xdr:rowOff>
    </xdr:to>
    <xdr:sp macro="" textlink="">
      <xdr:nvSpPr>
        <xdr:cNvPr id="316" name="楕円 315"/>
        <xdr:cNvSpPr/>
      </xdr:nvSpPr>
      <xdr:spPr>
        <a:xfrm>
          <a:off x="7810500" y="63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138008</xdr:rowOff>
    </xdr:from>
    <xdr:ext cx="534377" cy="259045"/>
    <xdr:sp macro="" textlink="">
      <xdr:nvSpPr>
        <xdr:cNvPr id="317" name="テキスト ボックス 316"/>
        <xdr:cNvSpPr txBox="1"/>
      </xdr:nvSpPr>
      <xdr:spPr>
        <a:xfrm>
          <a:off x="7594111" y="64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18121</xdr:rowOff>
    </xdr:from>
    <xdr:to>
      <xdr:col>36</xdr:col>
      <xdr:colOff>165100</xdr:colOff>
      <xdr:row>37</xdr:row>
      <xdr:rowOff>119721</xdr:rowOff>
    </xdr:to>
    <xdr:sp macro="" textlink="">
      <xdr:nvSpPr>
        <xdr:cNvPr id="318" name="楕円 317"/>
        <xdr:cNvSpPr/>
      </xdr:nvSpPr>
      <xdr:spPr>
        <a:xfrm>
          <a:off x="6921500" y="63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110848</xdr:rowOff>
    </xdr:from>
    <xdr:ext cx="534377" cy="259045"/>
    <xdr:sp macro="" textlink="">
      <xdr:nvSpPr>
        <xdr:cNvPr id="319" name="テキスト ボックス 318"/>
        <xdr:cNvSpPr txBox="1"/>
      </xdr:nvSpPr>
      <xdr:spPr>
        <a:xfrm>
          <a:off x="6705111" y="64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66201</xdr:rowOff>
    </xdr:from>
    <xdr:to>
      <xdr:col>55</xdr:col>
      <xdr:colOff>0</xdr:colOff>
      <xdr:row>58</xdr:row>
      <xdr:rowOff>72025</xdr:rowOff>
    </xdr:to>
    <xdr:cxnSp macro="">
      <xdr:nvCxnSpPr>
        <xdr:cNvPr id="346" name="直線コネクタ 345"/>
        <xdr:cNvCxnSpPr/>
      </xdr:nvCxnSpPr>
      <xdr:spPr>
        <a:xfrm>
          <a:off x="9639300" y="10010301"/>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31407</xdr:rowOff>
    </xdr:from>
    <xdr:to>
      <xdr:col>50</xdr:col>
      <xdr:colOff>114300</xdr:colOff>
      <xdr:row>58</xdr:row>
      <xdr:rowOff>66201</xdr:rowOff>
    </xdr:to>
    <xdr:cxnSp macro="">
      <xdr:nvCxnSpPr>
        <xdr:cNvPr id="349" name="直線コネクタ 348"/>
        <xdr:cNvCxnSpPr/>
      </xdr:nvCxnSpPr>
      <xdr:spPr>
        <a:xfrm>
          <a:off x="8750300" y="9975507"/>
          <a:ext cx="889000" cy="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113507</xdr:rowOff>
    </xdr:from>
    <xdr:to>
      <xdr:col>45</xdr:col>
      <xdr:colOff>177800</xdr:colOff>
      <xdr:row>58</xdr:row>
      <xdr:rowOff>31407</xdr:rowOff>
    </xdr:to>
    <xdr:cxnSp macro="">
      <xdr:nvCxnSpPr>
        <xdr:cNvPr id="352" name="直線コネクタ 351"/>
        <xdr:cNvCxnSpPr/>
      </xdr:nvCxnSpPr>
      <xdr:spPr>
        <a:xfrm>
          <a:off x="7861300" y="9886157"/>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113507</xdr:rowOff>
    </xdr:from>
    <xdr:to>
      <xdr:col>41</xdr:col>
      <xdr:colOff>50800</xdr:colOff>
      <xdr:row>57</xdr:row>
      <xdr:rowOff>158068</xdr:rowOff>
    </xdr:to>
    <xdr:cxnSp macro="">
      <xdr:nvCxnSpPr>
        <xdr:cNvPr id="355" name="直線コネクタ 354"/>
        <xdr:cNvCxnSpPr/>
      </xdr:nvCxnSpPr>
      <xdr:spPr>
        <a:xfrm flipV="1">
          <a:off x="6972300" y="9886157"/>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21225</xdr:rowOff>
    </xdr:from>
    <xdr:to>
      <xdr:col>55</xdr:col>
      <xdr:colOff>50800</xdr:colOff>
      <xdr:row>58</xdr:row>
      <xdr:rowOff>122825</xdr:rowOff>
    </xdr:to>
    <xdr:sp macro="" textlink="">
      <xdr:nvSpPr>
        <xdr:cNvPr id="365" name="楕円 364"/>
        <xdr:cNvSpPr/>
      </xdr:nvSpPr>
      <xdr:spPr>
        <a:xfrm>
          <a:off x="104267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15401</xdr:rowOff>
    </xdr:from>
    <xdr:to>
      <xdr:col>50</xdr:col>
      <xdr:colOff>165100</xdr:colOff>
      <xdr:row>58</xdr:row>
      <xdr:rowOff>117001</xdr:rowOff>
    </xdr:to>
    <xdr:sp macro="" textlink="">
      <xdr:nvSpPr>
        <xdr:cNvPr id="367" name="楕円 366"/>
        <xdr:cNvSpPr/>
      </xdr:nvSpPr>
      <xdr:spPr>
        <a:xfrm>
          <a:off x="9588500" y="99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108128</xdr:rowOff>
    </xdr:from>
    <xdr:ext cx="534377" cy="259045"/>
    <xdr:sp macro="" textlink="">
      <xdr:nvSpPr>
        <xdr:cNvPr id="368" name="テキスト ボックス 367"/>
        <xdr:cNvSpPr txBox="1"/>
      </xdr:nvSpPr>
      <xdr:spPr>
        <a:xfrm>
          <a:off x="9372111" y="100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152057</xdr:rowOff>
    </xdr:from>
    <xdr:to>
      <xdr:col>46</xdr:col>
      <xdr:colOff>38100</xdr:colOff>
      <xdr:row>58</xdr:row>
      <xdr:rowOff>82207</xdr:rowOff>
    </xdr:to>
    <xdr:sp macro="" textlink="">
      <xdr:nvSpPr>
        <xdr:cNvPr id="369" name="楕円 368"/>
        <xdr:cNvSpPr/>
      </xdr:nvSpPr>
      <xdr:spPr>
        <a:xfrm>
          <a:off x="8699500" y="99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73334</xdr:rowOff>
    </xdr:from>
    <xdr:ext cx="534377" cy="259045"/>
    <xdr:sp macro="" textlink="">
      <xdr:nvSpPr>
        <xdr:cNvPr id="370" name="テキスト ボックス 369"/>
        <xdr:cNvSpPr txBox="1"/>
      </xdr:nvSpPr>
      <xdr:spPr>
        <a:xfrm>
          <a:off x="8483111" y="100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62707</xdr:rowOff>
    </xdr:from>
    <xdr:to>
      <xdr:col>41</xdr:col>
      <xdr:colOff>101600</xdr:colOff>
      <xdr:row>57</xdr:row>
      <xdr:rowOff>164307</xdr:rowOff>
    </xdr:to>
    <xdr:sp macro="" textlink="">
      <xdr:nvSpPr>
        <xdr:cNvPr id="371" name="楕円 370"/>
        <xdr:cNvSpPr/>
      </xdr:nvSpPr>
      <xdr:spPr>
        <a:xfrm>
          <a:off x="7810500" y="9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9384</xdr:rowOff>
    </xdr:from>
    <xdr:ext cx="534377" cy="259045"/>
    <xdr:sp macro="" textlink="">
      <xdr:nvSpPr>
        <xdr:cNvPr id="372" name="テキスト ボックス 371"/>
        <xdr:cNvSpPr txBox="1"/>
      </xdr:nvSpPr>
      <xdr:spPr>
        <a:xfrm>
          <a:off x="7594111" y="96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107268</xdr:rowOff>
    </xdr:from>
    <xdr:to>
      <xdr:col>36</xdr:col>
      <xdr:colOff>165100</xdr:colOff>
      <xdr:row>58</xdr:row>
      <xdr:rowOff>37418</xdr:rowOff>
    </xdr:to>
    <xdr:sp macro="" textlink="">
      <xdr:nvSpPr>
        <xdr:cNvPr id="373" name="楕円 372"/>
        <xdr:cNvSpPr/>
      </xdr:nvSpPr>
      <xdr:spPr>
        <a:xfrm>
          <a:off x="6921500" y="98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53945</xdr:rowOff>
    </xdr:from>
    <xdr:ext cx="534377" cy="259045"/>
    <xdr:sp macro="" textlink="">
      <xdr:nvSpPr>
        <xdr:cNvPr id="374" name="テキスト ボックス 373"/>
        <xdr:cNvSpPr txBox="1"/>
      </xdr:nvSpPr>
      <xdr:spPr>
        <a:xfrm>
          <a:off x="6705111" y="965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91264</xdr:rowOff>
    </xdr:from>
    <xdr:to>
      <xdr:col>55</xdr:col>
      <xdr:colOff>0</xdr:colOff>
      <xdr:row>78</xdr:row>
      <xdr:rowOff>92315</xdr:rowOff>
    </xdr:to>
    <xdr:cxnSp macro="">
      <xdr:nvCxnSpPr>
        <xdr:cNvPr id="401" name="直線コネクタ 400"/>
        <xdr:cNvCxnSpPr/>
      </xdr:nvCxnSpPr>
      <xdr:spPr>
        <a:xfrm>
          <a:off x="9639300" y="13464364"/>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60401</xdr:rowOff>
    </xdr:from>
    <xdr:to>
      <xdr:col>50</xdr:col>
      <xdr:colOff>114300</xdr:colOff>
      <xdr:row>78</xdr:row>
      <xdr:rowOff>91264</xdr:rowOff>
    </xdr:to>
    <xdr:cxnSp macro="">
      <xdr:nvCxnSpPr>
        <xdr:cNvPr id="404" name="直線コネクタ 403"/>
        <xdr:cNvCxnSpPr/>
      </xdr:nvCxnSpPr>
      <xdr:spPr>
        <a:xfrm>
          <a:off x="8750300" y="13433501"/>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168453</xdr:rowOff>
    </xdr:from>
    <xdr:to>
      <xdr:col>45</xdr:col>
      <xdr:colOff>177800</xdr:colOff>
      <xdr:row>78</xdr:row>
      <xdr:rowOff>60401</xdr:rowOff>
    </xdr:to>
    <xdr:cxnSp macro="">
      <xdr:nvCxnSpPr>
        <xdr:cNvPr id="407" name="直線コネクタ 406"/>
        <xdr:cNvCxnSpPr/>
      </xdr:nvCxnSpPr>
      <xdr:spPr>
        <a:xfrm>
          <a:off x="7861300" y="13370103"/>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168453</xdr:rowOff>
    </xdr:from>
    <xdr:to>
      <xdr:col>41</xdr:col>
      <xdr:colOff>50800</xdr:colOff>
      <xdr:row>78</xdr:row>
      <xdr:rowOff>6936</xdr:rowOff>
    </xdr:to>
    <xdr:cxnSp macro="">
      <xdr:nvCxnSpPr>
        <xdr:cNvPr id="410" name="直線コネクタ 409"/>
        <xdr:cNvCxnSpPr/>
      </xdr:nvCxnSpPr>
      <xdr:spPr>
        <a:xfrm flipV="1">
          <a:off x="6972300" y="13370103"/>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41515</xdr:rowOff>
    </xdr:from>
    <xdr:to>
      <xdr:col>55</xdr:col>
      <xdr:colOff>50800</xdr:colOff>
      <xdr:row>78</xdr:row>
      <xdr:rowOff>143115</xdr:rowOff>
    </xdr:to>
    <xdr:sp macro="" textlink="">
      <xdr:nvSpPr>
        <xdr:cNvPr id="420" name="楕円 419"/>
        <xdr:cNvSpPr/>
      </xdr:nvSpPr>
      <xdr:spPr>
        <a:xfrm>
          <a:off x="10426700" y="134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xdr:rowOff>
    </xdr:from>
    <xdr:ext cx="534377" cy="259045"/>
    <xdr:sp macro="" textlink="">
      <xdr:nvSpPr>
        <xdr:cNvPr id="421" name="普通建設事業費 （ うち新規整備　）該当値テキスト"/>
        <xdr:cNvSpPr txBox="1"/>
      </xdr:nvSpPr>
      <xdr:spPr>
        <a:xfrm>
          <a:off x="10528300" y="132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40464</xdr:rowOff>
    </xdr:from>
    <xdr:to>
      <xdr:col>50</xdr:col>
      <xdr:colOff>165100</xdr:colOff>
      <xdr:row>78</xdr:row>
      <xdr:rowOff>142064</xdr:rowOff>
    </xdr:to>
    <xdr:sp macro="" textlink="">
      <xdr:nvSpPr>
        <xdr:cNvPr id="422" name="楕円 421"/>
        <xdr:cNvSpPr/>
      </xdr:nvSpPr>
      <xdr:spPr>
        <a:xfrm>
          <a:off x="9588500" y="134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158591</xdr:rowOff>
    </xdr:from>
    <xdr:ext cx="534377" cy="259045"/>
    <xdr:sp macro="" textlink="">
      <xdr:nvSpPr>
        <xdr:cNvPr id="423" name="テキスト ボックス 422"/>
        <xdr:cNvSpPr txBox="1"/>
      </xdr:nvSpPr>
      <xdr:spPr>
        <a:xfrm>
          <a:off x="9372111" y="13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9601</xdr:rowOff>
    </xdr:from>
    <xdr:to>
      <xdr:col>46</xdr:col>
      <xdr:colOff>38100</xdr:colOff>
      <xdr:row>78</xdr:row>
      <xdr:rowOff>111201</xdr:rowOff>
    </xdr:to>
    <xdr:sp macro="" textlink="">
      <xdr:nvSpPr>
        <xdr:cNvPr id="424" name="楕円 423"/>
        <xdr:cNvSpPr/>
      </xdr:nvSpPr>
      <xdr:spPr>
        <a:xfrm>
          <a:off x="8699500" y="133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127728</xdr:rowOff>
    </xdr:from>
    <xdr:ext cx="534377" cy="259045"/>
    <xdr:sp macro="" textlink="">
      <xdr:nvSpPr>
        <xdr:cNvPr id="425" name="テキスト ボックス 424"/>
        <xdr:cNvSpPr txBox="1"/>
      </xdr:nvSpPr>
      <xdr:spPr>
        <a:xfrm>
          <a:off x="8483111" y="131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117653</xdr:rowOff>
    </xdr:from>
    <xdr:to>
      <xdr:col>41</xdr:col>
      <xdr:colOff>101600</xdr:colOff>
      <xdr:row>78</xdr:row>
      <xdr:rowOff>47803</xdr:rowOff>
    </xdr:to>
    <xdr:sp macro="" textlink="">
      <xdr:nvSpPr>
        <xdr:cNvPr id="426" name="楕円 425"/>
        <xdr:cNvSpPr/>
      </xdr:nvSpPr>
      <xdr:spPr>
        <a:xfrm>
          <a:off x="7810500" y="133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64330</xdr:rowOff>
    </xdr:from>
    <xdr:ext cx="534377" cy="259045"/>
    <xdr:sp macro="" textlink="">
      <xdr:nvSpPr>
        <xdr:cNvPr id="427" name="テキスト ボックス 426"/>
        <xdr:cNvSpPr txBox="1"/>
      </xdr:nvSpPr>
      <xdr:spPr>
        <a:xfrm>
          <a:off x="7594111" y="130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127586</xdr:rowOff>
    </xdr:from>
    <xdr:to>
      <xdr:col>36</xdr:col>
      <xdr:colOff>165100</xdr:colOff>
      <xdr:row>78</xdr:row>
      <xdr:rowOff>57736</xdr:rowOff>
    </xdr:to>
    <xdr:sp macro="" textlink="">
      <xdr:nvSpPr>
        <xdr:cNvPr id="428" name="楕円 427"/>
        <xdr:cNvSpPr/>
      </xdr:nvSpPr>
      <xdr:spPr>
        <a:xfrm>
          <a:off x="6921500" y="133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74263</xdr:rowOff>
    </xdr:from>
    <xdr:ext cx="534377" cy="259045"/>
    <xdr:sp macro="" textlink="">
      <xdr:nvSpPr>
        <xdr:cNvPr id="429" name="テキスト ボックス 428"/>
        <xdr:cNvSpPr txBox="1"/>
      </xdr:nvSpPr>
      <xdr:spPr>
        <a:xfrm>
          <a:off x="6705111" y="131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152181</xdr:rowOff>
    </xdr:from>
    <xdr:to>
      <xdr:col>55</xdr:col>
      <xdr:colOff>0</xdr:colOff>
      <xdr:row>99</xdr:row>
      <xdr:rowOff>16401</xdr:rowOff>
    </xdr:to>
    <xdr:cxnSp macro="">
      <xdr:nvCxnSpPr>
        <xdr:cNvPr id="458" name="直線コネクタ 457"/>
        <xdr:cNvCxnSpPr/>
      </xdr:nvCxnSpPr>
      <xdr:spPr>
        <a:xfrm flipV="1">
          <a:off x="9639300" y="16954281"/>
          <a:ext cx="838200" cy="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145231</xdr:rowOff>
    </xdr:from>
    <xdr:to>
      <xdr:col>50</xdr:col>
      <xdr:colOff>114300</xdr:colOff>
      <xdr:row>99</xdr:row>
      <xdr:rowOff>16401</xdr:rowOff>
    </xdr:to>
    <xdr:cxnSp macro="">
      <xdr:nvCxnSpPr>
        <xdr:cNvPr id="461" name="直線コネクタ 460"/>
        <xdr:cNvCxnSpPr/>
      </xdr:nvCxnSpPr>
      <xdr:spPr>
        <a:xfrm>
          <a:off x="8750300" y="16947331"/>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145231</xdr:rowOff>
    </xdr:from>
    <xdr:to>
      <xdr:col>45</xdr:col>
      <xdr:colOff>177800</xdr:colOff>
      <xdr:row>99</xdr:row>
      <xdr:rowOff>7210</xdr:rowOff>
    </xdr:to>
    <xdr:cxnSp macro="">
      <xdr:nvCxnSpPr>
        <xdr:cNvPr id="464" name="直線コネクタ 463"/>
        <xdr:cNvCxnSpPr/>
      </xdr:nvCxnSpPr>
      <xdr:spPr>
        <a:xfrm flipV="1">
          <a:off x="7861300" y="16947331"/>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7210</xdr:rowOff>
    </xdr:from>
    <xdr:to>
      <xdr:col>41</xdr:col>
      <xdr:colOff>50800</xdr:colOff>
      <xdr:row>99</xdr:row>
      <xdr:rowOff>25591</xdr:rowOff>
    </xdr:to>
    <xdr:cxnSp macro="">
      <xdr:nvCxnSpPr>
        <xdr:cNvPr id="467" name="直線コネクタ 466"/>
        <xdr:cNvCxnSpPr/>
      </xdr:nvCxnSpPr>
      <xdr:spPr>
        <a:xfrm flipV="1">
          <a:off x="6972300" y="16980760"/>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101381</xdr:rowOff>
    </xdr:from>
    <xdr:to>
      <xdr:col>55</xdr:col>
      <xdr:colOff>50800</xdr:colOff>
      <xdr:row>99</xdr:row>
      <xdr:rowOff>31531</xdr:rowOff>
    </xdr:to>
    <xdr:sp macro="" textlink="">
      <xdr:nvSpPr>
        <xdr:cNvPr id="477" name="楕円 476"/>
        <xdr:cNvSpPr/>
      </xdr:nvSpPr>
      <xdr:spPr>
        <a:xfrm>
          <a:off x="10426700" y="169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16308</xdr:rowOff>
    </xdr:from>
    <xdr:ext cx="469744" cy="259045"/>
    <xdr:sp macro="" textlink="">
      <xdr:nvSpPr>
        <xdr:cNvPr id="478" name="普通建設事業費 （ うち更新整備　）該当値テキスト"/>
        <xdr:cNvSpPr txBox="1"/>
      </xdr:nvSpPr>
      <xdr:spPr>
        <a:xfrm>
          <a:off x="10528300" y="1681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137051</xdr:rowOff>
    </xdr:from>
    <xdr:to>
      <xdr:col>50</xdr:col>
      <xdr:colOff>165100</xdr:colOff>
      <xdr:row>99</xdr:row>
      <xdr:rowOff>67201</xdr:rowOff>
    </xdr:to>
    <xdr:sp macro="" textlink="">
      <xdr:nvSpPr>
        <xdr:cNvPr id="479" name="楕円 478"/>
        <xdr:cNvSpPr/>
      </xdr:nvSpPr>
      <xdr:spPr>
        <a:xfrm>
          <a:off x="9588500" y="169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58328</xdr:rowOff>
    </xdr:from>
    <xdr:ext cx="469744" cy="259045"/>
    <xdr:sp macro="" textlink="">
      <xdr:nvSpPr>
        <xdr:cNvPr id="480" name="テキスト ボックス 479"/>
        <xdr:cNvSpPr txBox="1"/>
      </xdr:nvSpPr>
      <xdr:spPr>
        <a:xfrm>
          <a:off x="9404428" y="170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94431</xdr:rowOff>
    </xdr:from>
    <xdr:to>
      <xdr:col>46</xdr:col>
      <xdr:colOff>38100</xdr:colOff>
      <xdr:row>99</xdr:row>
      <xdr:rowOff>24581</xdr:rowOff>
    </xdr:to>
    <xdr:sp macro="" textlink="">
      <xdr:nvSpPr>
        <xdr:cNvPr id="481" name="楕円 480"/>
        <xdr:cNvSpPr/>
      </xdr:nvSpPr>
      <xdr:spPr>
        <a:xfrm>
          <a:off x="8699500" y="168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15708</xdr:rowOff>
    </xdr:from>
    <xdr:ext cx="469744" cy="259045"/>
    <xdr:sp macro="" textlink="">
      <xdr:nvSpPr>
        <xdr:cNvPr id="482" name="テキスト ボックス 481"/>
        <xdr:cNvSpPr txBox="1"/>
      </xdr:nvSpPr>
      <xdr:spPr>
        <a:xfrm>
          <a:off x="8515428" y="1698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127860</xdr:rowOff>
    </xdr:from>
    <xdr:to>
      <xdr:col>41</xdr:col>
      <xdr:colOff>101600</xdr:colOff>
      <xdr:row>99</xdr:row>
      <xdr:rowOff>58010</xdr:rowOff>
    </xdr:to>
    <xdr:sp macro="" textlink="">
      <xdr:nvSpPr>
        <xdr:cNvPr id="483" name="楕円 482"/>
        <xdr:cNvSpPr/>
      </xdr:nvSpPr>
      <xdr:spPr>
        <a:xfrm>
          <a:off x="7810500" y="169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49137</xdr:rowOff>
    </xdr:from>
    <xdr:ext cx="469744" cy="259045"/>
    <xdr:sp macro="" textlink="">
      <xdr:nvSpPr>
        <xdr:cNvPr id="484" name="テキスト ボックス 483"/>
        <xdr:cNvSpPr txBox="1"/>
      </xdr:nvSpPr>
      <xdr:spPr>
        <a:xfrm>
          <a:off x="7626428" y="17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146241</xdr:rowOff>
    </xdr:from>
    <xdr:to>
      <xdr:col>36</xdr:col>
      <xdr:colOff>165100</xdr:colOff>
      <xdr:row>99</xdr:row>
      <xdr:rowOff>76391</xdr:rowOff>
    </xdr:to>
    <xdr:sp macro="" textlink="">
      <xdr:nvSpPr>
        <xdr:cNvPr id="485" name="楕円 484"/>
        <xdr:cNvSpPr/>
      </xdr:nvSpPr>
      <xdr:spPr>
        <a:xfrm>
          <a:off x="6921500" y="169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67518</xdr:rowOff>
    </xdr:from>
    <xdr:ext cx="469744" cy="259045"/>
    <xdr:sp macro="" textlink="">
      <xdr:nvSpPr>
        <xdr:cNvPr id="486" name="テキスト ボックス 485"/>
        <xdr:cNvSpPr txBox="1"/>
      </xdr:nvSpPr>
      <xdr:spPr>
        <a:xfrm>
          <a:off x="6737428" y="170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40991</xdr:rowOff>
    </xdr:from>
    <xdr:to>
      <xdr:col>85</xdr:col>
      <xdr:colOff>127000</xdr:colOff>
      <xdr:row>39</xdr:row>
      <xdr:rowOff>44382</xdr:rowOff>
    </xdr:to>
    <xdr:cxnSp macro="">
      <xdr:nvCxnSpPr>
        <xdr:cNvPr id="515" name="直線コネクタ 514"/>
        <xdr:cNvCxnSpPr/>
      </xdr:nvCxnSpPr>
      <xdr:spPr>
        <a:xfrm>
          <a:off x="15481300" y="6727541"/>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40991</xdr:rowOff>
    </xdr:from>
    <xdr:to>
      <xdr:col>81</xdr:col>
      <xdr:colOff>50800</xdr:colOff>
      <xdr:row>39</xdr:row>
      <xdr:rowOff>42134</xdr:rowOff>
    </xdr:to>
    <xdr:cxnSp macro="">
      <xdr:nvCxnSpPr>
        <xdr:cNvPr id="518" name="直線コネクタ 517"/>
        <xdr:cNvCxnSpPr/>
      </xdr:nvCxnSpPr>
      <xdr:spPr>
        <a:xfrm flipV="1">
          <a:off x="14592300" y="67275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42134</xdr:rowOff>
    </xdr:from>
    <xdr:to>
      <xdr:col>76</xdr:col>
      <xdr:colOff>114300</xdr:colOff>
      <xdr:row>39</xdr:row>
      <xdr:rowOff>44221</xdr:rowOff>
    </xdr:to>
    <xdr:cxnSp macro="">
      <xdr:nvCxnSpPr>
        <xdr:cNvPr id="521" name="直線コネクタ 520"/>
        <xdr:cNvCxnSpPr/>
      </xdr:nvCxnSpPr>
      <xdr:spPr>
        <a:xfrm flipV="1">
          <a:off x="13703300" y="672868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4" name="直線コネクタ 523"/>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165032</xdr:rowOff>
    </xdr:from>
    <xdr:to>
      <xdr:col>85</xdr:col>
      <xdr:colOff>177800</xdr:colOff>
      <xdr:row>39</xdr:row>
      <xdr:rowOff>95182</xdr:rowOff>
    </xdr:to>
    <xdr:sp macro="" textlink="">
      <xdr:nvSpPr>
        <xdr:cNvPr id="534" name="楕円 533"/>
        <xdr:cNvSpPr/>
      </xdr:nvSpPr>
      <xdr:spPr>
        <a:xfrm>
          <a:off x="162687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161641</xdr:rowOff>
    </xdr:from>
    <xdr:to>
      <xdr:col>81</xdr:col>
      <xdr:colOff>101600</xdr:colOff>
      <xdr:row>39</xdr:row>
      <xdr:rowOff>91791</xdr:rowOff>
    </xdr:to>
    <xdr:sp macro="" textlink="">
      <xdr:nvSpPr>
        <xdr:cNvPr id="536" name="楕円 535"/>
        <xdr:cNvSpPr/>
      </xdr:nvSpPr>
      <xdr:spPr>
        <a:xfrm>
          <a:off x="154305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82918</xdr:rowOff>
    </xdr:from>
    <xdr:ext cx="378565" cy="259045"/>
    <xdr:sp macro="" textlink="">
      <xdr:nvSpPr>
        <xdr:cNvPr id="537" name="テキスト ボックス 536"/>
        <xdr:cNvSpPr txBox="1"/>
      </xdr:nvSpPr>
      <xdr:spPr>
        <a:xfrm>
          <a:off x="15292017" y="676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162784</xdr:rowOff>
    </xdr:from>
    <xdr:to>
      <xdr:col>76</xdr:col>
      <xdr:colOff>165100</xdr:colOff>
      <xdr:row>39</xdr:row>
      <xdr:rowOff>92934</xdr:rowOff>
    </xdr:to>
    <xdr:sp macro="" textlink="">
      <xdr:nvSpPr>
        <xdr:cNvPr id="538" name="楕円 537"/>
        <xdr:cNvSpPr/>
      </xdr:nvSpPr>
      <xdr:spPr>
        <a:xfrm>
          <a:off x="14541500" y="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84061</xdr:rowOff>
    </xdr:from>
    <xdr:ext cx="378565" cy="259045"/>
    <xdr:sp macro="" textlink="">
      <xdr:nvSpPr>
        <xdr:cNvPr id="539" name="テキスト ボックス 538"/>
        <xdr:cNvSpPr txBox="1"/>
      </xdr:nvSpPr>
      <xdr:spPr>
        <a:xfrm>
          <a:off x="14403017" y="677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40" name="楕円 539"/>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86148</xdr:rowOff>
    </xdr:from>
    <xdr:ext cx="313932" cy="259045"/>
    <xdr:sp macro="" textlink="">
      <xdr:nvSpPr>
        <xdr:cNvPr id="541" name="テキスト ボックス 540"/>
        <xdr:cNvSpPr txBox="1"/>
      </xdr:nvSpPr>
      <xdr:spPr>
        <a:xfrm>
          <a:off x="13546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127978</xdr:rowOff>
    </xdr:from>
    <xdr:to>
      <xdr:col>85</xdr:col>
      <xdr:colOff>127000</xdr:colOff>
      <xdr:row>76</xdr:row>
      <xdr:rowOff>166688</xdr:rowOff>
    </xdr:to>
    <xdr:cxnSp macro="">
      <xdr:nvCxnSpPr>
        <xdr:cNvPr id="621" name="直線コネクタ 620"/>
        <xdr:cNvCxnSpPr/>
      </xdr:nvCxnSpPr>
      <xdr:spPr>
        <a:xfrm flipV="1">
          <a:off x="15481300" y="13158178"/>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166688</xdr:rowOff>
    </xdr:from>
    <xdr:to>
      <xdr:col>81</xdr:col>
      <xdr:colOff>50800</xdr:colOff>
      <xdr:row>76</xdr:row>
      <xdr:rowOff>171374</xdr:rowOff>
    </xdr:to>
    <xdr:cxnSp macro="">
      <xdr:nvCxnSpPr>
        <xdr:cNvPr id="624" name="直線コネクタ 623"/>
        <xdr:cNvCxnSpPr/>
      </xdr:nvCxnSpPr>
      <xdr:spPr>
        <a:xfrm flipV="1">
          <a:off x="14592300" y="131968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171374</xdr:rowOff>
    </xdr:from>
    <xdr:to>
      <xdr:col>76</xdr:col>
      <xdr:colOff>114300</xdr:colOff>
      <xdr:row>77</xdr:row>
      <xdr:rowOff>19786</xdr:rowOff>
    </xdr:to>
    <xdr:cxnSp macro="">
      <xdr:nvCxnSpPr>
        <xdr:cNvPr id="627" name="直線コネクタ 626"/>
        <xdr:cNvCxnSpPr/>
      </xdr:nvCxnSpPr>
      <xdr:spPr>
        <a:xfrm flipV="1">
          <a:off x="13703300" y="13201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15697</xdr:rowOff>
    </xdr:from>
    <xdr:to>
      <xdr:col>71</xdr:col>
      <xdr:colOff>177800</xdr:colOff>
      <xdr:row>77</xdr:row>
      <xdr:rowOff>19786</xdr:rowOff>
    </xdr:to>
    <xdr:cxnSp macro="">
      <xdr:nvCxnSpPr>
        <xdr:cNvPr id="630" name="直線コネクタ 629"/>
        <xdr:cNvCxnSpPr/>
      </xdr:nvCxnSpPr>
      <xdr:spPr>
        <a:xfrm>
          <a:off x="12814300" y="13217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77178</xdr:rowOff>
    </xdr:from>
    <xdr:to>
      <xdr:col>85</xdr:col>
      <xdr:colOff>177800</xdr:colOff>
      <xdr:row>77</xdr:row>
      <xdr:rowOff>7328</xdr:rowOff>
    </xdr:to>
    <xdr:sp macro="" textlink="">
      <xdr:nvSpPr>
        <xdr:cNvPr id="640" name="楕円 639"/>
        <xdr:cNvSpPr/>
      </xdr:nvSpPr>
      <xdr:spPr>
        <a:xfrm>
          <a:off x="16268700" y="131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100055</xdr:rowOff>
    </xdr:from>
    <xdr:ext cx="534377" cy="259045"/>
    <xdr:sp macro="" textlink="">
      <xdr:nvSpPr>
        <xdr:cNvPr id="641" name="公債費該当値テキスト"/>
        <xdr:cNvSpPr txBox="1"/>
      </xdr:nvSpPr>
      <xdr:spPr>
        <a:xfrm>
          <a:off x="16370300"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115888</xdr:rowOff>
    </xdr:from>
    <xdr:to>
      <xdr:col>81</xdr:col>
      <xdr:colOff>101600</xdr:colOff>
      <xdr:row>77</xdr:row>
      <xdr:rowOff>46038</xdr:rowOff>
    </xdr:to>
    <xdr:sp macro="" textlink="">
      <xdr:nvSpPr>
        <xdr:cNvPr id="642" name="楕円 641"/>
        <xdr:cNvSpPr/>
      </xdr:nvSpPr>
      <xdr:spPr>
        <a:xfrm>
          <a:off x="15430500" y="131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37165</xdr:rowOff>
    </xdr:from>
    <xdr:ext cx="534377" cy="259045"/>
    <xdr:sp macro="" textlink="">
      <xdr:nvSpPr>
        <xdr:cNvPr id="643" name="テキスト ボックス 642"/>
        <xdr:cNvSpPr txBox="1"/>
      </xdr:nvSpPr>
      <xdr:spPr>
        <a:xfrm>
          <a:off x="15214111" y="132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120574</xdr:rowOff>
    </xdr:from>
    <xdr:to>
      <xdr:col>76</xdr:col>
      <xdr:colOff>165100</xdr:colOff>
      <xdr:row>77</xdr:row>
      <xdr:rowOff>50724</xdr:rowOff>
    </xdr:to>
    <xdr:sp macro="" textlink="">
      <xdr:nvSpPr>
        <xdr:cNvPr id="644" name="楕円 643"/>
        <xdr:cNvSpPr/>
      </xdr:nvSpPr>
      <xdr:spPr>
        <a:xfrm>
          <a:off x="14541500" y="131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41851</xdr:rowOff>
    </xdr:from>
    <xdr:ext cx="534377" cy="259045"/>
    <xdr:sp macro="" textlink="">
      <xdr:nvSpPr>
        <xdr:cNvPr id="645" name="テキスト ボックス 644"/>
        <xdr:cNvSpPr txBox="1"/>
      </xdr:nvSpPr>
      <xdr:spPr>
        <a:xfrm>
          <a:off x="14325111" y="132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140436</xdr:rowOff>
    </xdr:from>
    <xdr:to>
      <xdr:col>72</xdr:col>
      <xdr:colOff>38100</xdr:colOff>
      <xdr:row>77</xdr:row>
      <xdr:rowOff>70586</xdr:rowOff>
    </xdr:to>
    <xdr:sp macro="" textlink="">
      <xdr:nvSpPr>
        <xdr:cNvPr id="646" name="楕円 645"/>
        <xdr:cNvSpPr/>
      </xdr:nvSpPr>
      <xdr:spPr>
        <a:xfrm>
          <a:off x="13652500" y="131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61713</xdr:rowOff>
    </xdr:from>
    <xdr:ext cx="534377" cy="259045"/>
    <xdr:sp macro="" textlink="">
      <xdr:nvSpPr>
        <xdr:cNvPr id="647" name="テキスト ボックス 646"/>
        <xdr:cNvSpPr txBox="1"/>
      </xdr:nvSpPr>
      <xdr:spPr>
        <a:xfrm>
          <a:off x="13436111" y="132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136347</xdr:rowOff>
    </xdr:from>
    <xdr:to>
      <xdr:col>67</xdr:col>
      <xdr:colOff>101600</xdr:colOff>
      <xdr:row>77</xdr:row>
      <xdr:rowOff>66497</xdr:rowOff>
    </xdr:to>
    <xdr:sp macro="" textlink="">
      <xdr:nvSpPr>
        <xdr:cNvPr id="648" name="楕円 647"/>
        <xdr:cNvSpPr/>
      </xdr:nvSpPr>
      <xdr:spPr>
        <a:xfrm>
          <a:off x="12763500" y="131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57624</xdr:rowOff>
    </xdr:from>
    <xdr:ext cx="534377" cy="259045"/>
    <xdr:sp macro="" textlink="">
      <xdr:nvSpPr>
        <xdr:cNvPr id="649" name="テキスト ボックス 648"/>
        <xdr:cNvSpPr txBox="1"/>
      </xdr:nvSpPr>
      <xdr:spPr>
        <a:xfrm>
          <a:off x="12547111" y="132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125845</xdr:rowOff>
    </xdr:from>
    <xdr:to>
      <xdr:col>85</xdr:col>
      <xdr:colOff>127000</xdr:colOff>
      <xdr:row>97</xdr:row>
      <xdr:rowOff>143663</xdr:rowOff>
    </xdr:to>
    <xdr:cxnSp macro="">
      <xdr:nvCxnSpPr>
        <xdr:cNvPr id="678" name="直線コネクタ 677"/>
        <xdr:cNvCxnSpPr/>
      </xdr:nvCxnSpPr>
      <xdr:spPr>
        <a:xfrm flipV="1">
          <a:off x="15481300" y="16756495"/>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143663</xdr:rowOff>
    </xdr:from>
    <xdr:to>
      <xdr:col>81</xdr:col>
      <xdr:colOff>50800</xdr:colOff>
      <xdr:row>98</xdr:row>
      <xdr:rowOff>49861</xdr:rowOff>
    </xdr:to>
    <xdr:cxnSp macro="">
      <xdr:nvCxnSpPr>
        <xdr:cNvPr id="681" name="直線コネクタ 680"/>
        <xdr:cNvCxnSpPr/>
      </xdr:nvCxnSpPr>
      <xdr:spPr>
        <a:xfrm flipV="1">
          <a:off x="14592300" y="16774313"/>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49861</xdr:rowOff>
    </xdr:from>
    <xdr:to>
      <xdr:col>76</xdr:col>
      <xdr:colOff>114300</xdr:colOff>
      <xdr:row>98</xdr:row>
      <xdr:rowOff>111316</xdr:rowOff>
    </xdr:to>
    <xdr:cxnSp macro="">
      <xdr:nvCxnSpPr>
        <xdr:cNvPr id="684" name="直線コネクタ 683"/>
        <xdr:cNvCxnSpPr/>
      </xdr:nvCxnSpPr>
      <xdr:spPr>
        <a:xfrm flipV="1">
          <a:off x="13703300" y="16851961"/>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159550</xdr:rowOff>
    </xdr:from>
    <xdr:to>
      <xdr:col>71</xdr:col>
      <xdr:colOff>177800</xdr:colOff>
      <xdr:row>98</xdr:row>
      <xdr:rowOff>111316</xdr:rowOff>
    </xdr:to>
    <xdr:cxnSp macro="">
      <xdr:nvCxnSpPr>
        <xdr:cNvPr id="687" name="直線コネクタ 686"/>
        <xdr:cNvCxnSpPr/>
      </xdr:nvCxnSpPr>
      <xdr:spPr>
        <a:xfrm>
          <a:off x="12814300" y="16790200"/>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75045</xdr:rowOff>
    </xdr:from>
    <xdr:to>
      <xdr:col>85</xdr:col>
      <xdr:colOff>177800</xdr:colOff>
      <xdr:row>98</xdr:row>
      <xdr:rowOff>5195</xdr:rowOff>
    </xdr:to>
    <xdr:sp macro="" textlink="">
      <xdr:nvSpPr>
        <xdr:cNvPr id="697" name="楕円 696"/>
        <xdr:cNvSpPr/>
      </xdr:nvSpPr>
      <xdr:spPr>
        <a:xfrm>
          <a:off x="16268700" y="167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97922</xdr:rowOff>
    </xdr:from>
    <xdr:ext cx="534377" cy="259045"/>
    <xdr:sp macro="" textlink="">
      <xdr:nvSpPr>
        <xdr:cNvPr id="698" name="積立金該当値テキスト"/>
        <xdr:cNvSpPr txBox="1"/>
      </xdr:nvSpPr>
      <xdr:spPr>
        <a:xfrm>
          <a:off x="16370300" y="165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92863</xdr:rowOff>
    </xdr:from>
    <xdr:to>
      <xdr:col>81</xdr:col>
      <xdr:colOff>101600</xdr:colOff>
      <xdr:row>98</xdr:row>
      <xdr:rowOff>23013</xdr:rowOff>
    </xdr:to>
    <xdr:sp macro="" textlink="">
      <xdr:nvSpPr>
        <xdr:cNvPr id="699" name="楕円 698"/>
        <xdr:cNvSpPr/>
      </xdr:nvSpPr>
      <xdr:spPr>
        <a:xfrm>
          <a:off x="154305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14140</xdr:rowOff>
    </xdr:from>
    <xdr:ext cx="534377" cy="259045"/>
    <xdr:sp macro="" textlink="">
      <xdr:nvSpPr>
        <xdr:cNvPr id="700" name="テキスト ボックス 699"/>
        <xdr:cNvSpPr txBox="1"/>
      </xdr:nvSpPr>
      <xdr:spPr>
        <a:xfrm>
          <a:off x="15214111" y="16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170511</xdr:rowOff>
    </xdr:from>
    <xdr:to>
      <xdr:col>76</xdr:col>
      <xdr:colOff>165100</xdr:colOff>
      <xdr:row>98</xdr:row>
      <xdr:rowOff>100661</xdr:rowOff>
    </xdr:to>
    <xdr:sp macro="" textlink="">
      <xdr:nvSpPr>
        <xdr:cNvPr id="701" name="楕円 700"/>
        <xdr:cNvSpPr/>
      </xdr:nvSpPr>
      <xdr:spPr>
        <a:xfrm>
          <a:off x="14541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91788</xdr:rowOff>
    </xdr:from>
    <xdr:ext cx="534377" cy="259045"/>
    <xdr:sp macro="" textlink="">
      <xdr:nvSpPr>
        <xdr:cNvPr id="702" name="テキスト ボックス 701"/>
        <xdr:cNvSpPr txBox="1"/>
      </xdr:nvSpPr>
      <xdr:spPr>
        <a:xfrm>
          <a:off x="14325111" y="16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60516</xdr:rowOff>
    </xdr:from>
    <xdr:to>
      <xdr:col>72</xdr:col>
      <xdr:colOff>38100</xdr:colOff>
      <xdr:row>98</xdr:row>
      <xdr:rowOff>162116</xdr:rowOff>
    </xdr:to>
    <xdr:sp macro="" textlink="">
      <xdr:nvSpPr>
        <xdr:cNvPr id="703" name="楕円 702"/>
        <xdr:cNvSpPr/>
      </xdr:nvSpPr>
      <xdr:spPr>
        <a:xfrm>
          <a:off x="13652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153243</xdr:rowOff>
    </xdr:from>
    <xdr:ext cx="469744" cy="259045"/>
    <xdr:sp macro="" textlink="">
      <xdr:nvSpPr>
        <xdr:cNvPr id="704" name="テキスト ボックス 703"/>
        <xdr:cNvSpPr txBox="1"/>
      </xdr:nvSpPr>
      <xdr:spPr>
        <a:xfrm>
          <a:off x="13468428" y="1695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108750</xdr:rowOff>
    </xdr:from>
    <xdr:to>
      <xdr:col>67</xdr:col>
      <xdr:colOff>101600</xdr:colOff>
      <xdr:row>98</xdr:row>
      <xdr:rowOff>38900</xdr:rowOff>
    </xdr:to>
    <xdr:sp macro="" textlink="">
      <xdr:nvSpPr>
        <xdr:cNvPr id="705" name="楕円 704"/>
        <xdr:cNvSpPr/>
      </xdr:nvSpPr>
      <xdr:spPr>
        <a:xfrm>
          <a:off x="127635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55427</xdr:rowOff>
    </xdr:from>
    <xdr:ext cx="534377" cy="259045"/>
    <xdr:sp macro="" textlink="">
      <xdr:nvSpPr>
        <xdr:cNvPr id="706" name="テキスト ボックス 705"/>
        <xdr:cNvSpPr txBox="1"/>
      </xdr:nvSpPr>
      <xdr:spPr>
        <a:xfrm>
          <a:off x="12547111" y="165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131150</xdr:rowOff>
    </xdr:from>
    <xdr:to>
      <xdr:col>116</xdr:col>
      <xdr:colOff>63500</xdr:colOff>
      <xdr:row>58</xdr:row>
      <xdr:rowOff>133253</xdr:rowOff>
    </xdr:to>
    <xdr:cxnSp macro="">
      <xdr:nvCxnSpPr>
        <xdr:cNvPr id="786" name="直線コネクタ 785"/>
        <xdr:cNvCxnSpPr/>
      </xdr:nvCxnSpPr>
      <xdr:spPr>
        <a:xfrm>
          <a:off x="21323300" y="1007525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131150</xdr:rowOff>
    </xdr:from>
    <xdr:to>
      <xdr:col>111</xdr:col>
      <xdr:colOff>177800</xdr:colOff>
      <xdr:row>58</xdr:row>
      <xdr:rowOff>139700</xdr:rowOff>
    </xdr:to>
    <xdr:cxnSp macro="">
      <xdr:nvCxnSpPr>
        <xdr:cNvPr id="789" name="直線コネクタ 788"/>
        <xdr:cNvCxnSpPr/>
      </xdr:nvCxnSpPr>
      <xdr:spPr>
        <a:xfrm flipV="1">
          <a:off x="20434300" y="10075250"/>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05" name="楕円 804"/>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80350</xdr:rowOff>
    </xdr:from>
    <xdr:to>
      <xdr:col>112</xdr:col>
      <xdr:colOff>38100</xdr:colOff>
      <xdr:row>59</xdr:row>
      <xdr:rowOff>10500</xdr:rowOff>
    </xdr:to>
    <xdr:sp macro="" textlink="">
      <xdr:nvSpPr>
        <xdr:cNvPr id="807" name="楕円 806"/>
        <xdr:cNvSpPr/>
      </xdr:nvSpPr>
      <xdr:spPr>
        <a:xfrm>
          <a:off x="21272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1627</xdr:rowOff>
    </xdr:from>
    <xdr:ext cx="378565" cy="259045"/>
    <xdr:sp macro="" textlink="">
      <xdr:nvSpPr>
        <xdr:cNvPr id="808" name="テキスト ボックス 807"/>
        <xdr:cNvSpPr txBox="1"/>
      </xdr:nvSpPr>
      <xdr:spPr>
        <a:xfrm>
          <a:off x="21134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34269</xdr:rowOff>
    </xdr:from>
    <xdr:to>
      <xdr:col>116</xdr:col>
      <xdr:colOff>63500</xdr:colOff>
      <xdr:row>76</xdr:row>
      <xdr:rowOff>38247</xdr:rowOff>
    </xdr:to>
    <xdr:cxnSp macro="">
      <xdr:nvCxnSpPr>
        <xdr:cNvPr id="842" name="直線コネクタ 841"/>
        <xdr:cNvCxnSpPr/>
      </xdr:nvCxnSpPr>
      <xdr:spPr>
        <a:xfrm flipV="1">
          <a:off x="21323300" y="13064469"/>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38247</xdr:rowOff>
    </xdr:from>
    <xdr:to>
      <xdr:col>111</xdr:col>
      <xdr:colOff>177800</xdr:colOff>
      <xdr:row>76</xdr:row>
      <xdr:rowOff>159976</xdr:rowOff>
    </xdr:to>
    <xdr:cxnSp macro="">
      <xdr:nvCxnSpPr>
        <xdr:cNvPr id="845" name="直線コネクタ 844"/>
        <xdr:cNvCxnSpPr/>
      </xdr:nvCxnSpPr>
      <xdr:spPr>
        <a:xfrm flipV="1">
          <a:off x="20434300" y="13068447"/>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44397</xdr:rowOff>
    </xdr:from>
    <xdr:to>
      <xdr:col>107</xdr:col>
      <xdr:colOff>50800</xdr:colOff>
      <xdr:row>76</xdr:row>
      <xdr:rowOff>159976</xdr:rowOff>
    </xdr:to>
    <xdr:cxnSp macro="">
      <xdr:nvCxnSpPr>
        <xdr:cNvPr id="848" name="直線コネクタ 847"/>
        <xdr:cNvCxnSpPr/>
      </xdr:nvCxnSpPr>
      <xdr:spPr>
        <a:xfrm>
          <a:off x="19545300" y="12731697"/>
          <a:ext cx="889000" cy="4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44397</xdr:rowOff>
    </xdr:from>
    <xdr:to>
      <xdr:col>102</xdr:col>
      <xdr:colOff>114300</xdr:colOff>
      <xdr:row>74</xdr:row>
      <xdr:rowOff>138534</xdr:rowOff>
    </xdr:to>
    <xdr:cxnSp macro="">
      <xdr:nvCxnSpPr>
        <xdr:cNvPr id="851" name="直線コネクタ 850"/>
        <xdr:cNvCxnSpPr/>
      </xdr:nvCxnSpPr>
      <xdr:spPr>
        <a:xfrm flipV="1">
          <a:off x="18656300" y="12731697"/>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154919</xdr:rowOff>
    </xdr:from>
    <xdr:to>
      <xdr:col>116</xdr:col>
      <xdr:colOff>114300</xdr:colOff>
      <xdr:row>76</xdr:row>
      <xdr:rowOff>85069</xdr:rowOff>
    </xdr:to>
    <xdr:sp macro="" textlink="">
      <xdr:nvSpPr>
        <xdr:cNvPr id="861" name="楕円 860"/>
        <xdr:cNvSpPr/>
      </xdr:nvSpPr>
      <xdr:spPr>
        <a:xfrm>
          <a:off x="22110700" y="130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6347</xdr:rowOff>
    </xdr:from>
    <xdr:ext cx="534377" cy="259045"/>
    <xdr:sp macro="" textlink="">
      <xdr:nvSpPr>
        <xdr:cNvPr id="862" name="繰出金該当値テキスト"/>
        <xdr:cNvSpPr txBox="1"/>
      </xdr:nvSpPr>
      <xdr:spPr>
        <a:xfrm>
          <a:off x="22212300" y="128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158897</xdr:rowOff>
    </xdr:from>
    <xdr:to>
      <xdr:col>112</xdr:col>
      <xdr:colOff>38100</xdr:colOff>
      <xdr:row>76</xdr:row>
      <xdr:rowOff>89047</xdr:rowOff>
    </xdr:to>
    <xdr:sp macro="" textlink="">
      <xdr:nvSpPr>
        <xdr:cNvPr id="863" name="楕円 862"/>
        <xdr:cNvSpPr/>
      </xdr:nvSpPr>
      <xdr:spPr>
        <a:xfrm>
          <a:off x="21272500" y="130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80174</xdr:rowOff>
    </xdr:from>
    <xdr:ext cx="534377" cy="259045"/>
    <xdr:sp macro="" textlink="">
      <xdr:nvSpPr>
        <xdr:cNvPr id="864" name="テキスト ボックス 863"/>
        <xdr:cNvSpPr txBox="1"/>
      </xdr:nvSpPr>
      <xdr:spPr>
        <a:xfrm>
          <a:off x="21056111" y="131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109176</xdr:rowOff>
    </xdr:from>
    <xdr:to>
      <xdr:col>107</xdr:col>
      <xdr:colOff>101600</xdr:colOff>
      <xdr:row>77</xdr:row>
      <xdr:rowOff>39326</xdr:rowOff>
    </xdr:to>
    <xdr:sp macro="" textlink="">
      <xdr:nvSpPr>
        <xdr:cNvPr id="865" name="楕円 864"/>
        <xdr:cNvSpPr/>
      </xdr:nvSpPr>
      <xdr:spPr>
        <a:xfrm>
          <a:off x="203835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30453</xdr:rowOff>
    </xdr:from>
    <xdr:ext cx="534377" cy="259045"/>
    <xdr:sp macro="" textlink="">
      <xdr:nvSpPr>
        <xdr:cNvPr id="866" name="テキスト ボックス 865"/>
        <xdr:cNvSpPr txBox="1"/>
      </xdr:nvSpPr>
      <xdr:spPr>
        <a:xfrm>
          <a:off x="20167111" y="132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165047</xdr:rowOff>
    </xdr:from>
    <xdr:to>
      <xdr:col>102</xdr:col>
      <xdr:colOff>165100</xdr:colOff>
      <xdr:row>74</xdr:row>
      <xdr:rowOff>95197</xdr:rowOff>
    </xdr:to>
    <xdr:sp macro="" textlink="">
      <xdr:nvSpPr>
        <xdr:cNvPr id="867" name="楕円 866"/>
        <xdr:cNvSpPr/>
      </xdr:nvSpPr>
      <xdr:spPr>
        <a:xfrm>
          <a:off x="19494500" y="12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111724</xdr:rowOff>
    </xdr:from>
    <xdr:ext cx="534377" cy="259045"/>
    <xdr:sp macro="" textlink="">
      <xdr:nvSpPr>
        <xdr:cNvPr id="868" name="テキスト ボックス 867"/>
        <xdr:cNvSpPr txBox="1"/>
      </xdr:nvSpPr>
      <xdr:spPr>
        <a:xfrm>
          <a:off x="19278111" y="124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87734</xdr:rowOff>
    </xdr:from>
    <xdr:to>
      <xdr:col>98</xdr:col>
      <xdr:colOff>38100</xdr:colOff>
      <xdr:row>75</xdr:row>
      <xdr:rowOff>17884</xdr:rowOff>
    </xdr:to>
    <xdr:sp macro="" textlink="">
      <xdr:nvSpPr>
        <xdr:cNvPr id="869" name="楕円 868"/>
        <xdr:cNvSpPr/>
      </xdr:nvSpPr>
      <xdr:spPr>
        <a:xfrm>
          <a:off x="18605500" y="12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34411</xdr:rowOff>
    </xdr:from>
    <xdr:ext cx="534377" cy="259045"/>
    <xdr:sp macro="" textlink="">
      <xdr:nvSpPr>
        <xdr:cNvPr id="870" name="テキスト ボックス 869"/>
        <xdr:cNvSpPr txBox="1"/>
      </xdr:nvSpPr>
      <xdr:spPr>
        <a:xfrm>
          <a:off x="18389111" y="125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345,824</a:t>
          </a:r>
          <a:r>
            <a:rPr kumimoji="1" lang="ja-JP" altLang="ja-JP" sz="1100">
              <a:solidFill>
                <a:sysClr val="windowText" lastClr="000000"/>
              </a:solidFill>
              <a:effectLst/>
              <a:latin typeface="+mn-lt"/>
              <a:ea typeface="+mn-ea"/>
              <a:cs typeface="+mn-cs"/>
            </a:rPr>
            <a:t>円となっている。人件費については、住民一人当たり</a:t>
          </a:r>
          <a:r>
            <a:rPr kumimoji="1" lang="en-US" altLang="ja-JP" sz="1100">
              <a:solidFill>
                <a:sysClr val="windowText" lastClr="000000"/>
              </a:solidFill>
              <a:effectLst/>
              <a:latin typeface="+mn-lt"/>
              <a:ea typeface="+mn-ea"/>
              <a:cs typeface="+mn-cs"/>
            </a:rPr>
            <a:t>51,594</a:t>
          </a:r>
          <a:r>
            <a:rPr kumimoji="1" lang="ja-JP" altLang="ja-JP" sz="1100">
              <a:solidFill>
                <a:sysClr val="windowText" lastClr="000000"/>
              </a:solidFill>
              <a:effectLst/>
              <a:latin typeface="+mn-lt"/>
              <a:ea typeface="+mn-ea"/>
              <a:cs typeface="+mn-cs"/>
            </a:rPr>
            <a:t>円であり、類似団体平均をはじめ全国平均、県平均を下回っている。これは少ない人員で行政サービスを提供していることの証左である。また、物件費や維持補修費、補助費等についても、類似団体平均をはじめ全国平均、県平均をも大きく下回っている。扶助費については、住民一人当たり</a:t>
          </a:r>
          <a:r>
            <a:rPr kumimoji="1" lang="en-US" altLang="ja-JP" sz="1100">
              <a:solidFill>
                <a:sysClr val="windowText" lastClr="000000"/>
              </a:solidFill>
              <a:effectLst/>
              <a:latin typeface="+mn-lt"/>
              <a:ea typeface="+mn-ea"/>
              <a:cs typeface="+mn-cs"/>
            </a:rPr>
            <a:t>98,893</a:t>
          </a:r>
          <a:r>
            <a:rPr kumimoji="1" lang="ja-JP" altLang="ja-JP" sz="1100">
              <a:solidFill>
                <a:sysClr val="windowText" lastClr="000000"/>
              </a:solidFill>
              <a:effectLst/>
              <a:latin typeface="+mn-lt"/>
              <a:ea typeface="+mn-ea"/>
              <a:cs typeface="+mn-cs"/>
            </a:rPr>
            <a:t>円で類似団体平均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27,357</a:t>
          </a:r>
          <a:r>
            <a:rPr kumimoji="1" lang="ja-JP" altLang="ja-JP" sz="1100">
              <a:solidFill>
                <a:sysClr val="windowText" lastClr="000000"/>
              </a:solidFill>
              <a:effectLst/>
              <a:latin typeface="+mn-lt"/>
              <a:ea typeface="+mn-ea"/>
              <a:cs typeface="+mn-cs"/>
            </a:rPr>
            <a:t>円上回っており、近年増加傾向にある</a:t>
          </a:r>
          <a:r>
            <a:rPr kumimoji="1" lang="ja-JP" altLang="en-US" sz="1100">
              <a:solidFill>
                <a:sysClr val="windowText" lastClr="000000"/>
              </a:solidFill>
              <a:effectLst/>
              <a:latin typeface="+mn-lt"/>
              <a:ea typeface="+mn-ea"/>
              <a:cs typeface="+mn-cs"/>
            </a:rPr>
            <a:t>。ただし、</a:t>
          </a:r>
          <a:r>
            <a:rPr kumimoji="1" lang="ja-JP" altLang="ja-JP" sz="1100">
              <a:solidFill>
                <a:sysClr val="windowText" lastClr="000000"/>
              </a:solidFill>
              <a:effectLst/>
              <a:latin typeface="+mn-lt"/>
              <a:ea typeface="+mn-ea"/>
              <a:cs typeface="+mn-cs"/>
            </a:rPr>
            <a:t>県平均と比較すると</a:t>
          </a:r>
          <a:r>
            <a:rPr kumimoji="1" lang="en-US" altLang="ja-JP" sz="1100">
              <a:solidFill>
                <a:sysClr val="windowText" lastClr="000000"/>
              </a:solidFill>
              <a:effectLst/>
              <a:latin typeface="+mn-lt"/>
              <a:ea typeface="+mn-ea"/>
              <a:cs typeface="+mn-cs"/>
            </a:rPr>
            <a:t>56,597</a:t>
          </a:r>
          <a:r>
            <a:rPr kumimoji="1" lang="ja-JP" altLang="ja-JP" sz="1100">
              <a:solidFill>
                <a:sysClr val="windowText" lastClr="000000"/>
              </a:solidFill>
              <a:effectLst/>
              <a:latin typeface="+mn-lt"/>
              <a:ea typeface="+mn-ea"/>
              <a:cs typeface="+mn-cs"/>
            </a:rPr>
            <a:t>円下回っていることから、県全体として扶助費が高い傾向にあるといえる。普通建設事業費については、平成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年度は高い状況だったが、平成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からは下がっており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年度では住民一人当たり</a:t>
          </a:r>
          <a:r>
            <a:rPr kumimoji="1" lang="en-US" altLang="ja-JP" sz="1100">
              <a:solidFill>
                <a:sysClr val="windowText" lastClr="000000"/>
              </a:solidFill>
              <a:effectLst/>
              <a:latin typeface="+mn-lt"/>
              <a:ea typeface="+mn-ea"/>
              <a:cs typeface="+mn-cs"/>
            </a:rPr>
            <a:t>29,604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、類似団体平均や全国平均、県平均を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下回っている。普通建設事業費の内訳をみると、新規整備が類似団体平均や全国平均を上回っている要因は、農水産物流通・加工・観光拠点施設整備事業</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西原西地区土地区画整理事業の影響である。うち更新整備について、類似団体平均、全国平均、県平均と比較して</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低い状況となっているが、今後、公共施設の老朽化に伴い、更新整備も増加していく見込みである。</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地域総合整備資金貸付債の繰上償還を行ったため、一時的に</a:t>
          </a:r>
          <a:r>
            <a:rPr kumimoji="1" lang="ja-JP" altLang="ja-JP" sz="1100">
              <a:solidFill>
                <a:sysClr val="windowText" lastClr="000000"/>
              </a:solidFill>
              <a:effectLst/>
              <a:latin typeface="+mn-lt"/>
              <a:ea typeface="+mn-ea"/>
              <a:cs typeface="+mn-cs"/>
            </a:rPr>
            <a:t>増えている。積立金については、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年度は住民一人当たり</a:t>
          </a:r>
          <a:r>
            <a:rPr kumimoji="1" lang="en-US" altLang="ja-JP" sz="1100">
              <a:solidFill>
                <a:sysClr val="windowText" lastClr="000000"/>
              </a:solidFill>
              <a:effectLst/>
              <a:latin typeface="+mn-lt"/>
              <a:ea typeface="+mn-ea"/>
              <a:cs typeface="+mn-cs"/>
            </a:rPr>
            <a:t>20,591</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であり、目的基金への積み立てが増えている。安定した財政運営が行えるよう、今後も引き続き基金への積み立てを行い、財政基盤を強化していく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35,451
34,780
15.90
12,674,483
12,259,824
387,985
6,613,582
9,808,886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84183</xdr:rowOff>
    </xdr:from>
    <xdr:to>
      <xdr:col>24</xdr:col>
      <xdr:colOff>63500</xdr:colOff>
      <xdr:row>36</xdr:row>
      <xdr:rowOff>87775</xdr:rowOff>
    </xdr:to>
    <xdr:cxnSp macro="">
      <xdr:nvCxnSpPr>
        <xdr:cNvPr id="63" name="直線コネクタ 62"/>
        <xdr:cNvCxnSpPr/>
      </xdr:nvCxnSpPr>
      <xdr:spPr>
        <a:xfrm flipV="1">
          <a:off x="3797300" y="62563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44668</xdr:rowOff>
    </xdr:from>
    <xdr:to>
      <xdr:col>19</xdr:col>
      <xdr:colOff>177800</xdr:colOff>
      <xdr:row>36</xdr:row>
      <xdr:rowOff>87775</xdr:rowOff>
    </xdr:to>
    <xdr:cxnSp macro="">
      <xdr:nvCxnSpPr>
        <xdr:cNvPr id="66" name="直線コネクタ 65"/>
        <xdr:cNvCxnSpPr/>
      </xdr:nvCxnSpPr>
      <xdr:spPr>
        <a:xfrm>
          <a:off x="2908300" y="6216868"/>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44668</xdr:rowOff>
    </xdr:from>
    <xdr:to>
      <xdr:col>15</xdr:col>
      <xdr:colOff>50800</xdr:colOff>
      <xdr:row>36</xdr:row>
      <xdr:rowOff>44994</xdr:rowOff>
    </xdr:to>
    <xdr:cxnSp macro="">
      <xdr:nvCxnSpPr>
        <xdr:cNvPr id="69" name="直線コネクタ 68"/>
        <xdr:cNvCxnSpPr/>
      </xdr:nvCxnSpPr>
      <xdr:spPr>
        <a:xfrm flipV="1">
          <a:off x="2019300" y="621686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67528</xdr:rowOff>
    </xdr:from>
    <xdr:to>
      <xdr:col>10</xdr:col>
      <xdr:colOff>114300</xdr:colOff>
      <xdr:row>36</xdr:row>
      <xdr:rowOff>44994</xdr:rowOff>
    </xdr:to>
    <xdr:cxnSp macro="">
      <xdr:nvCxnSpPr>
        <xdr:cNvPr id="72" name="直線コネクタ 71"/>
        <xdr:cNvCxnSpPr/>
      </xdr:nvCxnSpPr>
      <xdr:spPr>
        <a:xfrm>
          <a:off x="1130300" y="6068278"/>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82" name="楕円 81"/>
        <xdr:cNvSpPr/>
      </xdr:nvSpPr>
      <xdr:spPr>
        <a:xfrm>
          <a:off x="45847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11810</xdr:rowOff>
    </xdr:from>
    <xdr:ext cx="469744" cy="259045"/>
    <xdr:sp macro="" textlink="">
      <xdr:nvSpPr>
        <xdr:cNvPr id="83" name="議会費該当値テキスト"/>
        <xdr:cNvSpPr txBox="1"/>
      </xdr:nvSpPr>
      <xdr:spPr>
        <a:xfrm>
          <a:off x="4686300"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36975</xdr:rowOff>
    </xdr:from>
    <xdr:to>
      <xdr:col>20</xdr:col>
      <xdr:colOff>38100</xdr:colOff>
      <xdr:row>36</xdr:row>
      <xdr:rowOff>138575</xdr:rowOff>
    </xdr:to>
    <xdr:sp macro="" textlink="">
      <xdr:nvSpPr>
        <xdr:cNvPr id="84" name="楕円 83"/>
        <xdr:cNvSpPr/>
      </xdr:nvSpPr>
      <xdr:spPr>
        <a:xfrm>
          <a:off x="3746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129702</xdr:rowOff>
    </xdr:from>
    <xdr:ext cx="469744" cy="259045"/>
    <xdr:sp macro="" textlink="">
      <xdr:nvSpPr>
        <xdr:cNvPr id="85" name="テキスト ボックス 84"/>
        <xdr:cNvSpPr txBox="1"/>
      </xdr:nvSpPr>
      <xdr:spPr>
        <a:xfrm>
          <a:off x="3562428"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165318</xdr:rowOff>
    </xdr:from>
    <xdr:to>
      <xdr:col>15</xdr:col>
      <xdr:colOff>101600</xdr:colOff>
      <xdr:row>36</xdr:row>
      <xdr:rowOff>95468</xdr:rowOff>
    </xdr:to>
    <xdr:sp macro="" textlink="">
      <xdr:nvSpPr>
        <xdr:cNvPr id="86" name="楕円 85"/>
        <xdr:cNvSpPr/>
      </xdr:nvSpPr>
      <xdr:spPr>
        <a:xfrm>
          <a:off x="2857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86595</xdr:rowOff>
    </xdr:from>
    <xdr:ext cx="469744" cy="259045"/>
    <xdr:sp macro="" textlink="">
      <xdr:nvSpPr>
        <xdr:cNvPr id="87" name="テキスト ボックス 86"/>
        <xdr:cNvSpPr txBox="1"/>
      </xdr:nvSpPr>
      <xdr:spPr>
        <a:xfrm>
          <a:off x="2673428" y="625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165644</xdr:rowOff>
    </xdr:from>
    <xdr:to>
      <xdr:col>10</xdr:col>
      <xdr:colOff>165100</xdr:colOff>
      <xdr:row>36</xdr:row>
      <xdr:rowOff>95794</xdr:rowOff>
    </xdr:to>
    <xdr:sp macro="" textlink="">
      <xdr:nvSpPr>
        <xdr:cNvPr id="88" name="楕円 87"/>
        <xdr:cNvSpPr/>
      </xdr:nvSpPr>
      <xdr:spPr>
        <a:xfrm>
          <a:off x="1968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86921</xdr:rowOff>
    </xdr:from>
    <xdr:ext cx="469744" cy="259045"/>
    <xdr:sp macro="" textlink="">
      <xdr:nvSpPr>
        <xdr:cNvPr id="89" name="テキスト ボックス 88"/>
        <xdr:cNvSpPr txBox="1"/>
      </xdr:nvSpPr>
      <xdr:spPr>
        <a:xfrm>
          <a:off x="1784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90" name="楕円 89"/>
        <xdr:cNvSpPr/>
      </xdr:nvSpPr>
      <xdr:spPr>
        <a:xfrm>
          <a:off x="1079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91" name="テキスト ボックス 90"/>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75354</xdr:rowOff>
    </xdr:from>
    <xdr:to>
      <xdr:col>24</xdr:col>
      <xdr:colOff>63500</xdr:colOff>
      <xdr:row>58</xdr:row>
      <xdr:rowOff>90497</xdr:rowOff>
    </xdr:to>
    <xdr:cxnSp macro="">
      <xdr:nvCxnSpPr>
        <xdr:cNvPr id="123" name="直線コネクタ 122"/>
        <xdr:cNvCxnSpPr/>
      </xdr:nvCxnSpPr>
      <xdr:spPr>
        <a:xfrm flipV="1">
          <a:off x="3797300" y="10019454"/>
          <a:ext cx="8382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90497</xdr:rowOff>
    </xdr:from>
    <xdr:to>
      <xdr:col>19</xdr:col>
      <xdr:colOff>177800</xdr:colOff>
      <xdr:row>58</xdr:row>
      <xdr:rowOff>147875</xdr:rowOff>
    </xdr:to>
    <xdr:cxnSp macro="">
      <xdr:nvCxnSpPr>
        <xdr:cNvPr id="126" name="直線コネクタ 125"/>
        <xdr:cNvCxnSpPr/>
      </xdr:nvCxnSpPr>
      <xdr:spPr>
        <a:xfrm flipV="1">
          <a:off x="2908300" y="1003459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147875</xdr:rowOff>
    </xdr:from>
    <xdr:to>
      <xdr:col>15</xdr:col>
      <xdr:colOff>50800</xdr:colOff>
      <xdr:row>59</xdr:row>
      <xdr:rowOff>10748</xdr:rowOff>
    </xdr:to>
    <xdr:cxnSp macro="">
      <xdr:nvCxnSpPr>
        <xdr:cNvPr id="129" name="直線コネクタ 128"/>
        <xdr:cNvCxnSpPr/>
      </xdr:nvCxnSpPr>
      <xdr:spPr>
        <a:xfrm flipV="1">
          <a:off x="2019300" y="10091975"/>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83649</xdr:rowOff>
    </xdr:from>
    <xdr:to>
      <xdr:col>10</xdr:col>
      <xdr:colOff>114300</xdr:colOff>
      <xdr:row>59</xdr:row>
      <xdr:rowOff>10748</xdr:rowOff>
    </xdr:to>
    <xdr:cxnSp macro="">
      <xdr:nvCxnSpPr>
        <xdr:cNvPr id="132" name="直線コネクタ 131"/>
        <xdr:cNvCxnSpPr/>
      </xdr:nvCxnSpPr>
      <xdr:spPr>
        <a:xfrm>
          <a:off x="1130300" y="10027749"/>
          <a:ext cx="889000" cy="9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24554</xdr:rowOff>
    </xdr:from>
    <xdr:to>
      <xdr:col>24</xdr:col>
      <xdr:colOff>114300</xdr:colOff>
      <xdr:row>58</xdr:row>
      <xdr:rowOff>126154</xdr:rowOff>
    </xdr:to>
    <xdr:sp macro="" textlink="">
      <xdr:nvSpPr>
        <xdr:cNvPr id="142" name="楕円 141"/>
        <xdr:cNvSpPr/>
      </xdr:nvSpPr>
      <xdr:spPr>
        <a:xfrm>
          <a:off x="4584700" y="9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2981</xdr:rowOff>
    </xdr:from>
    <xdr:ext cx="534377" cy="259045"/>
    <xdr:sp macro="" textlink="">
      <xdr:nvSpPr>
        <xdr:cNvPr id="143" name="総務費該当値テキスト"/>
        <xdr:cNvSpPr txBox="1"/>
      </xdr:nvSpPr>
      <xdr:spPr>
        <a:xfrm>
          <a:off x="4686300" y="99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39697</xdr:rowOff>
    </xdr:from>
    <xdr:to>
      <xdr:col>20</xdr:col>
      <xdr:colOff>38100</xdr:colOff>
      <xdr:row>58</xdr:row>
      <xdr:rowOff>141297</xdr:rowOff>
    </xdr:to>
    <xdr:sp macro="" textlink="">
      <xdr:nvSpPr>
        <xdr:cNvPr id="144" name="楕円 143"/>
        <xdr:cNvSpPr/>
      </xdr:nvSpPr>
      <xdr:spPr>
        <a:xfrm>
          <a:off x="3746500" y="99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132424</xdr:rowOff>
    </xdr:from>
    <xdr:ext cx="534377" cy="259045"/>
    <xdr:sp macro="" textlink="">
      <xdr:nvSpPr>
        <xdr:cNvPr id="145" name="テキスト ボックス 144"/>
        <xdr:cNvSpPr txBox="1"/>
      </xdr:nvSpPr>
      <xdr:spPr>
        <a:xfrm>
          <a:off x="3530111" y="10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97075</xdr:rowOff>
    </xdr:from>
    <xdr:to>
      <xdr:col>15</xdr:col>
      <xdr:colOff>101600</xdr:colOff>
      <xdr:row>59</xdr:row>
      <xdr:rowOff>27225</xdr:rowOff>
    </xdr:to>
    <xdr:sp macro="" textlink="">
      <xdr:nvSpPr>
        <xdr:cNvPr id="146" name="楕円 145"/>
        <xdr:cNvSpPr/>
      </xdr:nvSpPr>
      <xdr:spPr>
        <a:xfrm>
          <a:off x="2857500" y="100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18352</xdr:rowOff>
    </xdr:from>
    <xdr:ext cx="534377" cy="259045"/>
    <xdr:sp macro="" textlink="">
      <xdr:nvSpPr>
        <xdr:cNvPr id="147" name="テキスト ボックス 146"/>
        <xdr:cNvSpPr txBox="1"/>
      </xdr:nvSpPr>
      <xdr:spPr>
        <a:xfrm>
          <a:off x="2641111" y="1013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131398</xdr:rowOff>
    </xdr:from>
    <xdr:to>
      <xdr:col>10</xdr:col>
      <xdr:colOff>165100</xdr:colOff>
      <xdr:row>59</xdr:row>
      <xdr:rowOff>61548</xdr:rowOff>
    </xdr:to>
    <xdr:sp macro="" textlink="">
      <xdr:nvSpPr>
        <xdr:cNvPr id="148" name="楕円 147"/>
        <xdr:cNvSpPr/>
      </xdr:nvSpPr>
      <xdr:spPr>
        <a:xfrm>
          <a:off x="1968500" y="100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52675</xdr:rowOff>
    </xdr:from>
    <xdr:ext cx="534377" cy="259045"/>
    <xdr:sp macro="" textlink="">
      <xdr:nvSpPr>
        <xdr:cNvPr id="149" name="テキスト ボックス 148"/>
        <xdr:cNvSpPr txBox="1"/>
      </xdr:nvSpPr>
      <xdr:spPr>
        <a:xfrm>
          <a:off x="1752111" y="101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32849</xdr:rowOff>
    </xdr:from>
    <xdr:to>
      <xdr:col>6</xdr:col>
      <xdr:colOff>38100</xdr:colOff>
      <xdr:row>58</xdr:row>
      <xdr:rowOff>134449</xdr:rowOff>
    </xdr:to>
    <xdr:sp macro="" textlink="">
      <xdr:nvSpPr>
        <xdr:cNvPr id="150" name="楕円 149"/>
        <xdr:cNvSpPr/>
      </xdr:nvSpPr>
      <xdr:spPr>
        <a:xfrm>
          <a:off x="1079500" y="99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125576</xdr:rowOff>
    </xdr:from>
    <xdr:ext cx="534377" cy="259045"/>
    <xdr:sp macro="" textlink="">
      <xdr:nvSpPr>
        <xdr:cNvPr id="151" name="テキスト ボックス 150"/>
        <xdr:cNvSpPr txBox="1"/>
      </xdr:nvSpPr>
      <xdr:spPr>
        <a:xfrm>
          <a:off x="863111" y="100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168821</xdr:rowOff>
    </xdr:from>
    <xdr:to>
      <xdr:col>24</xdr:col>
      <xdr:colOff>63500</xdr:colOff>
      <xdr:row>75</xdr:row>
      <xdr:rowOff>36195</xdr:rowOff>
    </xdr:to>
    <xdr:cxnSp macro="">
      <xdr:nvCxnSpPr>
        <xdr:cNvPr id="181" name="直線コネクタ 180"/>
        <xdr:cNvCxnSpPr/>
      </xdr:nvCxnSpPr>
      <xdr:spPr>
        <a:xfrm flipV="1">
          <a:off x="3797300" y="12856121"/>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34620</xdr:rowOff>
    </xdr:from>
    <xdr:to>
      <xdr:col>19</xdr:col>
      <xdr:colOff>177800</xdr:colOff>
      <xdr:row>75</xdr:row>
      <xdr:rowOff>36195</xdr:rowOff>
    </xdr:to>
    <xdr:cxnSp macro="">
      <xdr:nvCxnSpPr>
        <xdr:cNvPr id="184" name="直線コネクタ 183"/>
        <xdr:cNvCxnSpPr/>
      </xdr:nvCxnSpPr>
      <xdr:spPr>
        <a:xfrm>
          <a:off x="2908300" y="1289337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146164</xdr:rowOff>
    </xdr:from>
    <xdr:to>
      <xdr:col>15</xdr:col>
      <xdr:colOff>50800</xdr:colOff>
      <xdr:row>75</xdr:row>
      <xdr:rowOff>34620</xdr:rowOff>
    </xdr:to>
    <xdr:cxnSp macro="">
      <xdr:nvCxnSpPr>
        <xdr:cNvPr id="187" name="直線コネクタ 186"/>
        <xdr:cNvCxnSpPr/>
      </xdr:nvCxnSpPr>
      <xdr:spPr>
        <a:xfrm>
          <a:off x="2019300" y="12662014"/>
          <a:ext cx="889000" cy="2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146164</xdr:rowOff>
    </xdr:from>
    <xdr:to>
      <xdr:col>10</xdr:col>
      <xdr:colOff>114300</xdr:colOff>
      <xdr:row>75</xdr:row>
      <xdr:rowOff>30874</xdr:rowOff>
    </xdr:to>
    <xdr:cxnSp macro="">
      <xdr:nvCxnSpPr>
        <xdr:cNvPr id="190" name="直線コネクタ 189"/>
        <xdr:cNvCxnSpPr/>
      </xdr:nvCxnSpPr>
      <xdr:spPr>
        <a:xfrm flipV="1">
          <a:off x="1130300" y="12662014"/>
          <a:ext cx="889000" cy="2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118021</xdr:rowOff>
    </xdr:from>
    <xdr:to>
      <xdr:col>24</xdr:col>
      <xdr:colOff>114300</xdr:colOff>
      <xdr:row>75</xdr:row>
      <xdr:rowOff>48171</xdr:rowOff>
    </xdr:to>
    <xdr:sp macro="" textlink="">
      <xdr:nvSpPr>
        <xdr:cNvPr id="200" name="楕円 199"/>
        <xdr:cNvSpPr/>
      </xdr:nvSpPr>
      <xdr:spPr>
        <a:xfrm>
          <a:off x="4584700" y="128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140898</xdr:rowOff>
    </xdr:from>
    <xdr:ext cx="599010" cy="259045"/>
    <xdr:sp macro="" textlink="">
      <xdr:nvSpPr>
        <xdr:cNvPr id="201" name="民生費該当値テキスト"/>
        <xdr:cNvSpPr txBox="1"/>
      </xdr:nvSpPr>
      <xdr:spPr>
        <a:xfrm>
          <a:off x="4686300" y="1265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156845</xdr:rowOff>
    </xdr:from>
    <xdr:to>
      <xdr:col>20</xdr:col>
      <xdr:colOff>38100</xdr:colOff>
      <xdr:row>75</xdr:row>
      <xdr:rowOff>86995</xdr:rowOff>
    </xdr:to>
    <xdr:sp macro="" textlink="">
      <xdr:nvSpPr>
        <xdr:cNvPr id="202" name="楕円 201"/>
        <xdr:cNvSpPr/>
      </xdr:nvSpPr>
      <xdr:spPr>
        <a:xfrm>
          <a:off x="37465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103522</xdr:rowOff>
    </xdr:from>
    <xdr:ext cx="599010" cy="259045"/>
    <xdr:sp macro="" textlink="">
      <xdr:nvSpPr>
        <xdr:cNvPr id="203" name="テキスト ボックス 202"/>
        <xdr:cNvSpPr txBox="1"/>
      </xdr:nvSpPr>
      <xdr:spPr>
        <a:xfrm>
          <a:off x="3497795" y="1261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155270</xdr:rowOff>
    </xdr:from>
    <xdr:to>
      <xdr:col>15</xdr:col>
      <xdr:colOff>101600</xdr:colOff>
      <xdr:row>75</xdr:row>
      <xdr:rowOff>85420</xdr:rowOff>
    </xdr:to>
    <xdr:sp macro="" textlink="">
      <xdr:nvSpPr>
        <xdr:cNvPr id="204" name="楕円 203"/>
        <xdr:cNvSpPr/>
      </xdr:nvSpPr>
      <xdr:spPr>
        <a:xfrm>
          <a:off x="2857500" y="128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101947</xdr:rowOff>
    </xdr:from>
    <xdr:ext cx="599010" cy="259045"/>
    <xdr:sp macro="" textlink="">
      <xdr:nvSpPr>
        <xdr:cNvPr id="205" name="テキスト ボックス 204"/>
        <xdr:cNvSpPr txBox="1"/>
      </xdr:nvSpPr>
      <xdr:spPr>
        <a:xfrm>
          <a:off x="2608795" y="126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95364</xdr:rowOff>
    </xdr:from>
    <xdr:to>
      <xdr:col>10</xdr:col>
      <xdr:colOff>165100</xdr:colOff>
      <xdr:row>74</xdr:row>
      <xdr:rowOff>25514</xdr:rowOff>
    </xdr:to>
    <xdr:sp macro="" textlink="">
      <xdr:nvSpPr>
        <xdr:cNvPr id="206" name="楕円 205"/>
        <xdr:cNvSpPr/>
      </xdr:nvSpPr>
      <xdr:spPr>
        <a:xfrm>
          <a:off x="1968500" y="126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42041</xdr:rowOff>
    </xdr:from>
    <xdr:ext cx="599010" cy="259045"/>
    <xdr:sp macro="" textlink="">
      <xdr:nvSpPr>
        <xdr:cNvPr id="207" name="テキスト ボックス 206"/>
        <xdr:cNvSpPr txBox="1"/>
      </xdr:nvSpPr>
      <xdr:spPr>
        <a:xfrm>
          <a:off x="1719795" y="12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151524</xdr:rowOff>
    </xdr:from>
    <xdr:to>
      <xdr:col>6</xdr:col>
      <xdr:colOff>38100</xdr:colOff>
      <xdr:row>75</xdr:row>
      <xdr:rowOff>81674</xdr:rowOff>
    </xdr:to>
    <xdr:sp macro="" textlink="">
      <xdr:nvSpPr>
        <xdr:cNvPr id="208" name="楕円 207"/>
        <xdr:cNvSpPr/>
      </xdr:nvSpPr>
      <xdr:spPr>
        <a:xfrm>
          <a:off x="1079500" y="128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98201</xdr:rowOff>
    </xdr:from>
    <xdr:ext cx="599010" cy="259045"/>
    <xdr:sp macro="" textlink="">
      <xdr:nvSpPr>
        <xdr:cNvPr id="209" name="テキスト ボックス 208"/>
        <xdr:cNvSpPr txBox="1"/>
      </xdr:nvSpPr>
      <xdr:spPr>
        <a:xfrm>
          <a:off x="830795" y="126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113902</xdr:rowOff>
    </xdr:from>
    <xdr:to>
      <xdr:col>24</xdr:col>
      <xdr:colOff>63500</xdr:colOff>
      <xdr:row>99</xdr:row>
      <xdr:rowOff>117689</xdr:rowOff>
    </xdr:to>
    <xdr:cxnSp macro="">
      <xdr:nvCxnSpPr>
        <xdr:cNvPr id="241" name="直線コネクタ 240"/>
        <xdr:cNvCxnSpPr/>
      </xdr:nvCxnSpPr>
      <xdr:spPr>
        <a:xfrm flipV="1">
          <a:off x="3797300" y="17087452"/>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96200</xdr:rowOff>
    </xdr:from>
    <xdr:to>
      <xdr:col>19</xdr:col>
      <xdr:colOff>177800</xdr:colOff>
      <xdr:row>99</xdr:row>
      <xdr:rowOff>117689</xdr:rowOff>
    </xdr:to>
    <xdr:cxnSp macro="">
      <xdr:nvCxnSpPr>
        <xdr:cNvPr id="244" name="直線コネクタ 243"/>
        <xdr:cNvCxnSpPr/>
      </xdr:nvCxnSpPr>
      <xdr:spPr>
        <a:xfrm>
          <a:off x="2908300" y="1706975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96200</xdr:rowOff>
    </xdr:from>
    <xdr:to>
      <xdr:col>15</xdr:col>
      <xdr:colOff>50800</xdr:colOff>
      <xdr:row>99</xdr:row>
      <xdr:rowOff>125395</xdr:rowOff>
    </xdr:to>
    <xdr:cxnSp macro="">
      <xdr:nvCxnSpPr>
        <xdr:cNvPr id="247" name="直線コネクタ 246"/>
        <xdr:cNvCxnSpPr/>
      </xdr:nvCxnSpPr>
      <xdr:spPr>
        <a:xfrm flipV="1">
          <a:off x="2019300" y="1706975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125395</xdr:rowOff>
    </xdr:from>
    <xdr:to>
      <xdr:col>10</xdr:col>
      <xdr:colOff>114300</xdr:colOff>
      <xdr:row>99</xdr:row>
      <xdr:rowOff>127062</xdr:rowOff>
    </xdr:to>
    <xdr:cxnSp macro="">
      <xdr:nvCxnSpPr>
        <xdr:cNvPr id="250" name="直線コネクタ 249"/>
        <xdr:cNvCxnSpPr/>
      </xdr:nvCxnSpPr>
      <xdr:spPr>
        <a:xfrm flipV="1">
          <a:off x="1130300" y="17098945"/>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63102</xdr:rowOff>
    </xdr:from>
    <xdr:to>
      <xdr:col>24</xdr:col>
      <xdr:colOff>114300</xdr:colOff>
      <xdr:row>99</xdr:row>
      <xdr:rowOff>164702</xdr:rowOff>
    </xdr:to>
    <xdr:sp macro="" textlink="">
      <xdr:nvSpPr>
        <xdr:cNvPr id="260" name="楕円 259"/>
        <xdr:cNvSpPr/>
      </xdr:nvSpPr>
      <xdr:spPr>
        <a:xfrm>
          <a:off x="45847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149479</xdr:rowOff>
    </xdr:from>
    <xdr:ext cx="534377" cy="259045"/>
    <xdr:sp macro="" textlink="">
      <xdr:nvSpPr>
        <xdr:cNvPr id="261" name="衛生費該当値テキスト"/>
        <xdr:cNvSpPr txBox="1"/>
      </xdr:nvSpPr>
      <xdr:spPr>
        <a:xfrm>
          <a:off x="4686300" y="169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66889</xdr:rowOff>
    </xdr:from>
    <xdr:to>
      <xdr:col>20</xdr:col>
      <xdr:colOff>38100</xdr:colOff>
      <xdr:row>99</xdr:row>
      <xdr:rowOff>168489</xdr:rowOff>
    </xdr:to>
    <xdr:sp macro="" textlink="">
      <xdr:nvSpPr>
        <xdr:cNvPr id="262" name="楕円 261"/>
        <xdr:cNvSpPr/>
      </xdr:nvSpPr>
      <xdr:spPr>
        <a:xfrm>
          <a:off x="37465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159616</xdr:rowOff>
    </xdr:from>
    <xdr:ext cx="534377" cy="259045"/>
    <xdr:sp macro="" textlink="">
      <xdr:nvSpPr>
        <xdr:cNvPr id="263" name="テキスト ボックス 262"/>
        <xdr:cNvSpPr txBox="1"/>
      </xdr:nvSpPr>
      <xdr:spPr>
        <a:xfrm>
          <a:off x="3530111" y="171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45400</xdr:rowOff>
    </xdr:from>
    <xdr:to>
      <xdr:col>15</xdr:col>
      <xdr:colOff>101600</xdr:colOff>
      <xdr:row>99</xdr:row>
      <xdr:rowOff>147000</xdr:rowOff>
    </xdr:to>
    <xdr:sp macro="" textlink="">
      <xdr:nvSpPr>
        <xdr:cNvPr id="264" name="楕円 263"/>
        <xdr:cNvSpPr/>
      </xdr:nvSpPr>
      <xdr:spPr>
        <a:xfrm>
          <a:off x="2857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138127</xdr:rowOff>
    </xdr:from>
    <xdr:ext cx="534377" cy="259045"/>
    <xdr:sp macro="" textlink="">
      <xdr:nvSpPr>
        <xdr:cNvPr id="265" name="テキスト ボックス 264"/>
        <xdr:cNvSpPr txBox="1"/>
      </xdr:nvSpPr>
      <xdr:spPr>
        <a:xfrm>
          <a:off x="2641111" y="17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74595</xdr:rowOff>
    </xdr:from>
    <xdr:to>
      <xdr:col>10</xdr:col>
      <xdr:colOff>165100</xdr:colOff>
      <xdr:row>100</xdr:row>
      <xdr:rowOff>4745</xdr:rowOff>
    </xdr:to>
    <xdr:sp macro="" textlink="">
      <xdr:nvSpPr>
        <xdr:cNvPr id="266" name="楕円 265"/>
        <xdr:cNvSpPr/>
      </xdr:nvSpPr>
      <xdr:spPr>
        <a:xfrm>
          <a:off x="1968500" y="17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167322</xdr:rowOff>
    </xdr:from>
    <xdr:ext cx="534377" cy="259045"/>
    <xdr:sp macro="" textlink="">
      <xdr:nvSpPr>
        <xdr:cNvPr id="267" name="テキスト ボックス 266"/>
        <xdr:cNvSpPr txBox="1"/>
      </xdr:nvSpPr>
      <xdr:spPr>
        <a:xfrm>
          <a:off x="1752111" y="17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76262</xdr:rowOff>
    </xdr:from>
    <xdr:to>
      <xdr:col>6</xdr:col>
      <xdr:colOff>38100</xdr:colOff>
      <xdr:row>100</xdr:row>
      <xdr:rowOff>6412</xdr:rowOff>
    </xdr:to>
    <xdr:sp macro="" textlink="">
      <xdr:nvSpPr>
        <xdr:cNvPr id="268" name="楕円 267"/>
        <xdr:cNvSpPr/>
      </xdr:nvSpPr>
      <xdr:spPr>
        <a:xfrm>
          <a:off x="1079500" y="170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168989</xdr:rowOff>
    </xdr:from>
    <xdr:ext cx="534377" cy="259045"/>
    <xdr:sp macro="" textlink="">
      <xdr:nvSpPr>
        <xdr:cNvPr id="269" name="テキスト ボックス 268"/>
        <xdr:cNvSpPr txBox="1"/>
      </xdr:nvSpPr>
      <xdr:spPr>
        <a:xfrm>
          <a:off x="863111" y="171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65895</xdr:rowOff>
    </xdr:from>
    <xdr:to>
      <xdr:col>55</xdr:col>
      <xdr:colOff>0</xdr:colOff>
      <xdr:row>38</xdr:row>
      <xdr:rowOff>66874</xdr:rowOff>
    </xdr:to>
    <xdr:cxnSp macro="">
      <xdr:nvCxnSpPr>
        <xdr:cNvPr id="300" name="直線コネクタ 299"/>
        <xdr:cNvCxnSpPr/>
      </xdr:nvCxnSpPr>
      <xdr:spPr>
        <a:xfrm flipV="1">
          <a:off x="9639300" y="6580995"/>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120432</xdr:rowOff>
    </xdr:from>
    <xdr:to>
      <xdr:col>50</xdr:col>
      <xdr:colOff>114300</xdr:colOff>
      <xdr:row>38</xdr:row>
      <xdr:rowOff>66874</xdr:rowOff>
    </xdr:to>
    <xdr:cxnSp macro="">
      <xdr:nvCxnSpPr>
        <xdr:cNvPr id="303" name="直線コネクタ 302"/>
        <xdr:cNvCxnSpPr/>
      </xdr:nvCxnSpPr>
      <xdr:spPr>
        <a:xfrm>
          <a:off x="8750300" y="6464082"/>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118473</xdr:rowOff>
    </xdr:from>
    <xdr:to>
      <xdr:col>45</xdr:col>
      <xdr:colOff>177800</xdr:colOff>
      <xdr:row>37</xdr:row>
      <xdr:rowOff>120432</xdr:rowOff>
    </xdr:to>
    <xdr:cxnSp macro="">
      <xdr:nvCxnSpPr>
        <xdr:cNvPr id="306" name="直線コネクタ 305"/>
        <xdr:cNvCxnSpPr/>
      </xdr:nvCxnSpPr>
      <xdr:spPr>
        <a:xfrm>
          <a:off x="7861300" y="64621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69161</xdr:rowOff>
    </xdr:from>
    <xdr:to>
      <xdr:col>41</xdr:col>
      <xdr:colOff>50800</xdr:colOff>
      <xdr:row>37</xdr:row>
      <xdr:rowOff>118473</xdr:rowOff>
    </xdr:to>
    <xdr:cxnSp macro="">
      <xdr:nvCxnSpPr>
        <xdr:cNvPr id="309" name="直線コネクタ 308"/>
        <xdr:cNvCxnSpPr/>
      </xdr:nvCxnSpPr>
      <xdr:spPr>
        <a:xfrm>
          <a:off x="6972300" y="6412811"/>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15095</xdr:rowOff>
    </xdr:from>
    <xdr:to>
      <xdr:col>55</xdr:col>
      <xdr:colOff>50800</xdr:colOff>
      <xdr:row>38</xdr:row>
      <xdr:rowOff>116695</xdr:rowOff>
    </xdr:to>
    <xdr:sp macro="" textlink="">
      <xdr:nvSpPr>
        <xdr:cNvPr id="319" name="楕円 318"/>
        <xdr:cNvSpPr/>
      </xdr:nvSpPr>
      <xdr:spPr>
        <a:xfrm>
          <a:off x="104267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37972</xdr:rowOff>
    </xdr:from>
    <xdr:ext cx="378565" cy="259045"/>
    <xdr:sp macro="" textlink="">
      <xdr:nvSpPr>
        <xdr:cNvPr id="320" name="労働費該当値テキスト"/>
        <xdr:cNvSpPr txBox="1"/>
      </xdr:nvSpPr>
      <xdr:spPr>
        <a:xfrm>
          <a:off x="10528300" y="6381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xdr:rowOff>
    </xdr:from>
    <xdr:to>
      <xdr:col>50</xdr:col>
      <xdr:colOff>165100</xdr:colOff>
      <xdr:row>38</xdr:row>
      <xdr:rowOff>117674</xdr:rowOff>
    </xdr:to>
    <xdr:sp macro="" textlink="">
      <xdr:nvSpPr>
        <xdr:cNvPr id="321" name="楕円 320"/>
        <xdr:cNvSpPr/>
      </xdr:nvSpPr>
      <xdr:spPr>
        <a:xfrm>
          <a:off x="9588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134202</xdr:rowOff>
    </xdr:from>
    <xdr:ext cx="378565" cy="259045"/>
    <xdr:sp macro="" textlink="">
      <xdr:nvSpPr>
        <xdr:cNvPr id="322" name="テキスト ボックス 321"/>
        <xdr:cNvSpPr txBox="1"/>
      </xdr:nvSpPr>
      <xdr:spPr>
        <a:xfrm>
          <a:off x="9450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69632</xdr:rowOff>
    </xdr:from>
    <xdr:to>
      <xdr:col>46</xdr:col>
      <xdr:colOff>38100</xdr:colOff>
      <xdr:row>37</xdr:row>
      <xdr:rowOff>171232</xdr:rowOff>
    </xdr:to>
    <xdr:sp macro="" textlink="">
      <xdr:nvSpPr>
        <xdr:cNvPr id="323" name="楕円 322"/>
        <xdr:cNvSpPr/>
      </xdr:nvSpPr>
      <xdr:spPr>
        <a:xfrm>
          <a:off x="8699500" y="6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16309</xdr:rowOff>
    </xdr:from>
    <xdr:ext cx="378565" cy="259045"/>
    <xdr:sp macro="" textlink="">
      <xdr:nvSpPr>
        <xdr:cNvPr id="324" name="テキスト ボックス 323"/>
        <xdr:cNvSpPr txBox="1"/>
      </xdr:nvSpPr>
      <xdr:spPr>
        <a:xfrm>
          <a:off x="8561017" y="618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67673</xdr:rowOff>
    </xdr:from>
    <xdr:to>
      <xdr:col>41</xdr:col>
      <xdr:colOff>101600</xdr:colOff>
      <xdr:row>37</xdr:row>
      <xdr:rowOff>169273</xdr:rowOff>
    </xdr:to>
    <xdr:sp macro="" textlink="">
      <xdr:nvSpPr>
        <xdr:cNvPr id="325" name="楕円 324"/>
        <xdr:cNvSpPr/>
      </xdr:nvSpPr>
      <xdr:spPr>
        <a:xfrm>
          <a:off x="7810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14350</xdr:rowOff>
    </xdr:from>
    <xdr:ext cx="378565" cy="259045"/>
    <xdr:sp macro="" textlink="">
      <xdr:nvSpPr>
        <xdr:cNvPr id="326" name="テキスト ボックス 325"/>
        <xdr:cNvSpPr txBox="1"/>
      </xdr:nvSpPr>
      <xdr:spPr>
        <a:xfrm>
          <a:off x="7672017" y="618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18361</xdr:rowOff>
    </xdr:from>
    <xdr:to>
      <xdr:col>36</xdr:col>
      <xdr:colOff>165100</xdr:colOff>
      <xdr:row>37</xdr:row>
      <xdr:rowOff>119961</xdr:rowOff>
    </xdr:to>
    <xdr:sp macro="" textlink="">
      <xdr:nvSpPr>
        <xdr:cNvPr id="327" name="楕円 326"/>
        <xdr:cNvSpPr/>
      </xdr:nvSpPr>
      <xdr:spPr>
        <a:xfrm>
          <a:off x="69215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136488</xdr:rowOff>
    </xdr:from>
    <xdr:ext cx="469744" cy="259045"/>
    <xdr:sp macro="" textlink="">
      <xdr:nvSpPr>
        <xdr:cNvPr id="328" name="テキスト ボックス 327"/>
        <xdr:cNvSpPr txBox="1"/>
      </xdr:nvSpPr>
      <xdr:spPr>
        <a:xfrm>
          <a:off x="6737428" y="613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96119</xdr:rowOff>
    </xdr:from>
    <xdr:to>
      <xdr:col>55</xdr:col>
      <xdr:colOff>0</xdr:colOff>
      <xdr:row>58</xdr:row>
      <xdr:rowOff>148534</xdr:rowOff>
    </xdr:to>
    <xdr:cxnSp macro="">
      <xdr:nvCxnSpPr>
        <xdr:cNvPr id="359" name="直線コネクタ 358"/>
        <xdr:cNvCxnSpPr/>
      </xdr:nvCxnSpPr>
      <xdr:spPr>
        <a:xfrm flipV="1">
          <a:off x="9639300" y="10040219"/>
          <a:ext cx="8382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148534</xdr:rowOff>
    </xdr:from>
    <xdr:to>
      <xdr:col>50</xdr:col>
      <xdr:colOff>114300</xdr:colOff>
      <xdr:row>59</xdr:row>
      <xdr:rowOff>5218</xdr:rowOff>
    </xdr:to>
    <xdr:cxnSp macro="">
      <xdr:nvCxnSpPr>
        <xdr:cNvPr id="362" name="直線コネクタ 361"/>
        <xdr:cNvCxnSpPr/>
      </xdr:nvCxnSpPr>
      <xdr:spPr>
        <a:xfrm flipV="1">
          <a:off x="8750300" y="10092634"/>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59</xdr:row>
      <xdr:rowOff>5218</xdr:rowOff>
    </xdr:to>
    <xdr:cxnSp macro="">
      <xdr:nvCxnSpPr>
        <xdr:cNvPr id="365" name="直線コネクタ 364"/>
        <xdr:cNvCxnSpPr/>
      </xdr:nvCxnSpPr>
      <xdr:spPr>
        <a:xfrm>
          <a:off x="7861300" y="10021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77064</xdr:rowOff>
    </xdr:from>
    <xdr:to>
      <xdr:col>41</xdr:col>
      <xdr:colOff>50800</xdr:colOff>
      <xdr:row>59</xdr:row>
      <xdr:rowOff>32241</xdr:rowOff>
    </xdr:to>
    <xdr:cxnSp macro="">
      <xdr:nvCxnSpPr>
        <xdr:cNvPr id="368" name="直線コネクタ 367"/>
        <xdr:cNvCxnSpPr/>
      </xdr:nvCxnSpPr>
      <xdr:spPr>
        <a:xfrm flipV="1">
          <a:off x="6972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45319</xdr:rowOff>
    </xdr:from>
    <xdr:to>
      <xdr:col>55</xdr:col>
      <xdr:colOff>50800</xdr:colOff>
      <xdr:row>58</xdr:row>
      <xdr:rowOff>146919</xdr:rowOff>
    </xdr:to>
    <xdr:sp macro="" textlink="">
      <xdr:nvSpPr>
        <xdr:cNvPr id="378" name="楕円 377"/>
        <xdr:cNvSpPr/>
      </xdr:nvSpPr>
      <xdr:spPr>
        <a:xfrm>
          <a:off x="10426700" y="99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68196</xdr:rowOff>
    </xdr:from>
    <xdr:ext cx="534377" cy="259045"/>
    <xdr:sp macro="" textlink="">
      <xdr:nvSpPr>
        <xdr:cNvPr id="379" name="農林水産業費該当値テキスト"/>
        <xdr:cNvSpPr txBox="1"/>
      </xdr:nvSpPr>
      <xdr:spPr>
        <a:xfrm>
          <a:off x="10528300" y="98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97734</xdr:rowOff>
    </xdr:from>
    <xdr:to>
      <xdr:col>50</xdr:col>
      <xdr:colOff>165100</xdr:colOff>
      <xdr:row>59</xdr:row>
      <xdr:rowOff>27884</xdr:rowOff>
    </xdr:to>
    <xdr:sp macro="" textlink="">
      <xdr:nvSpPr>
        <xdr:cNvPr id="380" name="楕円 379"/>
        <xdr:cNvSpPr/>
      </xdr:nvSpPr>
      <xdr:spPr>
        <a:xfrm>
          <a:off x="95885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19011</xdr:rowOff>
    </xdr:from>
    <xdr:ext cx="469744" cy="259045"/>
    <xdr:sp macro="" textlink="">
      <xdr:nvSpPr>
        <xdr:cNvPr id="381" name="テキスト ボックス 380"/>
        <xdr:cNvSpPr txBox="1"/>
      </xdr:nvSpPr>
      <xdr:spPr>
        <a:xfrm>
          <a:off x="9404428" y="101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125868</xdr:rowOff>
    </xdr:from>
    <xdr:to>
      <xdr:col>46</xdr:col>
      <xdr:colOff>38100</xdr:colOff>
      <xdr:row>59</xdr:row>
      <xdr:rowOff>56018</xdr:rowOff>
    </xdr:to>
    <xdr:sp macro="" textlink="">
      <xdr:nvSpPr>
        <xdr:cNvPr id="382" name="楕円 381"/>
        <xdr:cNvSpPr/>
      </xdr:nvSpPr>
      <xdr:spPr>
        <a:xfrm>
          <a:off x="8699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47145</xdr:rowOff>
    </xdr:from>
    <xdr:ext cx="469744" cy="259045"/>
    <xdr:sp macro="" textlink="">
      <xdr:nvSpPr>
        <xdr:cNvPr id="383" name="テキスト ボックス 382"/>
        <xdr:cNvSpPr txBox="1"/>
      </xdr:nvSpPr>
      <xdr:spPr>
        <a:xfrm>
          <a:off x="8515428" y="10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26264</xdr:rowOff>
    </xdr:from>
    <xdr:to>
      <xdr:col>41</xdr:col>
      <xdr:colOff>101600</xdr:colOff>
      <xdr:row>58</xdr:row>
      <xdr:rowOff>127864</xdr:rowOff>
    </xdr:to>
    <xdr:sp macro="" textlink="">
      <xdr:nvSpPr>
        <xdr:cNvPr id="384" name="楕円 383"/>
        <xdr:cNvSpPr/>
      </xdr:nvSpPr>
      <xdr:spPr>
        <a:xfrm>
          <a:off x="7810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144391</xdr:rowOff>
    </xdr:from>
    <xdr:ext cx="534377" cy="259045"/>
    <xdr:sp macro="" textlink="">
      <xdr:nvSpPr>
        <xdr:cNvPr id="385" name="テキスト ボックス 384"/>
        <xdr:cNvSpPr txBox="1"/>
      </xdr:nvSpPr>
      <xdr:spPr>
        <a:xfrm>
          <a:off x="7594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152891</xdr:rowOff>
    </xdr:from>
    <xdr:to>
      <xdr:col>36</xdr:col>
      <xdr:colOff>165100</xdr:colOff>
      <xdr:row>59</xdr:row>
      <xdr:rowOff>83041</xdr:rowOff>
    </xdr:to>
    <xdr:sp macro="" textlink="">
      <xdr:nvSpPr>
        <xdr:cNvPr id="386" name="楕円 385"/>
        <xdr:cNvSpPr/>
      </xdr:nvSpPr>
      <xdr:spPr>
        <a:xfrm>
          <a:off x="6921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74168</xdr:rowOff>
    </xdr:from>
    <xdr:ext cx="469744" cy="259045"/>
    <xdr:sp macro="" textlink="">
      <xdr:nvSpPr>
        <xdr:cNvPr id="387" name="テキスト ボックス 386"/>
        <xdr:cNvSpPr txBox="1"/>
      </xdr:nvSpPr>
      <xdr:spPr>
        <a:xfrm>
          <a:off x="6737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87035</xdr:rowOff>
    </xdr:from>
    <xdr:to>
      <xdr:col>55</xdr:col>
      <xdr:colOff>0</xdr:colOff>
      <xdr:row>79</xdr:row>
      <xdr:rowOff>87928</xdr:rowOff>
    </xdr:to>
    <xdr:cxnSp macro="">
      <xdr:nvCxnSpPr>
        <xdr:cNvPr id="418" name="直線コネクタ 417"/>
        <xdr:cNvCxnSpPr/>
      </xdr:nvCxnSpPr>
      <xdr:spPr>
        <a:xfrm flipV="1">
          <a:off x="9639300" y="13631585"/>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87176</xdr:rowOff>
    </xdr:from>
    <xdr:to>
      <xdr:col>50</xdr:col>
      <xdr:colOff>114300</xdr:colOff>
      <xdr:row>79</xdr:row>
      <xdr:rowOff>87928</xdr:rowOff>
    </xdr:to>
    <xdr:cxnSp macro="">
      <xdr:nvCxnSpPr>
        <xdr:cNvPr id="421" name="直線コネクタ 420"/>
        <xdr:cNvCxnSpPr/>
      </xdr:nvCxnSpPr>
      <xdr:spPr>
        <a:xfrm>
          <a:off x="8750300" y="13631726"/>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78141</xdr:rowOff>
    </xdr:from>
    <xdr:to>
      <xdr:col>45</xdr:col>
      <xdr:colOff>177800</xdr:colOff>
      <xdr:row>79</xdr:row>
      <xdr:rowOff>87176</xdr:rowOff>
    </xdr:to>
    <xdr:cxnSp macro="">
      <xdr:nvCxnSpPr>
        <xdr:cNvPr id="424" name="直線コネクタ 423"/>
        <xdr:cNvCxnSpPr/>
      </xdr:nvCxnSpPr>
      <xdr:spPr>
        <a:xfrm>
          <a:off x="7861300" y="1362269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28231</xdr:rowOff>
    </xdr:from>
    <xdr:to>
      <xdr:col>41</xdr:col>
      <xdr:colOff>50800</xdr:colOff>
      <xdr:row>79</xdr:row>
      <xdr:rowOff>78141</xdr:rowOff>
    </xdr:to>
    <xdr:cxnSp macro="">
      <xdr:nvCxnSpPr>
        <xdr:cNvPr id="427" name="直線コネクタ 426"/>
        <xdr:cNvCxnSpPr/>
      </xdr:nvCxnSpPr>
      <xdr:spPr>
        <a:xfrm>
          <a:off x="6972300" y="13572781"/>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36235</xdr:rowOff>
    </xdr:from>
    <xdr:to>
      <xdr:col>55</xdr:col>
      <xdr:colOff>50800</xdr:colOff>
      <xdr:row>79</xdr:row>
      <xdr:rowOff>137835</xdr:rowOff>
    </xdr:to>
    <xdr:sp macro="" textlink="">
      <xdr:nvSpPr>
        <xdr:cNvPr id="437" name="楕円 436"/>
        <xdr:cNvSpPr/>
      </xdr:nvSpPr>
      <xdr:spPr>
        <a:xfrm>
          <a:off x="10426700" y="135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37128</xdr:rowOff>
    </xdr:from>
    <xdr:to>
      <xdr:col>50</xdr:col>
      <xdr:colOff>165100</xdr:colOff>
      <xdr:row>79</xdr:row>
      <xdr:rowOff>138728</xdr:rowOff>
    </xdr:to>
    <xdr:sp macro="" textlink="">
      <xdr:nvSpPr>
        <xdr:cNvPr id="439" name="楕円 438"/>
        <xdr:cNvSpPr/>
      </xdr:nvSpPr>
      <xdr:spPr>
        <a:xfrm>
          <a:off x="9588500" y="13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129855</xdr:rowOff>
    </xdr:from>
    <xdr:ext cx="469744" cy="259045"/>
    <xdr:sp macro="" textlink="">
      <xdr:nvSpPr>
        <xdr:cNvPr id="440" name="テキスト ボックス 439"/>
        <xdr:cNvSpPr txBox="1"/>
      </xdr:nvSpPr>
      <xdr:spPr>
        <a:xfrm>
          <a:off x="9404428" y="13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36376</xdr:rowOff>
    </xdr:from>
    <xdr:to>
      <xdr:col>46</xdr:col>
      <xdr:colOff>38100</xdr:colOff>
      <xdr:row>79</xdr:row>
      <xdr:rowOff>137976</xdr:rowOff>
    </xdr:to>
    <xdr:sp macro="" textlink="">
      <xdr:nvSpPr>
        <xdr:cNvPr id="441" name="楕円 440"/>
        <xdr:cNvSpPr/>
      </xdr:nvSpPr>
      <xdr:spPr>
        <a:xfrm>
          <a:off x="8699500" y="135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129103</xdr:rowOff>
    </xdr:from>
    <xdr:ext cx="469744" cy="259045"/>
    <xdr:sp macro="" textlink="">
      <xdr:nvSpPr>
        <xdr:cNvPr id="442" name="テキスト ボックス 441"/>
        <xdr:cNvSpPr txBox="1"/>
      </xdr:nvSpPr>
      <xdr:spPr>
        <a:xfrm>
          <a:off x="8515428" y="136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27341</xdr:rowOff>
    </xdr:from>
    <xdr:to>
      <xdr:col>41</xdr:col>
      <xdr:colOff>101600</xdr:colOff>
      <xdr:row>79</xdr:row>
      <xdr:rowOff>128941</xdr:rowOff>
    </xdr:to>
    <xdr:sp macro="" textlink="">
      <xdr:nvSpPr>
        <xdr:cNvPr id="443" name="楕円 442"/>
        <xdr:cNvSpPr/>
      </xdr:nvSpPr>
      <xdr:spPr>
        <a:xfrm>
          <a:off x="7810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120068</xdr:rowOff>
    </xdr:from>
    <xdr:ext cx="469744" cy="259045"/>
    <xdr:sp macro="" textlink="">
      <xdr:nvSpPr>
        <xdr:cNvPr id="444" name="テキスト ボックス 443"/>
        <xdr:cNvSpPr txBox="1"/>
      </xdr:nvSpPr>
      <xdr:spPr>
        <a:xfrm>
          <a:off x="7626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148881</xdr:rowOff>
    </xdr:from>
    <xdr:to>
      <xdr:col>36</xdr:col>
      <xdr:colOff>165100</xdr:colOff>
      <xdr:row>79</xdr:row>
      <xdr:rowOff>79031</xdr:rowOff>
    </xdr:to>
    <xdr:sp macro="" textlink="">
      <xdr:nvSpPr>
        <xdr:cNvPr id="445" name="楕円 444"/>
        <xdr:cNvSpPr/>
      </xdr:nvSpPr>
      <xdr:spPr>
        <a:xfrm>
          <a:off x="6921500" y="135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70158</xdr:rowOff>
    </xdr:from>
    <xdr:ext cx="469744" cy="259045"/>
    <xdr:sp macro="" textlink="">
      <xdr:nvSpPr>
        <xdr:cNvPr id="446" name="テキスト ボックス 445"/>
        <xdr:cNvSpPr txBox="1"/>
      </xdr:nvSpPr>
      <xdr:spPr>
        <a:xfrm>
          <a:off x="6737428" y="1361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69383</xdr:rowOff>
    </xdr:from>
    <xdr:to>
      <xdr:col>55</xdr:col>
      <xdr:colOff>0</xdr:colOff>
      <xdr:row>98</xdr:row>
      <xdr:rowOff>69394</xdr:rowOff>
    </xdr:to>
    <xdr:cxnSp macro="">
      <xdr:nvCxnSpPr>
        <xdr:cNvPr id="473" name="直線コネクタ 472"/>
        <xdr:cNvCxnSpPr/>
      </xdr:nvCxnSpPr>
      <xdr:spPr>
        <a:xfrm>
          <a:off x="9639300" y="16871483"/>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44258</xdr:rowOff>
    </xdr:from>
    <xdr:to>
      <xdr:col>50</xdr:col>
      <xdr:colOff>114300</xdr:colOff>
      <xdr:row>98</xdr:row>
      <xdr:rowOff>69383</xdr:rowOff>
    </xdr:to>
    <xdr:cxnSp macro="">
      <xdr:nvCxnSpPr>
        <xdr:cNvPr id="476" name="直線コネクタ 475"/>
        <xdr:cNvCxnSpPr/>
      </xdr:nvCxnSpPr>
      <xdr:spPr>
        <a:xfrm>
          <a:off x="8750300" y="16846358"/>
          <a:ext cx="889000" cy="2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24963</xdr:rowOff>
    </xdr:from>
    <xdr:to>
      <xdr:col>45</xdr:col>
      <xdr:colOff>177800</xdr:colOff>
      <xdr:row>98</xdr:row>
      <xdr:rowOff>44258</xdr:rowOff>
    </xdr:to>
    <xdr:cxnSp macro="">
      <xdr:nvCxnSpPr>
        <xdr:cNvPr id="479" name="直線コネクタ 478"/>
        <xdr:cNvCxnSpPr/>
      </xdr:nvCxnSpPr>
      <xdr:spPr>
        <a:xfrm>
          <a:off x="7861300" y="16827063"/>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7361</xdr:rowOff>
    </xdr:from>
    <xdr:to>
      <xdr:col>41</xdr:col>
      <xdr:colOff>50800</xdr:colOff>
      <xdr:row>98</xdr:row>
      <xdr:rowOff>24963</xdr:rowOff>
    </xdr:to>
    <xdr:cxnSp macro="">
      <xdr:nvCxnSpPr>
        <xdr:cNvPr id="482" name="直線コネクタ 481"/>
        <xdr:cNvCxnSpPr/>
      </xdr:nvCxnSpPr>
      <xdr:spPr>
        <a:xfrm>
          <a:off x="6972300" y="1680946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18594</xdr:rowOff>
    </xdr:from>
    <xdr:to>
      <xdr:col>55</xdr:col>
      <xdr:colOff>50800</xdr:colOff>
      <xdr:row>98</xdr:row>
      <xdr:rowOff>120194</xdr:rowOff>
    </xdr:to>
    <xdr:sp macro="" textlink="">
      <xdr:nvSpPr>
        <xdr:cNvPr id="492" name="楕円 491"/>
        <xdr:cNvSpPr/>
      </xdr:nvSpPr>
      <xdr:spPr>
        <a:xfrm>
          <a:off x="10426700" y="168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18583</xdr:rowOff>
    </xdr:from>
    <xdr:to>
      <xdr:col>50</xdr:col>
      <xdr:colOff>165100</xdr:colOff>
      <xdr:row>98</xdr:row>
      <xdr:rowOff>120183</xdr:rowOff>
    </xdr:to>
    <xdr:sp macro="" textlink="">
      <xdr:nvSpPr>
        <xdr:cNvPr id="494" name="楕円 493"/>
        <xdr:cNvSpPr/>
      </xdr:nvSpPr>
      <xdr:spPr>
        <a:xfrm>
          <a:off x="9588500" y="168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111310</xdr:rowOff>
    </xdr:from>
    <xdr:ext cx="534377" cy="259045"/>
    <xdr:sp macro="" textlink="">
      <xdr:nvSpPr>
        <xdr:cNvPr id="495" name="テキスト ボックス 494"/>
        <xdr:cNvSpPr txBox="1"/>
      </xdr:nvSpPr>
      <xdr:spPr>
        <a:xfrm>
          <a:off x="9372111" y="169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164908</xdr:rowOff>
    </xdr:from>
    <xdr:to>
      <xdr:col>46</xdr:col>
      <xdr:colOff>38100</xdr:colOff>
      <xdr:row>98</xdr:row>
      <xdr:rowOff>95058</xdr:rowOff>
    </xdr:to>
    <xdr:sp macro="" textlink="">
      <xdr:nvSpPr>
        <xdr:cNvPr id="496" name="楕円 495"/>
        <xdr:cNvSpPr/>
      </xdr:nvSpPr>
      <xdr:spPr>
        <a:xfrm>
          <a:off x="8699500" y="167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111585</xdr:rowOff>
    </xdr:from>
    <xdr:ext cx="534377" cy="259045"/>
    <xdr:sp macro="" textlink="">
      <xdr:nvSpPr>
        <xdr:cNvPr id="497" name="テキスト ボックス 496"/>
        <xdr:cNvSpPr txBox="1"/>
      </xdr:nvSpPr>
      <xdr:spPr>
        <a:xfrm>
          <a:off x="8483111" y="165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145613</xdr:rowOff>
    </xdr:from>
    <xdr:to>
      <xdr:col>41</xdr:col>
      <xdr:colOff>101600</xdr:colOff>
      <xdr:row>98</xdr:row>
      <xdr:rowOff>75763</xdr:rowOff>
    </xdr:to>
    <xdr:sp macro="" textlink="">
      <xdr:nvSpPr>
        <xdr:cNvPr id="498" name="楕円 497"/>
        <xdr:cNvSpPr/>
      </xdr:nvSpPr>
      <xdr:spPr>
        <a:xfrm>
          <a:off x="7810500" y="167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92290</xdr:rowOff>
    </xdr:from>
    <xdr:ext cx="534377" cy="259045"/>
    <xdr:sp macro="" textlink="">
      <xdr:nvSpPr>
        <xdr:cNvPr id="499" name="テキスト ボックス 498"/>
        <xdr:cNvSpPr txBox="1"/>
      </xdr:nvSpPr>
      <xdr:spPr>
        <a:xfrm>
          <a:off x="7594111" y="16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128011</xdr:rowOff>
    </xdr:from>
    <xdr:to>
      <xdr:col>36</xdr:col>
      <xdr:colOff>165100</xdr:colOff>
      <xdr:row>98</xdr:row>
      <xdr:rowOff>58161</xdr:rowOff>
    </xdr:to>
    <xdr:sp macro="" textlink="">
      <xdr:nvSpPr>
        <xdr:cNvPr id="500" name="楕円 499"/>
        <xdr:cNvSpPr/>
      </xdr:nvSpPr>
      <xdr:spPr>
        <a:xfrm>
          <a:off x="6921500" y="167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74688</xdr:rowOff>
    </xdr:from>
    <xdr:ext cx="534377" cy="259045"/>
    <xdr:sp macro="" textlink="">
      <xdr:nvSpPr>
        <xdr:cNvPr id="501" name="テキスト ボックス 500"/>
        <xdr:cNvSpPr txBox="1"/>
      </xdr:nvSpPr>
      <xdr:spPr>
        <a:xfrm>
          <a:off x="6705111" y="165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44869</xdr:rowOff>
    </xdr:from>
    <xdr:to>
      <xdr:col>85</xdr:col>
      <xdr:colOff>127000</xdr:colOff>
      <xdr:row>38</xdr:row>
      <xdr:rowOff>101753</xdr:rowOff>
    </xdr:to>
    <xdr:cxnSp macro="">
      <xdr:nvCxnSpPr>
        <xdr:cNvPr id="531" name="直線コネクタ 530"/>
        <xdr:cNvCxnSpPr/>
      </xdr:nvCxnSpPr>
      <xdr:spPr>
        <a:xfrm flipV="1">
          <a:off x="15481300" y="6559969"/>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97942</xdr:rowOff>
    </xdr:from>
    <xdr:to>
      <xdr:col>81</xdr:col>
      <xdr:colOff>50800</xdr:colOff>
      <xdr:row>38</xdr:row>
      <xdr:rowOff>101753</xdr:rowOff>
    </xdr:to>
    <xdr:cxnSp macro="">
      <xdr:nvCxnSpPr>
        <xdr:cNvPr id="534" name="直線コネクタ 533"/>
        <xdr:cNvCxnSpPr/>
      </xdr:nvCxnSpPr>
      <xdr:spPr>
        <a:xfrm>
          <a:off x="14592300" y="661304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77368</xdr:rowOff>
    </xdr:from>
    <xdr:to>
      <xdr:col>76</xdr:col>
      <xdr:colOff>114300</xdr:colOff>
      <xdr:row>38</xdr:row>
      <xdr:rowOff>97942</xdr:rowOff>
    </xdr:to>
    <xdr:cxnSp macro="">
      <xdr:nvCxnSpPr>
        <xdr:cNvPr id="537" name="直線コネクタ 536"/>
        <xdr:cNvCxnSpPr/>
      </xdr:nvCxnSpPr>
      <xdr:spPr>
        <a:xfrm>
          <a:off x="13703300" y="65924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77368</xdr:rowOff>
    </xdr:from>
    <xdr:to>
      <xdr:col>71</xdr:col>
      <xdr:colOff>177800</xdr:colOff>
      <xdr:row>38</xdr:row>
      <xdr:rowOff>85369</xdr:rowOff>
    </xdr:to>
    <xdr:cxnSp macro="">
      <xdr:nvCxnSpPr>
        <xdr:cNvPr id="540" name="直線コネクタ 539"/>
        <xdr:cNvCxnSpPr/>
      </xdr:nvCxnSpPr>
      <xdr:spPr>
        <a:xfrm flipV="1">
          <a:off x="12814300" y="65924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165519</xdr:rowOff>
    </xdr:from>
    <xdr:to>
      <xdr:col>85</xdr:col>
      <xdr:colOff>177800</xdr:colOff>
      <xdr:row>38</xdr:row>
      <xdr:rowOff>95669</xdr:rowOff>
    </xdr:to>
    <xdr:sp macro="" textlink="">
      <xdr:nvSpPr>
        <xdr:cNvPr id="550" name="楕円 549"/>
        <xdr:cNvSpPr/>
      </xdr:nvSpPr>
      <xdr:spPr>
        <a:xfrm>
          <a:off x="162687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143946</xdr:rowOff>
    </xdr:from>
    <xdr:ext cx="534377" cy="259045"/>
    <xdr:sp macro="" textlink="">
      <xdr:nvSpPr>
        <xdr:cNvPr id="551" name="消防費該当値テキスト"/>
        <xdr:cNvSpPr txBox="1"/>
      </xdr:nvSpPr>
      <xdr:spPr>
        <a:xfrm>
          <a:off x="16370300" y="64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50953</xdr:rowOff>
    </xdr:from>
    <xdr:to>
      <xdr:col>81</xdr:col>
      <xdr:colOff>101600</xdr:colOff>
      <xdr:row>38</xdr:row>
      <xdr:rowOff>152553</xdr:rowOff>
    </xdr:to>
    <xdr:sp macro="" textlink="">
      <xdr:nvSpPr>
        <xdr:cNvPr id="552" name="楕円 551"/>
        <xdr:cNvSpPr/>
      </xdr:nvSpPr>
      <xdr:spPr>
        <a:xfrm>
          <a:off x="15430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143680</xdr:rowOff>
    </xdr:from>
    <xdr:ext cx="534377" cy="259045"/>
    <xdr:sp macro="" textlink="">
      <xdr:nvSpPr>
        <xdr:cNvPr id="553" name="テキスト ボックス 552"/>
        <xdr:cNvSpPr txBox="1"/>
      </xdr:nvSpPr>
      <xdr:spPr>
        <a:xfrm>
          <a:off x="15214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47142</xdr:rowOff>
    </xdr:from>
    <xdr:to>
      <xdr:col>76</xdr:col>
      <xdr:colOff>165100</xdr:colOff>
      <xdr:row>38</xdr:row>
      <xdr:rowOff>148742</xdr:rowOff>
    </xdr:to>
    <xdr:sp macro="" textlink="">
      <xdr:nvSpPr>
        <xdr:cNvPr id="554" name="楕円 553"/>
        <xdr:cNvSpPr/>
      </xdr:nvSpPr>
      <xdr:spPr>
        <a:xfrm>
          <a:off x="14541500" y="65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139869</xdr:rowOff>
    </xdr:from>
    <xdr:ext cx="534377" cy="259045"/>
    <xdr:sp macro="" textlink="">
      <xdr:nvSpPr>
        <xdr:cNvPr id="555" name="テキスト ボックス 554"/>
        <xdr:cNvSpPr txBox="1"/>
      </xdr:nvSpPr>
      <xdr:spPr>
        <a:xfrm>
          <a:off x="14325111" y="66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26568</xdr:rowOff>
    </xdr:from>
    <xdr:to>
      <xdr:col>72</xdr:col>
      <xdr:colOff>38100</xdr:colOff>
      <xdr:row>38</xdr:row>
      <xdr:rowOff>128168</xdr:rowOff>
    </xdr:to>
    <xdr:sp macro="" textlink="">
      <xdr:nvSpPr>
        <xdr:cNvPr id="556" name="楕円 555"/>
        <xdr:cNvSpPr/>
      </xdr:nvSpPr>
      <xdr:spPr>
        <a:xfrm>
          <a:off x="13652500" y="65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119295</xdr:rowOff>
    </xdr:from>
    <xdr:ext cx="534377" cy="259045"/>
    <xdr:sp macro="" textlink="">
      <xdr:nvSpPr>
        <xdr:cNvPr id="557" name="テキスト ボックス 556"/>
        <xdr:cNvSpPr txBox="1"/>
      </xdr:nvSpPr>
      <xdr:spPr>
        <a:xfrm>
          <a:off x="13436111" y="66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34569</xdr:rowOff>
    </xdr:from>
    <xdr:to>
      <xdr:col>67</xdr:col>
      <xdr:colOff>101600</xdr:colOff>
      <xdr:row>38</xdr:row>
      <xdr:rowOff>136169</xdr:rowOff>
    </xdr:to>
    <xdr:sp macro="" textlink="">
      <xdr:nvSpPr>
        <xdr:cNvPr id="558" name="楕円 557"/>
        <xdr:cNvSpPr/>
      </xdr:nvSpPr>
      <xdr:spPr>
        <a:xfrm>
          <a:off x="12763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127296</xdr:rowOff>
    </xdr:from>
    <xdr:ext cx="534377" cy="259045"/>
    <xdr:sp macro="" textlink="">
      <xdr:nvSpPr>
        <xdr:cNvPr id="559" name="テキスト ボックス 558"/>
        <xdr:cNvSpPr txBox="1"/>
      </xdr:nvSpPr>
      <xdr:spPr>
        <a:xfrm>
          <a:off x="12547111" y="66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32661</xdr:rowOff>
    </xdr:from>
    <xdr:to>
      <xdr:col>85</xdr:col>
      <xdr:colOff>127000</xdr:colOff>
      <xdr:row>59</xdr:row>
      <xdr:rowOff>34239</xdr:rowOff>
    </xdr:to>
    <xdr:cxnSp macro="">
      <xdr:nvCxnSpPr>
        <xdr:cNvPr id="591" name="直線コネクタ 590"/>
        <xdr:cNvCxnSpPr/>
      </xdr:nvCxnSpPr>
      <xdr:spPr>
        <a:xfrm>
          <a:off x="15481300" y="10148211"/>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76574</xdr:rowOff>
    </xdr:from>
    <xdr:to>
      <xdr:col>81</xdr:col>
      <xdr:colOff>50800</xdr:colOff>
      <xdr:row>59</xdr:row>
      <xdr:rowOff>32661</xdr:rowOff>
    </xdr:to>
    <xdr:cxnSp macro="">
      <xdr:nvCxnSpPr>
        <xdr:cNvPr id="594" name="直線コネクタ 593"/>
        <xdr:cNvCxnSpPr/>
      </xdr:nvCxnSpPr>
      <xdr:spPr>
        <a:xfrm>
          <a:off x="14592300" y="10020674"/>
          <a:ext cx="889000" cy="1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55695</xdr:rowOff>
    </xdr:from>
    <xdr:to>
      <xdr:col>76</xdr:col>
      <xdr:colOff>114300</xdr:colOff>
      <xdr:row>58</xdr:row>
      <xdr:rowOff>76574</xdr:rowOff>
    </xdr:to>
    <xdr:cxnSp macro="">
      <xdr:nvCxnSpPr>
        <xdr:cNvPr id="597" name="直線コネクタ 596"/>
        <xdr:cNvCxnSpPr/>
      </xdr:nvCxnSpPr>
      <xdr:spPr>
        <a:xfrm>
          <a:off x="13703300" y="9828345"/>
          <a:ext cx="8890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55695</xdr:rowOff>
    </xdr:from>
    <xdr:to>
      <xdr:col>71</xdr:col>
      <xdr:colOff>177800</xdr:colOff>
      <xdr:row>57</xdr:row>
      <xdr:rowOff>141115</xdr:rowOff>
    </xdr:to>
    <xdr:cxnSp macro="">
      <xdr:nvCxnSpPr>
        <xdr:cNvPr id="600" name="直線コネクタ 599"/>
        <xdr:cNvCxnSpPr/>
      </xdr:nvCxnSpPr>
      <xdr:spPr>
        <a:xfrm flipV="1">
          <a:off x="12814300" y="9828345"/>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154889</xdr:rowOff>
    </xdr:from>
    <xdr:to>
      <xdr:col>85</xdr:col>
      <xdr:colOff>177800</xdr:colOff>
      <xdr:row>59</xdr:row>
      <xdr:rowOff>85039</xdr:rowOff>
    </xdr:to>
    <xdr:sp macro="" textlink="">
      <xdr:nvSpPr>
        <xdr:cNvPr id="610" name="楕円 609"/>
        <xdr:cNvSpPr/>
      </xdr:nvSpPr>
      <xdr:spPr>
        <a:xfrm>
          <a:off x="162687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133316</xdr:rowOff>
    </xdr:from>
    <xdr:ext cx="534377" cy="259045"/>
    <xdr:sp macro="" textlink="">
      <xdr:nvSpPr>
        <xdr:cNvPr id="611" name="教育費該当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153311</xdr:rowOff>
    </xdr:from>
    <xdr:to>
      <xdr:col>81</xdr:col>
      <xdr:colOff>101600</xdr:colOff>
      <xdr:row>59</xdr:row>
      <xdr:rowOff>83461</xdr:rowOff>
    </xdr:to>
    <xdr:sp macro="" textlink="">
      <xdr:nvSpPr>
        <xdr:cNvPr id="612" name="楕円 611"/>
        <xdr:cNvSpPr/>
      </xdr:nvSpPr>
      <xdr:spPr>
        <a:xfrm>
          <a:off x="15430500" y="100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74588</xdr:rowOff>
    </xdr:from>
    <xdr:ext cx="534377" cy="259045"/>
    <xdr:sp macro="" textlink="">
      <xdr:nvSpPr>
        <xdr:cNvPr id="613" name="テキスト ボックス 612"/>
        <xdr:cNvSpPr txBox="1"/>
      </xdr:nvSpPr>
      <xdr:spPr>
        <a:xfrm>
          <a:off x="15214111" y="101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25774</xdr:rowOff>
    </xdr:from>
    <xdr:to>
      <xdr:col>76</xdr:col>
      <xdr:colOff>165100</xdr:colOff>
      <xdr:row>58</xdr:row>
      <xdr:rowOff>127374</xdr:rowOff>
    </xdr:to>
    <xdr:sp macro="" textlink="">
      <xdr:nvSpPr>
        <xdr:cNvPr id="614" name="楕円 613"/>
        <xdr:cNvSpPr/>
      </xdr:nvSpPr>
      <xdr:spPr>
        <a:xfrm>
          <a:off x="14541500" y="99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118501</xdr:rowOff>
    </xdr:from>
    <xdr:ext cx="534377" cy="259045"/>
    <xdr:sp macro="" textlink="">
      <xdr:nvSpPr>
        <xdr:cNvPr id="615" name="テキスト ボックス 614"/>
        <xdr:cNvSpPr txBox="1"/>
      </xdr:nvSpPr>
      <xdr:spPr>
        <a:xfrm>
          <a:off x="14325111" y="100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4895</xdr:rowOff>
    </xdr:from>
    <xdr:to>
      <xdr:col>72</xdr:col>
      <xdr:colOff>38100</xdr:colOff>
      <xdr:row>57</xdr:row>
      <xdr:rowOff>106495</xdr:rowOff>
    </xdr:to>
    <xdr:sp macro="" textlink="">
      <xdr:nvSpPr>
        <xdr:cNvPr id="616" name="楕円 615"/>
        <xdr:cNvSpPr/>
      </xdr:nvSpPr>
      <xdr:spPr>
        <a:xfrm>
          <a:off x="13652500" y="97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123022</xdr:rowOff>
    </xdr:from>
    <xdr:ext cx="534377" cy="259045"/>
    <xdr:sp macro="" textlink="">
      <xdr:nvSpPr>
        <xdr:cNvPr id="617" name="テキスト ボックス 616"/>
        <xdr:cNvSpPr txBox="1"/>
      </xdr:nvSpPr>
      <xdr:spPr>
        <a:xfrm>
          <a:off x="13436111" y="9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90315</xdr:rowOff>
    </xdr:from>
    <xdr:to>
      <xdr:col>67</xdr:col>
      <xdr:colOff>101600</xdr:colOff>
      <xdr:row>58</xdr:row>
      <xdr:rowOff>20465</xdr:rowOff>
    </xdr:to>
    <xdr:sp macro="" textlink="">
      <xdr:nvSpPr>
        <xdr:cNvPr id="618" name="楕円 617"/>
        <xdr:cNvSpPr/>
      </xdr:nvSpPr>
      <xdr:spPr>
        <a:xfrm>
          <a:off x="12763500" y="9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36992</xdr:rowOff>
    </xdr:from>
    <xdr:ext cx="534377" cy="259045"/>
    <xdr:sp macro="" textlink="">
      <xdr:nvSpPr>
        <xdr:cNvPr id="619" name="テキスト ボックス 618"/>
        <xdr:cNvSpPr txBox="1"/>
      </xdr:nvSpPr>
      <xdr:spPr>
        <a:xfrm>
          <a:off x="12547111" y="96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40990</xdr:rowOff>
    </xdr:from>
    <xdr:to>
      <xdr:col>85</xdr:col>
      <xdr:colOff>127000</xdr:colOff>
      <xdr:row>79</xdr:row>
      <xdr:rowOff>44382</xdr:rowOff>
    </xdr:to>
    <xdr:cxnSp macro="">
      <xdr:nvCxnSpPr>
        <xdr:cNvPr id="648" name="直線コネクタ 647"/>
        <xdr:cNvCxnSpPr/>
      </xdr:nvCxnSpPr>
      <xdr:spPr>
        <a:xfrm>
          <a:off x="15481300" y="13585540"/>
          <a:ext cx="8382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40990</xdr:rowOff>
    </xdr:from>
    <xdr:to>
      <xdr:col>81</xdr:col>
      <xdr:colOff>50800</xdr:colOff>
      <xdr:row>79</xdr:row>
      <xdr:rowOff>42134</xdr:rowOff>
    </xdr:to>
    <xdr:cxnSp macro="">
      <xdr:nvCxnSpPr>
        <xdr:cNvPr id="651" name="直線コネクタ 650"/>
        <xdr:cNvCxnSpPr/>
      </xdr:nvCxnSpPr>
      <xdr:spPr>
        <a:xfrm flipV="1">
          <a:off x="14592300" y="1358554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42134</xdr:rowOff>
    </xdr:from>
    <xdr:to>
      <xdr:col>76</xdr:col>
      <xdr:colOff>114300</xdr:colOff>
      <xdr:row>79</xdr:row>
      <xdr:rowOff>44222</xdr:rowOff>
    </xdr:to>
    <xdr:cxnSp macro="">
      <xdr:nvCxnSpPr>
        <xdr:cNvPr id="654" name="直線コネクタ 653"/>
        <xdr:cNvCxnSpPr/>
      </xdr:nvCxnSpPr>
      <xdr:spPr>
        <a:xfrm flipV="1">
          <a:off x="13703300" y="13586684"/>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57" name="直線コネクタ 656"/>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165032</xdr:rowOff>
    </xdr:from>
    <xdr:to>
      <xdr:col>85</xdr:col>
      <xdr:colOff>177800</xdr:colOff>
      <xdr:row>79</xdr:row>
      <xdr:rowOff>95182</xdr:rowOff>
    </xdr:to>
    <xdr:sp macro="" textlink="">
      <xdr:nvSpPr>
        <xdr:cNvPr id="667" name="楕円 666"/>
        <xdr:cNvSpPr/>
      </xdr:nvSpPr>
      <xdr:spPr>
        <a:xfrm>
          <a:off x="162687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161640</xdr:rowOff>
    </xdr:from>
    <xdr:to>
      <xdr:col>81</xdr:col>
      <xdr:colOff>101600</xdr:colOff>
      <xdr:row>79</xdr:row>
      <xdr:rowOff>91790</xdr:rowOff>
    </xdr:to>
    <xdr:sp macro="" textlink="">
      <xdr:nvSpPr>
        <xdr:cNvPr id="669" name="楕円 668"/>
        <xdr:cNvSpPr/>
      </xdr:nvSpPr>
      <xdr:spPr>
        <a:xfrm>
          <a:off x="15430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82917</xdr:rowOff>
    </xdr:from>
    <xdr:ext cx="378565" cy="259045"/>
    <xdr:sp macro="" textlink="">
      <xdr:nvSpPr>
        <xdr:cNvPr id="670" name="テキスト ボックス 669"/>
        <xdr:cNvSpPr txBox="1"/>
      </xdr:nvSpPr>
      <xdr:spPr>
        <a:xfrm>
          <a:off x="15292017" y="136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162784</xdr:rowOff>
    </xdr:from>
    <xdr:to>
      <xdr:col>76</xdr:col>
      <xdr:colOff>165100</xdr:colOff>
      <xdr:row>79</xdr:row>
      <xdr:rowOff>92934</xdr:rowOff>
    </xdr:to>
    <xdr:sp macro="" textlink="">
      <xdr:nvSpPr>
        <xdr:cNvPr id="671" name="楕円 670"/>
        <xdr:cNvSpPr/>
      </xdr:nvSpPr>
      <xdr:spPr>
        <a:xfrm>
          <a:off x="14541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84061</xdr:rowOff>
    </xdr:from>
    <xdr:ext cx="378565" cy="259045"/>
    <xdr:sp macro="" textlink="">
      <xdr:nvSpPr>
        <xdr:cNvPr id="672" name="テキスト ボックス 671"/>
        <xdr:cNvSpPr txBox="1"/>
      </xdr:nvSpPr>
      <xdr:spPr>
        <a:xfrm>
          <a:off x="14403017" y="1362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73" name="楕円 672"/>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86149</xdr:rowOff>
    </xdr:from>
    <xdr:ext cx="313932" cy="259045"/>
    <xdr:sp macro="" textlink="">
      <xdr:nvSpPr>
        <xdr:cNvPr id="674" name="テキスト ボックス 673"/>
        <xdr:cNvSpPr txBox="1"/>
      </xdr:nvSpPr>
      <xdr:spPr>
        <a:xfrm>
          <a:off x="13546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127978</xdr:rowOff>
    </xdr:from>
    <xdr:to>
      <xdr:col>85</xdr:col>
      <xdr:colOff>127000</xdr:colOff>
      <xdr:row>96</xdr:row>
      <xdr:rowOff>166688</xdr:rowOff>
    </xdr:to>
    <xdr:cxnSp macro="">
      <xdr:nvCxnSpPr>
        <xdr:cNvPr id="705" name="直線コネクタ 704"/>
        <xdr:cNvCxnSpPr/>
      </xdr:nvCxnSpPr>
      <xdr:spPr>
        <a:xfrm flipV="1">
          <a:off x="15481300" y="16587178"/>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166688</xdr:rowOff>
    </xdr:from>
    <xdr:to>
      <xdr:col>81</xdr:col>
      <xdr:colOff>50800</xdr:colOff>
      <xdr:row>96</xdr:row>
      <xdr:rowOff>171374</xdr:rowOff>
    </xdr:to>
    <xdr:cxnSp macro="">
      <xdr:nvCxnSpPr>
        <xdr:cNvPr id="708" name="直線コネクタ 707"/>
        <xdr:cNvCxnSpPr/>
      </xdr:nvCxnSpPr>
      <xdr:spPr>
        <a:xfrm flipV="1">
          <a:off x="14592300" y="1662588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171374</xdr:rowOff>
    </xdr:from>
    <xdr:to>
      <xdr:col>76</xdr:col>
      <xdr:colOff>114300</xdr:colOff>
      <xdr:row>97</xdr:row>
      <xdr:rowOff>19786</xdr:rowOff>
    </xdr:to>
    <xdr:cxnSp macro="">
      <xdr:nvCxnSpPr>
        <xdr:cNvPr id="711" name="直線コネクタ 710"/>
        <xdr:cNvCxnSpPr/>
      </xdr:nvCxnSpPr>
      <xdr:spPr>
        <a:xfrm flipV="1">
          <a:off x="13703300" y="16630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15697</xdr:rowOff>
    </xdr:from>
    <xdr:to>
      <xdr:col>71</xdr:col>
      <xdr:colOff>177800</xdr:colOff>
      <xdr:row>97</xdr:row>
      <xdr:rowOff>19786</xdr:rowOff>
    </xdr:to>
    <xdr:cxnSp macro="">
      <xdr:nvCxnSpPr>
        <xdr:cNvPr id="714" name="直線コネクタ 713"/>
        <xdr:cNvCxnSpPr/>
      </xdr:nvCxnSpPr>
      <xdr:spPr>
        <a:xfrm>
          <a:off x="12814300" y="16646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77178</xdr:rowOff>
    </xdr:from>
    <xdr:to>
      <xdr:col>85</xdr:col>
      <xdr:colOff>177800</xdr:colOff>
      <xdr:row>97</xdr:row>
      <xdr:rowOff>7328</xdr:rowOff>
    </xdr:to>
    <xdr:sp macro="" textlink="">
      <xdr:nvSpPr>
        <xdr:cNvPr id="724" name="楕円 723"/>
        <xdr:cNvSpPr/>
      </xdr:nvSpPr>
      <xdr:spPr>
        <a:xfrm>
          <a:off x="16268700" y="165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100055</xdr:rowOff>
    </xdr:from>
    <xdr:ext cx="534377" cy="259045"/>
    <xdr:sp macro="" textlink="">
      <xdr:nvSpPr>
        <xdr:cNvPr id="725" name="公債費該当値テキスト"/>
        <xdr:cNvSpPr txBox="1"/>
      </xdr:nvSpPr>
      <xdr:spPr>
        <a:xfrm>
          <a:off x="16370300" y="163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115888</xdr:rowOff>
    </xdr:from>
    <xdr:to>
      <xdr:col>81</xdr:col>
      <xdr:colOff>101600</xdr:colOff>
      <xdr:row>97</xdr:row>
      <xdr:rowOff>46038</xdr:rowOff>
    </xdr:to>
    <xdr:sp macro="" textlink="">
      <xdr:nvSpPr>
        <xdr:cNvPr id="726" name="楕円 725"/>
        <xdr:cNvSpPr/>
      </xdr:nvSpPr>
      <xdr:spPr>
        <a:xfrm>
          <a:off x="15430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37165</xdr:rowOff>
    </xdr:from>
    <xdr:ext cx="534377" cy="259045"/>
    <xdr:sp macro="" textlink="">
      <xdr:nvSpPr>
        <xdr:cNvPr id="727" name="テキスト ボックス 726"/>
        <xdr:cNvSpPr txBox="1"/>
      </xdr:nvSpPr>
      <xdr:spPr>
        <a:xfrm>
          <a:off x="15214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120574</xdr:rowOff>
    </xdr:from>
    <xdr:to>
      <xdr:col>76</xdr:col>
      <xdr:colOff>165100</xdr:colOff>
      <xdr:row>97</xdr:row>
      <xdr:rowOff>50724</xdr:rowOff>
    </xdr:to>
    <xdr:sp macro="" textlink="">
      <xdr:nvSpPr>
        <xdr:cNvPr id="728" name="楕円 727"/>
        <xdr:cNvSpPr/>
      </xdr:nvSpPr>
      <xdr:spPr>
        <a:xfrm>
          <a:off x="14541500" y="165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41851</xdr:rowOff>
    </xdr:from>
    <xdr:ext cx="534377" cy="259045"/>
    <xdr:sp macro="" textlink="">
      <xdr:nvSpPr>
        <xdr:cNvPr id="729" name="テキスト ボックス 728"/>
        <xdr:cNvSpPr txBox="1"/>
      </xdr:nvSpPr>
      <xdr:spPr>
        <a:xfrm>
          <a:off x="14325111" y="166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140436</xdr:rowOff>
    </xdr:from>
    <xdr:to>
      <xdr:col>72</xdr:col>
      <xdr:colOff>38100</xdr:colOff>
      <xdr:row>97</xdr:row>
      <xdr:rowOff>70586</xdr:rowOff>
    </xdr:to>
    <xdr:sp macro="" textlink="">
      <xdr:nvSpPr>
        <xdr:cNvPr id="730" name="楕円 729"/>
        <xdr:cNvSpPr/>
      </xdr:nvSpPr>
      <xdr:spPr>
        <a:xfrm>
          <a:off x="13652500" y="165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61713</xdr:rowOff>
    </xdr:from>
    <xdr:ext cx="534377" cy="259045"/>
    <xdr:sp macro="" textlink="">
      <xdr:nvSpPr>
        <xdr:cNvPr id="731" name="テキスト ボックス 730"/>
        <xdr:cNvSpPr txBox="1"/>
      </xdr:nvSpPr>
      <xdr:spPr>
        <a:xfrm>
          <a:off x="13436111" y="166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136347</xdr:rowOff>
    </xdr:from>
    <xdr:to>
      <xdr:col>67</xdr:col>
      <xdr:colOff>101600</xdr:colOff>
      <xdr:row>97</xdr:row>
      <xdr:rowOff>66497</xdr:rowOff>
    </xdr:to>
    <xdr:sp macro="" textlink="">
      <xdr:nvSpPr>
        <xdr:cNvPr id="732" name="楕円 731"/>
        <xdr:cNvSpPr/>
      </xdr:nvSpPr>
      <xdr:spPr>
        <a:xfrm>
          <a:off x="12763500" y="165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57624</xdr:rowOff>
    </xdr:from>
    <xdr:ext cx="534377" cy="259045"/>
    <xdr:sp macro="" textlink="">
      <xdr:nvSpPr>
        <xdr:cNvPr id="733" name="テキスト ボックス 732"/>
        <xdr:cNvSpPr txBox="1"/>
      </xdr:nvSpPr>
      <xdr:spPr>
        <a:xfrm>
          <a:off x="12547111" y="166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目的別歳出決算額の住民一人当たりの議会費については、類似団体平均</a:t>
          </a:r>
          <a:r>
            <a:rPr kumimoji="1" lang="ja-JP" altLang="en-US" sz="1100">
              <a:solidFill>
                <a:sysClr val="windowText" lastClr="000000"/>
              </a:solidFill>
              <a:effectLst/>
              <a:latin typeface="+mn-lt"/>
              <a:ea typeface="+mn-ea"/>
              <a:cs typeface="+mn-cs"/>
            </a:rPr>
            <a:t>に近い値</a:t>
          </a:r>
          <a:r>
            <a:rPr kumimoji="1" lang="ja-JP" altLang="ja-JP" sz="1100">
              <a:solidFill>
                <a:sysClr val="windowText" lastClr="000000"/>
              </a:solidFill>
              <a:effectLst/>
              <a:latin typeface="+mn-lt"/>
              <a:ea typeface="+mn-ea"/>
              <a:cs typeface="+mn-cs"/>
            </a:rPr>
            <a:t>である。総務費は平成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年度から類似団体平均をはじめ全国平均、県平均を下回っているが、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年度は基金への積み立てを増やしたため、住民一人当たり</a:t>
          </a:r>
          <a:r>
            <a:rPr kumimoji="1" lang="en-US" altLang="ja-JP" sz="1100">
              <a:solidFill>
                <a:sysClr val="windowText" lastClr="000000"/>
              </a:solidFill>
              <a:effectLst/>
              <a:latin typeface="+mn-lt"/>
              <a:ea typeface="+mn-ea"/>
              <a:cs typeface="+mn-cs"/>
            </a:rPr>
            <a:t>47,911</a:t>
          </a:r>
          <a:r>
            <a:rPr kumimoji="1" lang="ja-JP" altLang="ja-JP" sz="1100">
              <a:solidFill>
                <a:sysClr val="windowText" lastClr="000000"/>
              </a:solidFill>
              <a:effectLst/>
              <a:latin typeface="+mn-lt"/>
              <a:ea typeface="+mn-ea"/>
              <a:cs typeface="+mn-cs"/>
            </a:rPr>
            <a:t>円となった。民生費について</a:t>
          </a:r>
          <a:r>
            <a:rPr kumimoji="1" lang="ja-JP" altLang="en-US" sz="1100">
              <a:solidFill>
                <a:sysClr val="windowText" lastClr="000000"/>
              </a:solidFill>
              <a:effectLst/>
              <a:latin typeface="+mn-lt"/>
              <a:ea typeface="+mn-ea"/>
              <a:cs typeface="+mn-cs"/>
            </a:rPr>
            <a:t>は、認可保育園の増に伴い、</a:t>
          </a:r>
          <a:r>
            <a:rPr kumimoji="1" lang="ja-JP" altLang="ja-JP" sz="1100">
              <a:solidFill>
                <a:sysClr val="windowText" lastClr="000000"/>
              </a:solidFill>
              <a:effectLst/>
              <a:latin typeface="+mn-lt"/>
              <a:ea typeface="+mn-ea"/>
              <a:cs typeface="+mn-cs"/>
            </a:rPr>
            <a:t>私立分児童運営費負担金</a:t>
          </a:r>
          <a:r>
            <a:rPr kumimoji="1" lang="ja-JP" altLang="en-US" sz="1100">
              <a:solidFill>
                <a:sysClr val="windowText" lastClr="000000"/>
              </a:solidFill>
              <a:effectLst/>
              <a:latin typeface="+mn-lt"/>
              <a:ea typeface="+mn-ea"/>
              <a:cs typeface="+mn-cs"/>
            </a:rPr>
            <a:t>が増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今後も増えていく見込みである。衛生費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こども医療費助成扶助費の影響で増えているものの、類似団体平均や県平均、全国平均より下回っている。</a:t>
          </a:r>
          <a:r>
            <a:rPr kumimoji="1" lang="ja-JP" altLang="ja-JP" sz="1100">
              <a:solidFill>
                <a:sysClr val="windowText" lastClr="000000"/>
              </a:solidFill>
              <a:effectLst/>
              <a:latin typeface="+mn-lt"/>
              <a:ea typeface="+mn-ea"/>
              <a:cs typeface="+mn-cs"/>
            </a:rPr>
            <a:t>労働費、商工費については同程度で推移している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農林水産業費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、農水産物流通・加工・観光拠点施設</a:t>
          </a:r>
          <a:r>
            <a:rPr kumimoji="1" lang="ja-JP" altLang="en-US" sz="1100">
              <a:solidFill>
                <a:sysClr val="windowText" lastClr="000000"/>
              </a:solidFill>
              <a:effectLst/>
              <a:latin typeface="+mn-lt"/>
              <a:ea typeface="+mn-ea"/>
              <a:cs typeface="+mn-cs"/>
            </a:rPr>
            <a:t>の工事により、一時的に増えている。</a:t>
          </a:r>
          <a:r>
            <a:rPr kumimoji="1" lang="ja-JP" altLang="ja-JP" sz="1100">
              <a:solidFill>
                <a:sysClr val="windowText" lastClr="000000"/>
              </a:solidFill>
              <a:effectLst/>
              <a:latin typeface="+mn-lt"/>
              <a:ea typeface="+mn-ea"/>
              <a:cs typeface="+mn-cs"/>
            </a:rPr>
            <a:t>土木費は、街路整備事業や西原西地区土地区画整理事業といった大型事業</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継続している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微減となっている。</a:t>
          </a:r>
          <a:r>
            <a:rPr kumimoji="1" lang="ja-JP" altLang="ja-JP" sz="1100">
              <a:solidFill>
                <a:sysClr val="windowText" lastClr="000000"/>
              </a:solidFill>
              <a:effectLst/>
              <a:latin typeface="+mn-lt"/>
              <a:ea typeface="+mn-ea"/>
              <a:cs typeface="+mn-cs"/>
            </a:rPr>
            <a:t>消防費については</a:t>
          </a:r>
          <a:r>
            <a:rPr kumimoji="1" lang="ja-JP" altLang="en-US" sz="1100">
              <a:solidFill>
                <a:sysClr val="windowText" lastClr="000000"/>
              </a:solidFill>
              <a:effectLst/>
              <a:latin typeface="+mn-lt"/>
              <a:ea typeface="+mn-ea"/>
              <a:cs typeface="+mn-cs"/>
            </a:rPr>
            <a:t>消防庁舎建設に伴い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一時的に増となった</a:t>
          </a:r>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は、学校給食賄材料費の減の影響で、微減となっている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災害復旧費の減は、小橋川地区農道災害復旧工事が平成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年度で終了したためである。</a:t>
          </a:r>
          <a:r>
            <a:rPr kumimoji="1" lang="ja-JP" altLang="ja-JP" sz="1100">
              <a:solidFill>
                <a:sysClr val="windowText" lastClr="000000"/>
              </a:solidFill>
              <a:effectLst/>
              <a:latin typeface="+mn-lt"/>
              <a:ea typeface="+mn-ea"/>
              <a:cs typeface="+mn-cs"/>
            </a:rPr>
            <a:t>公債費については、地域総合整備資金貸付債の繰上償還を行ったため</a:t>
          </a:r>
          <a:r>
            <a:rPr kumimoji="1" lang="ja-JP" altLang="en-US" sz="1100">
              <a:solidFill>
                <a:sysClr val="windowText" lastClr="000000"/>
              </a:solidFill>
              <a:effectLst/>
              <a:latin typeface="+mn-lt"/>
              <a:ea typeface="+mn-ea"/>
              <a:cs typeface="+mn-cs"/>
            </a:rPr>
            <a:t>、一時的に増となった。</a:t>
          </a:r>
          <a:r>
            <a:rPr kumimoji="1" lang="ja-JP" altLang="ja-JP" sz="1100" baseline="0">
              <a:solidFill>
                <a:sysClr val="windowText" lastClr="000000"/>
              </a:solidFill>
              <a:effectLst/>
              <a:latin typeface="+mn-lt"/>
              <a:ea typeface="+mn-ea"/>
              <a:cs typeface="+mn-cs"/>
            </a:rPr>
            <a:t>民生費を除き、全体的に類似団体平均や全国平均、県平均より決算額は低く、経費削減の効果があらわれている。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標準財政規模比で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％以上を維持してい</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年度は基金</a:t>
          </a:r>
          <a:r>
            <a:rPr kumimoji="1" lang="ja-JP" altLang="en-US" sz="1100">
              <a:solidFill>
                <a:sysClr val="windowText" lastClr="000000"/>
              </a:solidFill>
              <a:effectLst/>
              <a:latin typeface="+mn-lt"/>
              <a:ea typeface="+mn-ea"/>
              <a:cs typeface="+mn-cs"/>
            </a:rPr>
            <a:t>への積立てが減り、取崩しが増えたため、下回った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また、実質収支額は、町民税や固定資産税が順調に伸びているため、</a:t>
          </a:r>
          <a:r>
            <a:rPr kumimoji="1" lang="ja-JP" altLang="ja-JP" sz="1100">
              <a:solidFill>
                <a:schemeClr val="dk1"/>
              </a:solidFill>
              <a:effectLst/>
              <a:latin typeface="+mn-lt"/>
              <a:ea typeface="+mn-ea"/>
              <a:cs typeface="+mn-cs"/>
            </a:rPr>
            <a:t>令和元年度は</a:t>
          </a:r>
          <a:r>
            <a:rPr kumimoji="1" lang="ja-JP" altLang="en-US" sz="1100">
              <a:solidFill>
                <a:sysClr val="windowText" lastClr="000000"/>
              </a:solidFill>
              <a:effectLst/>
              <a:latin typeface="+mn-lt"/>
              <a:ea typeface="+mn-ea"/>
              <a:cs typeface="+mn-cs"/>
            </a:rPr>
            <a:t>増額となっている。</a:t>
          </a:r>
          <a:r>
            <a:rPr kumimoji="1" lang="ja-JP" altLang="ja-JP" sz="1100">
              <a:solidFill>
                <a:sysClr val="windowText" lastClr="000000"/>
              </a:solidFill>
              <a:effectLst/>
              <a:latin typeface="+mn-lt"/>
              <a:ea typeface="+mn-ea"/>
              <a:cs typeface="+mn-cs"/>
            </a:rPr>
            <a:t>実質単年度収支は</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基金への積立てが減り、取崩しが増</a:t>
          </a:r>
          <a:r>
            <a:rPr kumimoji="1" lang="ja-JP" altLang="en-US" sz="1100">
              <a:solidFill>
                <a:sysClr val="windowText" lastClr="000000"/>
              </a:solidFill>
              <a:effectLst/>
              <a:latin typeface="+mn-lt"/>
              <a:ea typeface="+mn-ea"/>
              <a:cs typeface="+mn-cs"/>
            </a:rPr>
            <a:t>え</a:t>
          </a:r>
          <a:r>
            <a:rPr kumimoji="1" lang="ja-JP" altLang="ja-JP" sz="1100">
              <a:solidFill>
                <a:sysClr val="windowText" lastClr="000000"/>
              </a:solidFill>
              <a:effectLst/>
              <a:latin typeface="+mn-lt"/>
              <a:ea typeface="+mn-ea"/>
              <a:cs typeface="+mn-cs"/>
            </a:rPr>
            <a:t>たため、</a:t>
          </a:r>
          <a:r>
            <a:rPr kumimoji="1" lang="ja-JP" altLang="en-US" sz="1100">
              <a:solidFill>
                <a:sysClr val="windowText" lastClr="000000"/>
              </a:solidFill>
              <a:effectLst/>
              <a:latin typeface="+mn-lt"/>
              <a:ea typeface="+mn-ea"/>
              <a:cs typeface="+mn-cs"/>
            </a:rPr>
            <a:t>令和元年度は赤字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今後も国民健康保険特別会計の累積赤字解消のための繰出</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を行う必要があることから、事業の整理・縮小を図り、経費削減を徹底していく。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・連結実質赤字比率の標準財政規模比について、</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年度も黒字額が赤字額を上回っている状況に変わりはない。一般会計の黒字額は微増</a:t>
          </a:r>
          <a:r>
            <a:rPr kumimoji="1" lang="ja-JP" altLang="en-US" sz="1100">
              <a:solidFill>
                <a:sysClr val="windowText" lastClr="000000"/>
              </a:solidFill>
              <a:effectLst/>
              <a:latin typeface="+mn-lt"/>
              <a:ea typeface="+mn-ea"/>
              <a:cs typeface="+mn-cs"/>
            </a:rPr>
            <a:t>だが、</a:t>
          </a:r>
          <a:r>
            <a:rPr kumimoji="1" lang="ja-JP" altLang="ja-JP" sz="1100">
              <a:solidFill>
                <a:sysClr val="windowText" lastClr="000000"/>
              </a:solidFill>
              <a:effectLst/>
              <a:latin typeface="+mn-lt"/>
              <a:ea typeface="+mn-ea"/>
              <a:cs typeface="+mn-cs"/>
            </a:rPr>
            <a:t>水道事業会計</a:t>
          </a:r>
          <a:r>
            <a:rPr kumimoji="1" lang="ja-JP" altLang="en-US" sz="1100">
              <a:solidFill>
                <a:sysClr val="windowText" lastClr="000000"/>
              </a:solidFill>
              <a:effectLst/>
              <a:latin typeface="+mn-lt"/>
              <a:ea typeface="+mn-ea"/>
              <a:cs typeface="+mn-cs"/>
            </a:rPr>
            <a:t>の黒字額が大きく、</a:t>
          </a:r>
          <a:r>
            <a:rPr kumimoji="1" lang="ja-JP" altLang="ja-JP" sz="1100">
              <a:solidFill>
                <a:sysClr val="windowText" lastClr="000000"/>
              </a:solidFill>
              <a:effectLst/>
              <a:latin typeface="+mn-lt"/>
              <a:ea typeface="+mn-ea"/>
              <a:cs typeface="+mn-cs"/>
            </a:rPr>
            <a:t>国民健康保険特別会計の赤字を補っている状況である。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・国民健康保険特別会計の赤字額については、一般会計から累積赤字解消のための法定外繰出を平成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億円、平成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億円行ったことにより減少し、平成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年度は当該繰出を行わなかったため赤字額が増加、平成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1.85</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、令和元年度は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億円行ったため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。今後は、</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累積赤字解消</a:t>
          </a:r>
          <a:r>
            <a:rPr kumimoji="1" lang="ja-JP" altLang="ja-JP" sz="1100">
              <a:solidFill>
                <a:sysClr val="windowText" lastClr="000000"/>
              </a:solidFill>
              <a:effectLst/>
              <a:latin typeface="+mn-lt"/>
              <a:ea typeface="+mn-ea"/>
              <a:cs typeface="+mn-cs"/>
            </a:rPr>
            <a:t>計画</a:t>
          </a:r>
          <a:r>
            <a:rPr kumimoji="1" lang="ja-JP" altLang="en-US" sz="1100">
              <a:solidFill>
                <a:sysClr val="windowText" lastClr="000000"/>
              </a:solidFill>
              <a:effectLst/>
              <a:latin typeface="+mn-lt"/>
              <a:ea typeface="+mn-ea"/>
              <a:cs typeface="+mn-cs"/>
            </a:rPr>
            <a:t>どおり</a:t>
          </a:r>
          <a:r>
            <a:rPr kumimoji="1" lang="ja-JP" altLang="ja-JP" sz="1100">
              <a:solidFill>
                <a:sysClr val="windowText" lastClr="000000"/>
              </a:solidFill>
              <a:effectLst/>
              <a:latin typeface="+mn-lt"/>
              <a:ea typeface="+mn-ea"/>
              <a:cs typeface="+mn-cs"/>
            </a:rPr>
            <a:t>に赤字を解消</a:t>
          </a:r>
          <a:r>
            <a:rPr kumimoji="1" lang="ja-JP" altLang="en-US" sz="1100">
              <a:solidFill>
                <a:sysClr val="windowText" lastClr="000000"/>
              </a:solidFill>
              <a:effectLst/>
              <a:latin typeface="+mn-lt"/>
              <a:ea typeface="+mn-ea"/>
              <a:cs typeface="+mn-cs"/>
            </a:rPr>
            <a:t>していくため</a:t>
          </a:r>
          <a:r>
            <a:rPr kumimoji="1" lang="ja-JP" altLang="ja-JP" sz="1100">
              <a:solidFill>
                <a:sysClr val="windowText" lastClr="000000"/>
              </a:solidFill>
              <a:effectLst/>
              <a:latin typeface="+mn-lt"/>
              <a:ea typeface="+mn-ea"/>
              <a:cs typeface="+mn-cs"/>
            </a:rPr>
            <a:t>、計画的</a:t>
          </a:r>
          <a:r>
            <a:rPr kumimoji="1" lang="ja-JP" altLang="en-US" sz="1100">
              <a:solidFill>
                <a:sysClr val="windowText" lastClr="000000"/>
              </a:solidFill>
              <a:effectLst/>
              <a:latin typeface="+mn-lt"/>
              <a:ea typeface="+mn-ea"/>
              <a:cs typeface="+mn-cs"/>
            </a:rPr>
            <a:t>に基金を積み立てるなど、安定した</a:t>
          </a:r>
          <a:r>
            <a:rPr kumimoji="1" lang="ja-JP" altLang="ja-JP" sz="1100">
              <a:solidFill>
                <a:sysClr val="windowText" lastClr="000000"/>
              </a:solidFill>
              <a:effectLst/>
              <a:latin typeface="+mn-lt"/>
              <a:ea typeface="+mn-ea"/>
              <a:cs typeface="+mn-cs"/>
            </a:rPr>
            <a:t>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12674483</v>
      </c>
      <c r="BO4" s="462"/>
      <c r="BP4" s="462"/>
      <c r="BQ4" s="462"/>
      <c r="BR4" s="462"/>
      <c r="BS4" s="462"/>
      <c r="BT4" s="462"/>
      <c r="BU4" s="463"/>
      <c r="BV4" s="461">
        <v>12190577</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5.9</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12259824</v>
      </c>
      <c r="BO5" s="467"/>
      <c r="BP5" s="467"/>
      <c r="BQ5" s="467"/>
      <c r="BR5" s="467"/>
      <c r="BS5" s="467"/>
      <c r="BT5" s="467"/>
      <c r="BU5" s="468"/>
      <c r="BV5" s="466">
        <v>11809454</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87.2</v>
      </c>
      <c r="CU5" s="437"/>
      <c r="CV5" s="437"/>
      <c r="CW5" s="437"/>
      <c r="CX5" s="437"/>
      <c r="CY5" s="437"/>
      <c r="CZ5" s="437"/>
      <c r="DA5" s="438"/>
      <c r="DB5" s="436">
        <v>87.6</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103</v>
      </c>
      <c r="AV6" s="524"/>
      <c r="AW6" s="524"/>
      <c r="AX6" s="524"/>
      <c r="AY6" s="446" t="s">
        <v>104</v>
      </c>
      <c r="AZ6" s="447"/>
      <c r="BA6" s="447"/>
      <c r="BB6" s="447"/>
      <c r="BC6" s="447"/>
      <c r="BD6" s="447"/>
      <c r="BE6" s="447"/>
      <c r="BF6" s="447"/>
      <c r="BG6" s="447"/>
      <c r="BH6" s="447"/>
      <c r="BI6" s="447"/>
      <c r="BJ6" s="447"/>
      <c r="BK6" s="447"/>
      <c r="BL6" s="447"/>
      <c r="BM6" s="448"/>
      <c r="BN6" s="466">
        <v>414659</v>
      </c>
      <c r="BO6" s="467"/>
      <c r="BP6" s="467"/>
      <c r="BQ6" s="467"/>
      <c r="BR6" s="467"/>
      <c r="BS6" s="467"/>
      <c r="BT6" s="467"/>
      <c r="BU6" s="468"/>
      <c r="BV6" s="466">
        <v>381123</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91.7</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95</v>
      </c>
      <c r="AV7" s="524"/>
      <c r="AW7" s="524"/>
      <c r="AX7" s="524"/>
      <c r="AY7" s="446" t="s">
        <v>107</v>
      </c>
      <c r="AZ7" s="447"/>
      <c r="BA7" s="447"/>
      <c r="BB7" s="447"/>
      <c r="BC7" s="447"/>
      <c r="BD7" s="447"/>
      <c r="BE7" s="447"/>
      <c r="BF7" s="447"/>
      <c r="BG7" s="447"/>
      <c r="BH7" s="447"/>
      <c r="BI7" s="447"/>
      <c r="BJ7" s="447"/>
      <c r="BK7" s="447"/>
      <c r="BL7" s="447"/>
      <c r="BM7" s="448"/>
      <c r="BN7" s="466">
        <v>26674</v>
      </c>
      <c r="BO7" s="467"/>
      <c r="BP7" s="467"/>
      <c r="BQ7" s="467"/>
      <c r="BR7" s="467"/>
      <c r="BS7" s="467"/>
      <c r="BT7" s="467"/>
      <c r="BU7" s="468"/>
      <c r="BV7" s="466">
        <v>38675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6613582</v>
      </c>
      <c r="CU7" s="467"/>
      <c r="CV7" s="467"/>
      <c r="CW7" s="467"/>
      <c r="CX7" s="467"/>
      <c r="CY7" s="467"/>
      <c r="CZ7" s="467"/>
      <c r="DA7" s="468"/>
      <c r="DB7" s="466">
        <v>6626484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95</v>
      </c>
      <c r="AV8" s="524"/>
      <c r="AW8" s="524"/>
      <c r="AX8" s="524"/>
      <c r="AY8" s="446" t="s">
        <v>110</v>
      </c>
      <c r="AZ8" s="447"/>
      <c r="BA8" s="447"/>
      <c r="BB8" s="447"/>
      <c r="BC8" s="447"/>
      <c r="BD8" s="447"/>
      <c r="BE8" s="447"/>
      <c r="BF8" s="447"/>
      <c r="BG8" s="447"/>
      <c r="BH8" s="447"/>
      <c r="BI8" s="447"/>
      <c r="BJ8" s="447"/>
      <c r="BK8" s="447"/>
      <c r="BL8" s="447"/>
      <c r="BM8" s="448"/>
      <c r="BN8" s="466">
        <v>387985</v>
      </c>
      <c r="BO8" s="467"/>
      <c r="BP8" s="467"/>
      <c r="BQ8" s="467"/>
      <c r="BR8" s="467"/>
      <c r="BS8" s="467"/>
      <c r="BT8" s="467"/>
      <c r="BU8" s="468"/>
      <c r="BV8" s="466">
        <v>342448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0.66</v>
      </c>
      <c r="CU8" s="580"/>
      <c r="CV8" s="580"/>
      <c r="CW8" s="580"/>
      <c r="CX8" s="580"/>
      <c r="CY8" s="580"/>
      <c r="CZ8" s="580"/>
      <c r="DA8" s="581"/>
      <c r="DB8" s="579">
        <v>0.65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34508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95</v>
      </c>
      <c r="AV9" s="524"/>
      <c r="AW9" s="524"/>
      <c r="AX9" s="524"/>
      <c r="AY9" s="446" t="s">
        <v>116</v>
      </c>
      <c r="AZ9" s="447"/>
      <c r="BA9" s="447"/>
      <c r="BB9" s="447"/>
      <c r="BC9" s="447"/>
      <c r="BD9" s="447"/>
      <c r="BE9" s="447"/>
      <c r="BF9" s="447"/>
      <c r="BG9" s="447"/>
      <c r="BH9" s="447"/>
      <c r="BI9" s="447"/>
      <c r="BJ9" s="447"/>
      <c r="BK9" s="447"/>
      <c r="BL9" s="447"/>
      <c r="BM9" s="448"/>
      <c r="BN9" s="466">
        <v>45537</v>
      </c>
      <c r="BO9" s="467"/>
      <c r="BP9" s="467"/>
      <c r="BQ9" s="467"/>
      <c r="BR9" s="467"/>
      <c r="BS9" s="467"/>
      <c r="BT9" s="467"/>
      <c r="BU9" s="468"/>
      <c r="BV9" s="466">
        <v>56271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12.7</v>
      </c>
      <c r="CU9" s="437"/>
      <c r="CV9" s="437"/>
      <c r="CW9" s="437"/>
      <c r="CX9" s="437"/>
      <c r="CY9" s="437"/>
      <c r="CZ9" s="437"/>
      <c r="DA9" s="438"/>
      <c r="DB9" s="436">
        <v>13.6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34766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95</v>
      </c>
      <c r="AV10" s="524"/>
      <c r="AW10" s="524"/>
      <c r="AX10" s="524"/>
      <c r="AY10" s="446" t="s">
        <v>120</v>
      </c>
      <c r="AZ10" s="447"/>
      <c r="BA10" s="447"/>
      <c r="BB10" s="447"/>
      <c r="BC10" s="447"/>
      <c r="BD10" s="447"/>
      <c r="BE10" s="447"/>
      <c r="BF10" s="447"/>
      <c r="BG10" s="447"/>
      <c r="BH10" s="447"/>
      <c r="BI10" s="447"/>
      <c r="BJ10" s="447"/>
      <c r="BK10" s="447"/>
      <c r="BL10" s="447"/>
      <c r="BM10" s="448"/>
      <c r="BN10" s="466">
        <v>276993</v>
      </c>
      <c r="BO10" s="467"/>
      <c r="BP10" s="467"/>
      <c r="BQ10" s="467"/>
      <c r="BR10" s="467"/>
      <c r="BS10" s="467"/>
      <c r="BT10" s="467"/>
      <c r="BU10" s="468"/>
      <c r="BV10" s="466">
        <v>312642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35451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465600</v>
      </c>
      <c r="BO12" s="467"/>
      <c r="BP12" s="467"/>
      <c r="BQ12" s="467"/>
      <c r="BR12" s="467"/>
      <c r="BS12" s="467"/>
      <c r="BT12" s="467"/>
      <c r="BU12" s="468"/>
      <c r="BV12" s="466">
        <v>283993</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34780</v>
      </c>
      <c r="S13" s="570"/>
      <c r="T13" s="570"/>
      <c r="U13" s="570"/>
      <c r="V13" s="571"/>
      <c r="W13" s="557" t="s">
        <v>140</v>
      </c>
      <c r="X13" s="479"/>
      <c r="Y13" s="479"/>
      <c r="Z13" s="479"/>
      <c r="AA13" s="479"/>
      <c r="AB13" s="480"/>
      <c r="AC13" s="442">
        <v>264</v>
      </c>
      <c r="AD13" s="443"/>
      <c r="AE13" s="443"/>
      <c r="AF13" s="443"/>
      <c r="AG13" s="444"/>
      <c r="AH13" s="442">
        <v>281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-143070</v>
      </c>
      <c r="BO13" s="467"/>
      <c r="BP13" s="467"/>
      <c r="BQ13" s="467"/>
      <c r="BR13" s="467"/>
      <c r="BS13" s="467"/>
      <c r="BT13" s="467"/>
      <c r="BU13" s="468"/>
      <c r="BV13" s="466">
        <v>84920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8.8000000000000007</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35322</v>
      </c>
      <c r="S14" s="570"/>
      <c r="T14" s="570"/>
      <c r="U14" s="570"/>
      <c r="V14" s="571"/>
      <c r="W14" s="572"/>
      <c r="X14" s="482"/>
      <c r="Y14" s="482"/>
      <c r="Z14" s="482"/>
      <c r="AA14" s="482"/>
      <c r="AB14" s="483"/>
      <c r="AC14" s="562">
        <v>1.9</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75.8</v>
      </c>
      <c r="CU14" s="574"/>
      <c r="CV14" s="574"/>
      <c r="CW14" s="574"/>
      <c r="CX14" s="574"/>
      <c r="CY14" s="574"/>
      <c r="CZ14" s="574"/>
      <c r="DA14" s="575"/>
      <c r="DB14" s="573">
        <v>83.7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34770</v>
      </c>
      <c r="S15" s="570"/>
      <c r="T15" s="570"/>
      <c r="U15" s="570"/>
      <c r="V15" s="571"/>
      <c r="W15" s="557" t="s">
        <v>148</v>
      </c>
      <c r="X15" s="479"/>
      <c r="Y15" s="479"/>
      <c r="Z15" s="479"/>
      <c r="AA15" s="479"/>
      <c r="AB15" s="480"/>
      <c r="AC15" s="442">
        <v>2397</v>
      </c>
      <c r="AD15" s="443"/>
      <c r="AE15" s="443"/>
      <c r="AF15" s="443"/>
      <c r="AG15" s="444"/>
      <c r="AH15" s="442">
        <v>2310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3573204</v>
      </c>
      <c r="BO15" s="462"/>
      <c r="BP15" s="462"/>
      <c r="BQ15" s="462"/>
      <c r="BR15" s="462"/>
      <c r="BS15" s="462"/>
      <c r="BT15" s="462"/>
      <c r="BU15" s="463"/>
      <c r="BV15" s="461">
        <v>3473415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17.399999999999999</v>
      </c>
      <c r="AD16" s="563"/>
      <c r="AE16" s="563"/>
      <c r="AF16" s="563"/>
      <c r="AG16" s="564"/>
      <c r="AH16" s="562">
        <v>17.399999999999999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5282863</v>
      </c>
      <c r="BO16" s="467"/>
      <c r="BP16" s="467"/>
      <c r="BQ16" s="467"/>
      <c r="BR16" s="467"/>
      <c r="BS16" s="467"/>
      <c r="BT16" s="467"/>
      <c r="BU16" s="468"/>
      <c r="BV16" s="466">
        <v>5228219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11141</v>
      </c>
      <c r="AD17" s="443"/>
      <c r="AE17" s="443"/>
      <c r="AF17" s="443"/>
      <c r="AG17" s="444"/>
      <c r="AH17" s="442">
        <v>10685</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4574732</v>
      </c>
      <c r="BO17" s="467"/>
      <c r="BP17" s="467"/>
      <c r="BQ17" s="467"/>
      <c r="BR17" s="467"/>
      <c r="BS17" s="467"/>
      <c r="BT17" s="467"/>
      <c r="BU17" s="468"/>
      <c r="BV17" s="466">
        <v>4447655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15.9</v>
      </c>
      <c r="M18" s="531"/>
      <c r="N18" s="531"/>
      <c r="O18" s="531"/>
      <c r="P18" s="531"/>
      <c r="Q18" s="531"/>
      <c r="R18" s="532"/>
      <c r="S18" s="532"/>
      <c r="T18" s="532"/>
      <c r="U18" s="532"/>
      <c r="V18" s="533"/>
      <c r="W18" s="547"/>
      <c r="X18" s="548"/>
      <c r="Y18" s="548"/>
      <c r="Z18" s="548"/>
      <c r="AA18" s="548"/>
      <c r="AB18" s="558"/>
      <c r="AC18" s="430">
        <v>80.7</v>
      </c>
      <c r="AD18" s="431"/>
      <c r="AE18" s="431"/>
      <c r="AF18" s="431"/>
      <c r="AG18" s="534"/>
      <c r="AH18" s="430">
        <v>80.5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5888842</v>
      </c>
      <c r="BO18" s="467"/>
      <c r="BP18" s="467"/>
      <c r="BQ18" s="467"/>
      <c r="BR18" s="467"/>
      <c r="BS18" s="467"/>
      <c r="BT18" s="467"/>
      <c r="BU18" s="468"/>
      <c r="BV18" s="466">
        <v>5943013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2170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7806140</v>
      </c>
      <c r="BO19" s="467"/>
      <c r="BP19" s="467"/>
      <c r="BQ19" s="467"/>
      <c r="BR19" s="467"/>
      <c r="BS19" s="467"/>
      <c r="BT19" s="467"/>
      <c r="BU19" s="468"/>
      <c r="BV19" s="466">
        <v>7630346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12641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9808886</v>
      </c>
      <c r="BO23" s="467"/>
      <c r="BP23" s="467"/>
      <c r="BQ23" s="467"/>
      <c r="BR23" s="467"/>
      <c r="BS23" s="467"/>
      <c r="BT23" s="467"/>
      <c r="BU23" s="468"/>
      <c r="BV23" s="466">
        <v>10479230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5655</v>
      </c>
      <c r="R24" s="443"/>
      <c r="S24" s="443"/>
      <c r="T24" s="443"/>
      <c r="U24" s="443"/>
      <c r="V24" s="444"/>
      <c r="W24" s="508"/>
      <c r="X24" s="499"/>
      <c r="Y24" s="500"/>
      <c r="Z24" s="439" t="s">
        <v>172</v>
      </c>
      <c r="AA24" s="440"/>
      <c r="AB24" s="440"/>
      <c r="AC24" s="440"/>
      <c r="AD24" s="440"/>
      <c r="AE24" s="440"/>
      <c r="AF24" s="440"/>
      <c r="AG24" s="441"/>
      <c r="AH24" s="442">
        <v>174</v>
      </c>
      <c r="AI24" s="443"/>
      <c r="AJ24" s="443"/>
      <c r="AK24" s="443"/>
      <c r="AL24" s="444"/>
      <c r="AM24" s="442">
        <v>554886</v>
      </c>
      <c r="AN24" s="443"/>
      <c r="AO24" s="443"/>
      <c r="AP24" s="443"/>
      <c r="AQ24" s="443"/>
      <c r="AR24" s="444"/>
      <c r="AS24" s="442">
        <v>3189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8744535</v>
      </c>
      <c r="BO24" s="467"/>
      <c r="BP24" s="467"/>
      <c r="BQ24" s="467"/>
      <c r="BR24" s="467"/>
      <c r="BS24" s="467"/>
      <c r="BT24" s="467"/>
      <c r="BU24" s="468"/>
      <c r="BV24" s="466">
        <v>9077237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5185</v>
      </c>
      <c r="R25" s="443"/>
      <c r="S25" s="443"/>
      <c r="T25" s="443"/>
      <c r="U25" s="443"/>
      <c r="V25" s="444"/>
      <c r="W25" s="508"/>
      <c r="X25" s="499"/>
      <c r="Y25" s="500"/>
      <c r="Z25" s="439" t="s">
        <v>175</v>
      </c>
      <c r="AA25" s="440"/>
      <c r="AB25" s="440"/>
      <c r="AC25" s="440"/>
      <c r="AD25" s="440"/>
      <c r="AE25" s="440"/>
      <c r="AF25" s="440"/>
      <c r="AG25" s="441"/>
      <c r="AH25" s="442" t="s">
        <v>128</v>
      </c>
      <c r="AI25" s="443"/>
      <c r="AJ25" s="443"/>
      <c r="AK25" s="443"/>
      <c r="AL25" s="444"/>
      <c r="AM25" s="442" t="s">
        <v>138</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475248</v>
      </c>
      <c r="BO25" s="462"/>
      <c r="BP25" s="462"/>
      <c r="BQ25" s="462"/>
      <c r="BR25" s="462"/>
      <c r="BS25" s="462"/>
      <c r="BT25" s="462"/>
      <c r="BU25" s="463"/>
      <c r="BV25" s="461">
        <v>562534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4871</v>
      </c>
      <c r="R26" s="443"/>
      <c r="S26" s="443"/>
      <c r="T26" s="443"/>
      <c r="U26" s="443"/>
      <c r="V26" s="444"/>
      <c r="W26" s="508"/>
      <c r="X26" s="499"/>
      <c r="Y26" s="500"/>
      <c r="Z26" s="439" t="s">
        <v>179</v>
      </c>
      <c r="AA26" s="521"/>
      <c r="AB26" s="521"/>
      <c r="AC26" s="521"/>
      <c r="AD26" s="521"/>
      <c r="AE26" s="521"/>
      <c r="AF26" s="521"/>
      <c r="AG26" s="522"/>
      <c r="AH26" s="442">
        <v>15</v>
      </c>
      <c r="AI26" s="443"/>
      <c r="AJ26" s="443"/>
      <c r="AK26" s="443"/>
      <c r="AL26" s="444"/>
      <c r="AM26" s="442">
        <v>47505</v>
      </c>
      <c r="AN26" s="443"/>
      <c r="AO26" s="443"/>
      <c r="AP26" s="443"/>
      <c r="AQ26" s="443"/>
      <c r="AR26" s="444"/>
      <c r="AS26" s="442">
        <v>3167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3180</v>
      </c>
      <c r="R27" s="443"/>
      <c r="S27" s="443"/>
      <c r="T27" s="443"/>
      <c r="U27" s="443"/>
      <c r="V27" s="444"/>
      <c r="W27" s="508"/>
      <c r="X27" s="499"/>
      <c r="Y27" s="500"/>
      <c r="Z27" s="439" t="s">
        <v>183</v>
      </c>
      <c r="AA27" s="440"/>
      <c r="AB27" s="440"/>
      <c r="AC27" s="440"/>
      <c r="AD27" s="440"/>
      <c r="AE27" s="440"/>
      <c r="AF27" s="440"/>
      <c r="AG27" s="441"/>
      <c r="AH27" s="442">
        <v>20</v>
      </c>
      <c r="AI27" s="443"/>
      <c r="AJ27" s="443"/>
      <c r="AK27" s="443"/>
      <c r="AL27" s="444"/>
      <c r="AM27" s="442">
        <v>57620</v>
      </c>
      <c r="AN27" s="443"/>
      <c r="AO27" s="443"/>
      <c r="AP27" s="443"/>
      <c r="AQ27" s="443"/>
      <c r="AR27" s="444"/>
      <c r="AS27" s="442">
        <v>2881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181</v>
      </c>
      <c r="BO27" s="470"/>
      <c r="BP27" s="470"/>
      <c r="BQ27" s="470"/>
      <c r="BR27" s="470"/>
      <c r="BS27" s="470"/>
      <c r="BT27" s="470"/>
      <c r="BU27" s="471"/>
      <c r="BV27" s="469" t="s">
        <v>181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2660</v>
      </c>
      <c r="R28" s="443"/>
      <c r="S28" s="443"/>
      <c r="T28" s="443"/>
      <c r="U28" s="443"/>
      <c r="V28" s="444"/>
      <c r="W28" s="508"/>
      <c r="X28" s="499"/>
      <c r="Y28" s="500"/>
      <c r="Z28" s="439" t="s">
        <v>186</v>
      </c>
      <c r="AA28" s="440"/>
      <c r="AB28" s="440"/>
      <c r="AC28" s="440"/>
      <c r="AD28" s="440"/>
      <c r="AE28" s="440"/>
      <c r="AF28" s="440"/>
      <c r="AG28" s="441"/>
      <c r="AH28" s="442" t="s">
        <v>181</v>
      </c>
      <c r="AI28" s="443"/>
      <c r="AJ28" s="443"/>
      <c r="AK28" s="443"/>
      <c r="AL28" s="444"/>
      <c r="AM28" s="442" t="s">
        <v>181</v>
      </c>
      <c r="AN28" s="443"/>
      <c r="AO28" s="443"/>
      <c r="AP28" s="443"/>
      <c r="AQ28" s="443"/>
      <c r="AR28" s="444"/>
      <c r="AS28" s="442" t="s">
        <v>181</v>
      </c>
      <c r="AT28" s="443"/>
      <c r="AU28" s="443"/>
      <c r="AV28" s="443"/>
      <c r="AW28" s="443"/>
      <c r="AX28" s="445"/>
      <c r="AY28" s="449" t="s">
        <v>187</v>
      </c>
      <c r="AZ28" s="450"/>
      <c r="BA28" s="450"/>
      <c r="BB28" s="451"/>
      <c r="BC28" s="458" t="s">
        <v>49</v>
      </c>
      <c r="BD28" s="459"/>
      <c r="BE28" s="459"/>
      <c r="BF28" s="459"/>
      <c r="BG28" s="459"/>
      <c r="BH28" s="459"/>
      <c r="BI28" s="459"/>
      <c r="BJ28" s="459"/>
      <c r="BK28" s="459"/>
      <c r="BL28" s="459"/>
      <c r="BM28" s="460"/>
      <c r="BN28" s="461">
        <v>660210</v>
      </c>
      <c r="BO28" s="462"/>
      <c r="BP28" s="462"/>
      <c r="BQ28" s="462"/>
      <c r="BR28" s="462"/>
      <c r="BS28" s="462"/>
      <c r="BT28" s="462"/>
      <c r="BU28" s="463"/>
      <c r="BV28" s="461">
        <v>848817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17</v>
      </c>
      <c r="M29" s="443"/>
      <c r="N29" s="443"/>
      <c r="O29" s="443"/>
      <c r="P29" s="444"/>
      <c r="Q29" s="442">
        <v>2430</v>
      </c>
      <c r="R29" s="443"/>
      <c r="S29" s="443"/>
      <c r="T29" s="443"/>
      <c r="U29" s="443"/>
      <c r="V29" s="444"/>
      <c r="W29" s="509"/>
      <c r="X29" s="510"/>
      <c r="Y29" s="511"/>
      <c r="Z29" s="439" t="s">
        <v>189</v>
      </c>
      <c r="AA29" s="440"/>
      <c r="AB29" s="440"/>
      <c r="AC29" s="440"/>
      <c r="AD29" s="440"/>
      <c r="AE29" s="440"/>
      <c r="AF29" s="440"/>
      <c r="AG29" s="441"/>
      <c r="AH29" s="442">
        <v>194</v>
      </c>
      <c r="AI29" s="443"/>
      <c r="AJ29" s="443"/>
      <c r="AK29" s="443"/>
      <c r="AL29" s="444"/>
      <c r="AM29" s="442">
        <v>612506</v>
      </c>
      <c r="AN29" s="443"/>
      <c r="AO29" s="443"/>
      <c r="AP29" s="443"/>
      <c r="AQ29" s="443"/>
      <c r="AR29" s="444"/>
      <c r="AS29" s="442">
        <v>3157</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44626</v>
      </c>
      <c r="BO29" s="467"/>
      <c r="BP29" s="467"/>
      <c r="BQ29" s="467"/>
      <c r="BR29" s="467"/>
      <c r="BS29" s="467"/>
      <c r="BT29" s="467"/>
      <c r="BU29" s="468"/>
      <c r="BV29" s="466">
        <v>44626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629782</v>
      </c>
      <c r="BO30" s="470"/>
      <c r="BP30" s="470"/>
      <c r="BQ30" s="470"/>
      <c r="BR30" s="470"/>
      <c r="BS30" s="470"/>
      <c r="BT30" s="470"/>
      <c r="BU30" s="471"/>
      <c r="BV30" s="469">
        <v>403573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198</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東部消防組合　一般会計　</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沖縄県町村土地開発公社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南部広域行政組合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南部広域行政組合　公共用地先行取得事業特別会計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南部広域行政組合　糸豊環境衛生事業特別会計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南部広域行政組合　東部環境衛生事業特別会計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南部広域行政組合　島尻環境衛生事業特別会計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沖縄県市町村総合事務組合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中部広域市町村圏事務組合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中部広域市町村圏事務組合　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後期高齢者医療広域連合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uRY3RZcBWbNV8qAd0WIUdXY3J4M4KLmzcdqLuW5uvyAQnxzLEECpkhHfSeiJMtMOaAF/JuiCdfOYDMTh6c48Ow==" saltValue="I1OvU1dVsE5Zs9ieE9AA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559</v>
      </c>
      <c r="D34" s="1248"/>
      <c r="E34" s="1249"/>
      <c r="F34" s="32" t="s">
        <v>560</v>
      </c>
      <c r="G34" s="33" t="s">
        <v>561</v>
      </c>
      <c r="H34" s="33" t="s">
        <v>562</v>
      </c>
      <c r="I34" s="33" t="s">
        <v>563</v>
      </c>
      <c r="J34" s="34" t="s">
        <v>564</v>
      </c>
      <c r="K34" s="22"/>
      <c r="L34" s="22"/>
      <c r="M34" s="22"/>
      <c r="N34" s="22"/>
      <c r="O34" s="22"/>
      <c r="P34" s="22"/>
    </row>
    <row r="35" spans="1:16" ht="39" customHeight="1" x14ac:dyDescent="0.15">
      <c r="A35" s="22"/>
      <c r="B35" s="35"/>
      <c r="C35" s="1242" t="s">
        <v>565</v>
      </c>
      <c r="D35" s="1243"/>
      <c r="E35" s="1244"/>
      <c r="F35" s="36">
        <v>24.64</v>
      </c>
      <c r="G35" s="37">
        <v>25.56</v>
      </c>
      <c r="H35" s="37">
        <v>26.41</v>
      </c>
      <c r="I35" s="37">
        <v>26.92</v>
      </c>
      <c r="J35" s="38">
        <v>27.55</v>
      </c>
      <c r="K35" s="22"/>
      <c r="L35" s="22"/>
      <c r="M35" s="22"/>
      <c r="N35" s="22"/>
      <c r="O35" s="22"/>
      <c r="P35" s="22"/>
    </row>
    <row r="36" spans="1:16" ht="39" customHeight="1" x14ac:dyDescent="0.15">
      <c r="A36" s="22"/>
      <c r="B36" s="35"/>
      <c r="C36" s="1242" t="s">
        <v>566</v>
      </c>
      <c r="D36" s="1243"/>
      <c r="E36" s="1244"/>
      <c r="F36" s="36">
        <v>5.53</v>
      </c>
      <c r="G36" s="37">
        <v>5</v>
      </c>
      <c r="H36" s="37">
        <v>4.3</v>
      </c>
      <c r="I36" s="37">
        <v>5.14</v>
      </c>
      <c r="J36" s="38">
        <v>5.85</v>
      </c>
      <c r="K36" s="22"/>
      <c r="L36" s="22"/>
      <c r="M36" s="22"/>
      <c r="N36" s="22"/>
      <c r="O36" s="22"/>
      <c r="P36" s="22"/>
    </row>
    <row r="37" spans="1:16" ht="39" customHeight="1" x14ac:dyDescent="0.15">
      <c r="A37" s="22"/>
      <c r="B37" s="35"/>
      <c r="C37" s="1242" t="s">
        <v>567</v>
      </c>
      <c r="D37" s="1243"/>
      <c r="E37" s="1244"/>
      <c r="F37" s="36">
        <v>0.25</v>
      </c>
      <c r="G37" s="37">
        <v>0.28999999999999998</v>
      </c>
      <c r="H37" s="37">
        <v>0.28000000000000003</v>
      </c>
      <c r="I37" s="37">
        <v>0.2</v>
      </c>
      <c r="J37" s="38">
        <v>0.53</v>
      </c>
      <c r="K37" s="22"/>
      <c r="L37" s="22"/>
      <c r="M37" s="22"/>
      <c r="N37" s="22"/>
      <c r="O37" s="22"/>
      <c r="P37" s="22"/>
    </row>
    <row r="38" spans="1:16" ht="39" customHeight="1" x14ac:dyDescent="0.15">
      <c r="A38" s="22"/>
      <c r="B38" s="35"/>
      <c r="C38" s="1242" t="s">
        <v>568</v>
      </c>
      <c r="D38" s="1243"/>
      <c r="E38" s="1244"/>
      <c r="F38" s="36">
        <v>0.08</v>
      </c>
      <c r="G38" s="37">
        <v>7.0000000000000007E-2</v>
      </c>
      <c r="H38" s="37">
        <v>0.17</v>
      </c>
      <c r="I38" s="37">
        <v>0.06</v>
      </c>
      <c r="J38" s="38">
        <v>0.05</v>
      </c>
      <c r="K38" s="22"/>
      <c r="L38" s="22"/>
      <c r="M38" s="22"/>
      <c r="N38" s="22"/>
      <c r="O38" s="22"/>
      <c r="P38" s="22"/>
    </row>
    <row r="39" spans="1:16" ht="39" customHeight="1" x14ac:dyDescent="0.15">
      <c r="A39" s="22"/>
      <c r="B39" s="35"/>
      <c r="C39" s="1242" t="s">
        <v>569</v>
      </c>
      <c r="D39" s="1243"/>
      <c r="E39" s="1244"/>
      <c r="F39" s="36">
        <v>0.01</v>
      </c>
      <c r="G39" s="37">
        <v>0.01</v>
      </c>
      <c r="H39" s="37">
        <v>0.01</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571</v>
      </c>
      <c r="D43" s="1246"/>
      <c r="E43" s="1247"/>
      <c r="F43" s="41">
        <v>0.93</v>
      </c>
      <c r="G43" s="42">
        <v>1.85</v>
      </c>
      <c r="H43" s="42">
        <v>0</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BQT2tpO82iQqRCFiIPmfQK4UGjZkAwyayw5RH4k1+dJ/qP2MXs4cp1JbAC58bQevjNypN5o0prYaqF5UBVjbA==" saltValue="/km3fBr0ngEfjzZDlEuk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1033</v>
      </c>
      <c r="L45" s="60">
        <v>1016</v>
      </c>
      <c r="M45" s="60">
        <v>1073</v>
      </c>
      <c r="N45" s="60">
        <v>1090</v>
      </c>
      <c r="O45" s="61">
        <v>988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161</v>
      </c>
      <c r="L48" s="64">
        <v>169</v>
      </c>
      <c r="M48" s="64">
        <v>171</v>
      </c>
      <c r="N48" s="64">
        <v>176</v>
      </c>
      <c r="O48" s="65">
        <v>186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33</v>
      </c>
      <c r="L49" s="64">
        <v>50</v>
      </c>
      <c r="M49" s="64">
        <v>75</v>
      </c>
      <c r="N49" s="64">
        <v>46</v>
      </c>
      <c r="O49" s="65">
        <v>53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508</v>
      </c>
      <c r="L50" s="64" t="s">
        <v>508</v>
      </c>
      <c r="M50" s="64" t="s">
        <v>508</v>
      </c>
      <c r="N50" s="64" t="s">
        <v>508</v>
      </c>
      <c r="O50" s="65" t="s">
        <v>508</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1</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775</v>
      </c>
      <c r="L52" s="64">
        <v>782</v>
      </c>
      <c r="M52" s="64">
        <v>792</v>
      </c>
      <c r="N52" s="64">
        <v>795</v>
      </c>
      <c r="O52" s="65">
        <v>718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453</v>
      </c>
      <c r="L53" s="69">
        <v>454</v>
      </c>
      <c r="M53" s="69">
        <v>527</v>
      </c>
      <c r="N53" s="69">
        <v>517</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26</v>
      </c>
      <c r="C57" s="1259"/>
      <c r="D57" s="1262" t="s">
        <v>27</v>
      </c>
      <c r="E57" s="1263"/>
      <c r="F57" s="1263"/>
      <c r="G57" s="1263"/>
      <c r="H57" s="1263"/>
      <c r="I57" s="1263"/>
      <c r="J57" s="1264"/>
      <c r="K57" s="83"/>
      <c r="L57" s="84"/>
      <c r="M57" s="84"/>
      <c r="N57" s="84"/>
      <c r="O57" s="85"/>
    </row>
    <row r="58" spans="1:21" ht="31.5" customHeight="1" thickBot="1" x14ac:dyDescent="0.2">
      <c r="B58" s="1260"/>
      <c r="C58" s="1261"/>
      <c r="D58" s="1265" t="s">
        <v>28</v>
      </c>
      <c r="E58" s="1266"/>
      <c r="F58" s="1266"/>
      <c r="G58" s="1266"/>
      <c r="H58" s="1266"/>
      <c r="I58" s="1266"/>
      <c r="J58" s="126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vY6Sl7EhLOL4NVjtGsY44RwSnabFSMlWHInCAiFJRJiKZDnCV8uIwidPDXq/losRPBXb/sEFL4mKLuyvDqTKw==" saltValue="Bn7esCWFNKCJ3XQBwNKC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31</v>
      </c>
      <c r="C41" s="1289"/>
      <c r="D41" s="102"/>
      <c r="E41" s="1290" t="s">
        <v>32</v>
      </c>
      <c r="F41" s="1290"/>
      <c r="G41" s="1290"/>
      <c r="H41" s="1291"/>
      <c r="I41" s="103">
        <v>11407</v>
      </c>
      <c r="J41" s="104">
        <v>11404</v>
      </c>
      <c r="K41" s="104">
        <v>10968</v>
      </c>
      <c r="L41" s="104">
        <v>10479</v>
      </c>
      <c r="M41" s="105">
        <v>9809</v>
      </c>
    </row>
    <row r="42" spans="2:13" ht="27.75" customHeight="1" x14ac:dyDescent="0.15">
      <c r="B42" s="1278"/>
      <c r="C42" s="1279"/>
      <c r="D42" s="106"/>
      <c r="E42" s="1282" t="s">
        <v>33</v>
      </c>
      <c r="F42" s="1282"/>
      <c r="G42" s="1282"/>
      <c r="H42" s="1283"/>
      <c r="I42" s="107" t="s">
        <v>508</v>
      </c>
      <c r="J42" s="108">
        <v>64</v>
      </c>
      <c r="K42" s="108">
        <v>64</v>
      </c>
      <c r="L42" s="108">
        <v>18</v>
      </c>
      <c r="M42" s="109">
        <v>18</v>
      </c>
    </row>
    <row r="43" spans="2:13" ht="27.75" customHeight="1" x14ac:dyDescent="0.15">
      <c r="B43" s="1278"/>
      <c r="C43" s="1279"/>
      <c r="D43" s="106"/>
      <c r="E43" s="1282" t="s">
        <v>34</v>
      </c>
      <c r="F43" s="1282"/>
      <c r="G43" s="1282"/>
      <c r="H43" s="1283"/>
      <c r="I43" s="107">
        <v>3612</v>
      </c>
      <c r="J43" s="108">
        <v>3497</v>
      </c>
      <c r="K43" s="108">
        <v>3310</v>
      </c>
      <c r="L43" s="108">
        <v>3176</v>
      </c>
      <c r="M43" s="109">
        <v>3033</v>
      </c>
    </row>
    <row r="44" spans="2:13" ht="27.75" customHeight="1" x14ac:dyDescent="0.15">
      <c r="B44" s="1278"/>
      <c r="C44" s="1279"/>
      <c r="D44" s="106"/>
      <c r="E44" s="1282" t="s">
        <v>35</v>
      </c>
      <c r="F44" s="1282"/>
      <c r="G44" s="1282"/>
      <c r="H44" s="1283"/>
      <c r="I44" s="107">
        <v>563</v>
      </c>
      <c r="J44" s="108">
        <v>640</v>
      </c>
      <c r="K44" s="108">
        <v>634</v>
      </c>
      <c r="L44" s="108">
        <v>717</v>
      </c>
      <c r="M44" s="109">
        <v>779</v>
      </c>
    </row>
    <row r="45" spans="2:13" ht="27.75" customHeight="1" x14ac:dyDescent="0.15">
      <c r="B45" s="1278"/>
      <c r="C45" s="1279"/>
      <c r="D45" s="106"/>
      <c r="E45" s="1282" t="s">
        <v>36</v>
      </c>
      <c r="F45" s="1282"/>
      <c r="G45" s="1282"/>
      <c r="H45" s="1283"/>
      <c r="I45" s="107">
        <v>805</v>
      </c>
      <c r="J45" s="108">
        <v>845</v>
      </c>
      <c r="K45" s="108">
        <v>772</v>
      </c>
      <c r="L45" s="108">
        <v>796</v>
      </c>
      <c r="M45" s="109">
        <v>760</v>
      </c>
    </row>
    <row r="46" spans="2:13" ht="27.75" customHeight="1" x14ac:dyDescent="0.15">
      <c r="B46" s="1278"/>
      <c r="C46" s="1279"/>
      <c r="D46" s="110"/>
      <c r="E46" s="1282" t="s">
        <v>37</v>
      </c>
      <c r="F46" s="1282"/>
      <c r="G46" s="1282"/>
      <c r="H46" s="1283"/>
      <c r="I46" s="107" t="s">
        <v>508</v>
      </c>
      <c r="J46" s="108" t="s">
        <v>508</v>
      </c>
      <c r="K46" s="108" t="s">
        <v>508</v>
      </c>
      <c r="L46" s="108" t="s">
        <v>508</v>
      </c>
      <c r="M46" s="109" t="s">
        <v>508</v>
      </c>
    </row>
    <row r="47" spans="2:13" ht="27.75" customHeight="1" x14ac:dyDescent="0.15">
      <c r="B47" s="1278"/>
      <c r="C47" s="1279"/>
      <c r="D47" s="111"/>
      <c r="E47" s="1292" t="s">
        <v>38</v>
      </c>
      <c r="F47" s="1293"/>
      <c r="G47" s="1293"/>
      <c r="H47" s="1294"/>
      <c r="I47" s="107" t="s">
        <v>508</v>
      </c>
      <c r="J47" s="108" t="s">
        <v>508</v>
      </c>
      <c r="K47" s="108" t="s">
        <v>508</v>
      </c>
      <c r="L47" s="108" t="s">
        <v>508</v>
      </c>
      <c r="M47" s="109" t="s">
        <v>508</v>
      </c>
    </row>
    <row r="48" spans="2:13" ht="27.75" customHeight="1" x14ac:dyDescent="0.15">
      <c r="B48" s="1278"/>
      <c r="C48" s="1279"/>
      <c r="D48" s="106"/>
      <c r="E48" s="1282" t="s">
        <v>39</v>
      </c>
      <c r="F48" s="1282"/>
      <c r="G48" s="1282"/>
      <c r="H48" s="1283"/>
      <c r="I48" s="107" t="s">
        <v>508</v>
      </c>
      <c r="J48" s="108" t="s">
        <v>508</v>
      </c>
      <c r="K48" s="108" t="s">
        <v>508</v>
      </c>
      <c r="L48" s="108" t="s">
        <v>508</v>
      </c>
      <c r="M48" s="109" t="s">
        <v>508</v>
      </c>
    </row>
    <row r="49" spans="2:13" ht="27.75" customHeight="1" x14ac:dyDescent="0.15">
      <c r="B49" s="1280"/>
      <c r="C49" s="1281"/>
      <c r="D49" s="106"/>
      <c r="E49" s="1282" t="s">
        <v>40</v>
      </c>
      <c r="F49" s="1282"/>
      <c r="G49" s="1282"/>
      <c r="H49" s="1283"/>
      <c r="I49" s="107" t="s">
        <v>508</v>
      </c>
      <c r="J49" s="108" t="s">
        <v>508</v>
      </c>
      <c r="K49" s="108" t="s">
        <v>508</v>
      </c>
      <c r="L49" s="108" t="s">
        <v>508</v>
      </c>
      <c r="M49" s="109" t="s">
        <v>508</v>
      </c>
    </row>
    <row r="50" spans="2:13" ht="27.75" customHeight="1" x14ac:dyDescent="0.15">
      <c r="B50" s="1276" t="s">
        <v>41</v>
      </c>
      <c r="C50" s="1277"/>
      <c r="D50" s="112"/>
      <c r="E50" s="1282" t="s">
        <v>42</v>
      </c>
      <c r="F50" s="1282"/>
      <c r="G50" s="1282"/>
      <c r="H50" s="1283"/>
      <c r="I50" s="107">
        <v>1989</v>
      </c>
      <c r="J50" s="108">
        <v>1354</v>
      </c>
      <c r="K50" s="108">
        <v>1101</v>
      </c>
      <c r="L50" s="108">
        <v>1233</v>
      </c>
      <c r="M50" s="109">
        <v>1246</v>
      </c>
    </row>
    <row r="51" spans="2:13" ht="27.75" customHeight="1" x14ac:dyDescent="0.15">
      <c r="B51" s="1278"/>
      <c r="C51" s="1279"/>
      <c r="D51" s="106"/>
      <c r="E51" s="1282" t="s">
        <v>43</v>
      </c>
      <c r="F51" s="1282"/>
      <c r="G51" s="1282"/>
      <c r="H51" s="1283"/>
      <c r="I51" s="107">
        <v>373</v>
      </c>
      <c r="J51" s="108">
        <v>320</v>
      </c>
      <c r="K51" s="108">
        <v>267</v>
      </c>
      <c r="L51" s="108">
        <v>213</v>
      </c>
      <c r="M51" s="109" t="s">
        <v>508</v>
      </c>
    </row>
    <row r="52" spans="2:13" ht="27.75" customHeight="1" x14ac:dyDescent="0.15">
      <c r="B52" s="1280"/>
      <c r="C52" s="1281"/>
      <c r="D52" s="106"/>
      <c r="E52" s="1282" t="s">
        <v>44</v>
      </c>
      <c r="F52" s="1282"/>
      <c r="G52" s="1282"/>
      <c r="H52" s="1283"/>
      <c r="I52" s="107">
        <v>9090</v>
      </c>
      <c r="J52" s="108">
        <v>9040</v>
      </c>
      <c r="K52" s="108">
        <v>8900</v>
      </c>
      <c r="L52" s="108">
        <v>8813</v>
      </c>
      <c r="M52" s="109">
        <v>8679</v>
      </c>
    </row>
    <row r="53" spans="2:13" ht="27.75" customHeight="1" thickBot="1" x14ac:dyDescent="0.2">
      <c r="B53" s="1284" t="s">
        <v>45</v>
      </c>
      <c r="C53" s="1285"/>
      <c r="D53" s="113"/>
      <c r="E53" s="1286" t="s">
        <v>46</v>
      </c>
      <c r="F53" s="1286"/>
      <c r="G53" s="1286"/>
      <c r="H53" s="1287"/>
      <c r="I53" s="114">
        <v>4933</v>
      </c>
      <c r="J53" s="115">
        <v>5736</v>
      </c>
      <c r="K53" s="115">
        <v>5481</v>
      </c>
      <c r="L53" s="115">
        <v>4927</v>
      </c>
      <c r="M53" s="116">
        <v>4473</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vKd0jUFDbRH5hxOXI9JXOxl3BUqZc57j5EIyN5TtuZMxKjQmqtgPyAQZOAXuCKt3eUPIxabSadHZJgx/6jCQ==" saltValue="EXAWdo9n30u82fkskxxE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49</v>
      </c>
      <c r="D55" s="1303"/>
      <c r="E55" s="1304"/>
      <c r="F55" s="128">
        <v>820</v>
      </c>
      <c r="G55" s="128">
        <v>849</v>
      </c>
      <c r="H55" s="129">
        <v>660</v>
      </c>
    </row>
    <row r="56" spans="2:8" ht="52.5" customHeight="1" x14ac:dyDescent="0.15">
      <c r="B56" s="130"/>
      <c r="C56" s="1305" t="s">
        <v>50</v>
      </c>
      <c r="D56" s="1305"/>
      <c r="E56" s="1306"/>
      <c r="F56" s="131">
        <v>1</v>
      </c>
      <c r="G56" s="131">
        <v>45</v>
      </c>
      <c r="H56" s="132">
        <v>45</v>
      </c>
    </row>
    <row r="57" spans="2:8" ht="53.25" customHeight="1" x14ac:dyDescent="0.15">
      <c r="B57" s="130"/>
      <c r="C57" s="1307" t="s">
        <v>51</v>
      </c>
      <c r="D57" s="1307"/>
      <c r="E57" s="1308"/>
      <c r="F57" s="133">
        <v>278</v>
      </c>
      <c r="G57" s="133">
        <v>404</v>
      </c>
      <c r="H57" s="134">
        <v>630</v>
      </c>
    </row>
    <row r="58" spans="2:8" ht="45.75" customHeight="1" x14ac:dyDescent="0.15">
      <c r="B58" s="135"/>
      <c r="C58" s="1295" t="s">
        <v>601</v>
      </c>
      <c r="D58" s="1296"/>
      <c r="E58" s="1297"/>
      <c r="F58" s="136">
        <v>0</v>
      </c>
      <c r="G58" s="136">
        <v>30</v>
      </c>
      <c r="H58" s="137">
        <v>178</v>
      </c>
    </row>
    <row r="59" spans="2:8" ht="45.75" customHeight="1" x14ac:dyDescent="0.15">
      <c r="B59" s="135"/>
      <c r="C59" s="1295" t="s">
        <v>602</v>
      </c>
      <c r="D59" s="1296"/>
      <c r="E59" s="1297"/>
      <c r="F59" s="136">
        <v>86</v>
      </c>
      <c r="G59" s="136">
        <v>91</v>
      </c>
      <c r="H59" s="137">
        <v>96</v>
      </c>
    </row>
    <row r="60" spans="2:8" ht="45.75" customHeight="1" x14ac:dyDescent="0.15">
      <c r="B60" s="135"/>
      <c r="C60" s="1295" t="s">
        <v>603</v>
      </c>
      <c r="D60" s="1296"/>
      <c r="E60" s="1297"/>
      <c r="F60" s="136">
        <v>0</v>
      </c>
      <c r="G60" s="136">
        <v>65</v>
      </c>
      <c r="H60" s="137">
        <v>89</v>
      </c>
    </row>
    <row r="61" spans="2:8" ht="45.75" customHeight="1" x14ac:dyDescent="0.15">
      <c r="B61" s="135"/>
      <c r="C61" s="1295" t="s">
        <v>604</v>
      </c>
      <c r="D61" s="1296"/>
      <c r="E61" s="1297"/>
      <c r="F61" s="136">
        <v>32</v>
      </c>
      <c r="G61" s="136">
        <v>49</v>
      </c>
      <c r="H61" s="137">
        <v>68</v>
      </c>
    </row>
    <row r="62" spans="2:8" ht="45.75" customHeight="1" thickBot="1" x14ac:dyDescent="0.2">
      <c r="B62" s="138"/>
      <c r="C62" s="1298" t="s">
        <v>605</v>
      </c>
      <c r="D62" s="1299"/>
      <c r="E62" s="1300"/>
      <c r="F62" s="139">
        <v>58</v>
      </c>
      <c r="G62" s="139">
        <v>58</v>
      </c>
      <c r="H62" s="140">
        <v>58</v>
      </c>
    </row>
    <row r="63" spans="2:8" ht="52.5" customHeight="1" thickBot="1" x14ac:dyDescent="0.2">
      <c r="B63" s="141"/>
      <c r="C63" s="1301" t="s">
        <v>52</v>
      </c>
      <c r="D63" s="1301"/>
      <c r="E63" s="1302"/>
      <c r="F63" s="142">
        <v>1099</v>
      </c>
      <c r="G63" s="142">
        <v>1297</v>
      </c>
      <c r="H63" s="143">
        <v>1335</v>
      </c>
    </row>
    <row r="64" spans="2:8" ht="15" customHeight="1" x14ac:dyDescent="0.15"/>
  </sheetData>
  <sheetProtection algorithmName="SHA-512" hashValue="hL6bZaD7vKHqtNlQVpSGjn/r0CkbiK/KHX+IljhAfw/ZrNAxAK582Nktpe2aYlciM7QvO4wd71aqv4GwgQNzuw==" saltValue="K2Hx1FLL37vk5WKx2HJ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81" sqref="A8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99.6</v>
      </c>
      <c r="BY51" s="1309"/>
      <c r="BZ51" s="1309"/>
      <c r="CA51" s="1309"/>
      <c r="CB51" s="1309"/>
      <c r="CC51" s="1309"/>
      <c r="CD51" s="1309"/>
      <c r="CE51" s="1309"/>
      <c r="CF51" s="1309">
        <v>94.6</v>
      </c>
      <c r="CG51" s="1309"/>
      <c r="CH51" s="1309"/>
      <c r="CI51" s="1309"/>
      <c r="CJ51" s="1309"/>
      <c r="CK51" s="1309"/>
      <c r="CL51" s="1309"/>
      <c r="CM51" s="1309"/>
      <c r="CN51" s="1309">
        <v>83.7</v>
      </c>
      <c r="CO51" s="1309"/>
      <c r="CP51" s="1309"/>
      <c r="CQ51" s="1309"/>
      <c r="CR51" s="1309"/>
      <c r="CS51" s="1309"/>
      <c r="CT51" s="1309"/>
      <c r="CU51" s="1309"/>
      <c r="CV51" s="1309">
        <v>75.8</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47</v>
      </c>
      <c r="BY53" s="1309"/>
      <c r="BZ53" s="1309"/>
      <c r="CA53" s="1309"/>
      <c r="CB53" s="1309"/>
      <c r="CC53" s="1309"/>
      <c r="CD53" s="1309"/>
      <c r="CE53" s="1309"/>
      <c r="CF53" s="1309">
        <v>48.7</v>
      </c>
      <c r="CG53" s="1309"/>
      <c r="CH53" s="1309"/>
      <c r="CI53" s="1309"/>
      <c r="CJ53" s="1309"/>
      <c r="CK53" s="1309"/>
      <c r="CL53" s="1309"/>
      <c r="CM53" s="1309"/>
      <c r="CN53" s="1309">
        <v>51.3</v>
      </c>
      <c r="CO53" s="1309"/>
      <c r="CP53" s="1309"/>
      <c r="CQ53" s="1309"/>
      <c r="CR53" s="1309"/>
      <c r="CS53" s="1309"/>
      <c r="CT53" s="1309"/>
      <c r="CU53" s="1309"/>
      <c r="CV53" s="1309">
        <v>53.9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86</v>
      </c>
      <c r="BQ73" s="1309"/>
      <c r="BR73" s="1309"/>
      <c r="BS73" s="1309"/>
      <c r="BT73" s="1309"/>
      <c r="BU73" s="1309"/>
      <c r="BV73" s="1309"/>
      <c r="BW73" s="1309"/>
      <c r="BX73" s="1309">
        <v>99.6</v>
      </c>
      <c r="BY73" s="1309"/>
      <c r="BZ73" s="1309"/>
      <c r="CA73" s="1309"/>
      <c r="CB73" s="1309"/>
      <c r="CC73" s="1309"/>
      <c r="CD73" s="1309"/>
      <c r="CE73" s="1309"/>
      <c r="CF73" s="1309">
        <v>94.6</v>
      </c>
      <c r="CG73" s="1309"/>
      <c r="CH73" s="1309"/>
      <c r="CI73" s="1309"/>
      <c r="CJ73" s="1309"/>
      <c r="CK73" s="1309"/>
      <c r="CL73" s="1309"/>
      <c r="CM73" s="1309"/>
      <c r="CN73" s="1309">
        <v>83.7</v>
      </c>
      <c r="CO73" s="1309"/>
      <c r="CP73" s="1309"/>
      <c r="CQ73" s="1309"/>
      <c r="CR73" s="1309"/>
      <c r="CS73" s="1309"/>
      <c r="CT73" s="1309"/>
      <c r="CU73" s="1309"/>
      <c r="CV73" s="1309">
        <v>75.8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8.3000000000000007</v>
      </c>
      <c r="BQ75" s="1309"/>
      <c r="BR75" s="1309"/>
      <c r="BS75" s="1309"/>
      <c r="BT75" s="1309"/>
      <c r="BU75" s="1309"/>
      <c r="BV75" s="1309"/>
      <c r="BW75" s="1309"/>
      <c r="BX75" s="1309">
        <v>8.1</v>
      </c>
      <c r="BY75" s="1309"/>
      <c r="BZ75" s="1309"/>
      <c r="CA75" s="1309"/>
      <c r="CB75" s="1309"/>
      <c r="CC75" s="1309"/>
      <c r="CD75" s="1309"/>
      <c r="CE75" s="1309"/>
      <c r="CF75" s="1309">
        <v>8.1999999999999993</v>
      </c>
      <c r="CG75" s="1309"/>
      <c r="CH75" s="1309"/>
      <c r="CI75" s="1309"/>
      <c r="CJ75" s="1309"/>
      <c r="CK75" s="1309"/>
      <c r="CL75" s="1309"/>
      <c r="CM75" s="1309"/>
      <c r="CN75" s="1309">
        <v>8.5</v>
      </c>
      <c r="CO75" s="1309"/>
      <c r="CP75" s="1309"/>
      <c r="CQ75" s="1309"/>
      <c r="CR75" s="1309"/>
      <c r="CS75" s="1309"/>
      <c r="CT75" s="1309"/>
      <c r="CU75" s="1309"/>
      <c r="CV75" s="1309">
        <v>8.8000000000000007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mYkJ5AWiMOB6VtQWvMPLJAvmDtdLKMwvXN4ngW7aSieGUIROpRcWrEMQNkx57UEvf4maQ7/No82ubi4WdlmBw==" saltValue="nm6V6/In2hfjQmdW4Mxm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75" zoomScaleNormal="75" zoomScaleSheetLayoutView="70" workbookViewId="0">
      <selection activeCell="BN113" sqref="BN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a+M2E1rWBJYlE6nRQpJGMoRurZwAZsidqOwwob313wjcyYiD0NPbSIuyqWpN7vM41WCxiGa79cHCfHdOHhMHGQ==" saltValue="YwDZ/JYwVswgG/fBN2zSg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1" zoomScaleNormal="100" zoomScaleSheetLayoutView="55" workbookViewId="0">
      <selection activeCell="AG113" sqref="AG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621</v>
      </c>
    </row>
  </sheetData>
  <sheetProtection algorithmName="SHA-512" hashValue="cYSOW5qIiYI2cPam1xMBdBkz+HswltwbuOnuHwbogSnCJTvJBLdUeRYVDR94S/8Ok4pyxjXsCveP0N5zqOVreA==" saltValue="R6UGhOQW0Ie8K8j2gKGHe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547</v>
      </c>
      <c r="G2" s="157"/>
      <c r="H2" s="158"/>
    </row>
    <row r="3" spans="1:8" x14ac:dyDescent="0.15">
      <c r="A3" s="154" t="s">
        <v>540</v>
      </c>
      <c r="B3" s="159"/>
      <c r="C3" s="160"/>
      <c r="D3" s="161">
        <v>66965</v>
      </c>
      <c r="E3" s="162"/>
      <c r="F3" s="163">
        <v>49919</v>
      </c>
      <c r="G3" s="164"/>
      <c r="H3" s="165"/>
    </row>
    <row r="4" spans="1:8" x14ac:dyDescent="0.15">
      <c r="A4" s="166"/>
      <c r="B4" s="167"/>
      <c r="C4" s="168"/>
      <c r="D4" s="169">
        <v>18389</v>
      </c>
      <c r="E4" s="170"/>
      <c r="F4" s="171">
        <v>26398</v>
      </c>
      <c r="G4" s="172"/>
      <c r="H4" s="173"/>
    </row>
    <row r="5" spans="1:8" x14ac:dyDescent="0.15">
      <c r="A5" s="154" t="s">
        <v>542</v>
      </c>
      <c r="B5" s="159"/>
      <c r="C5" s="160"/>
      <c r="D5" s="161">
        <v>86458</v>
      </c>
      <c r="E5" s="162"/>
      <c r="F5" s="163">
        <v>47738</v>
      </c>
      <c r="G5" s="164"/>
      <c r="H5" s="165"/>
    </row>
    <row r="6" spans="1:8" x14ac:dyDescent="0.15">
      <c r="A6" s="166"/>
      <c r="B6" s="167"/>
      <c r="C6" s="168"/>
      <c r="D6" s="169">
        <v>19454</v>
      </c>
      <c r="E6" s="170"/>
      <c r="F6" s="171">
        <v>24937</v>
      </c>
      <c r="G6" s="172"/>
      <c r="H6" s="173"/>
    </row>
    <row r="7" spans="1:8" x14ac:dyDescent="0.15">
      <c r="A7" s="154" t="s">
        <v>543</v>
      </c>
      <c r="B7" s="159"/>
      <c r="C7" s="160"/>
      <c r="D7" s="161">
        <v>47372</v>
      </c>
      <c r="E7" s="162"/>
      <c r="F7" s="163">
        <v>52191</v>
      </c>
      <c r="G7" s="164"/>
      <c r="H7" s="165"/>
    </row>
    <row r="8" spans="1:8" x14ac:dyDescent="0.15">
      <c r="A8" s="166"/>
      <c r="B8" s="167"/>
      <c r="C8" s="168"/>
      <c r="D8" s="169">
        <v>17058</v>
      </c>
      <c r="E8" s="170"/>
      <c r="F8" s="171">
        <v>24843</v>
      </c>
      <c r="G8" s="172"/>
      <c r="H8" s="173"/>
    </row>
    <row r="9" spans="1:8" x14ac:dyDescent="0.15">
      <c r="A9" s="154" t="s">
        <v>544</v>
      </c>
      <c r="B9" s="159"/>
      <c r="C9" s="160"/>
      <c r="D9" s="161">
        <v>32152</v>
      </c>
      <c r="E9" s="162"/>
      <c r="F9" s="163">
        <v>47387</v>
      </c>
      <c r="G9" s="164"/>
      <c r="H9" s="165"/>
    </row>
    <row r="10" spans="1:8" x14ac:dyDescent="0.15">
      <c r="A10" s="166"/>
      <c r="B10" s="167"/>
      <c r="C10" s="168"/>
      <c r="D10" s="169">
        <v>9936</v>
      </c>
      <c r="E10" s="170"/>
      <c r="F10" s="171">
        <v>24928</v>
      </c>
      <c r="G10" s="172"/>
      <c r="H10" s="173"/>
    </row>
    <row r="11" spans="1:8" x14ac:dyDescent="0.15">
      <c r="A11" s="154" t="s">
        <v>545</v>
      </c>
      <c r="B11" s="159"/>
      <c r="C11" s="160"/>
      <c r="D11" s="161">
        <v>29604</v>
      </c>
      <c r="E11" s="162"/>
      <c r="F11" s="163">
        <v>51264</v>
      </c>
      <c r="G11" s="164"/>
      <c r="H11" s="165"/>
    </row>
    <row r="12" spans="1:8" x14ac:dyDescent="0.15">
      <c r="A12" s="166"/>
      <c r="B12" s="167"/>
      <c r="C12" s="174"/>
      <c r="D12" s="169">
        <v>8121</v>
      </c>
      <c r="E12" s="170"/>
      <c r="F12" s="171">
        <v>26040</v>
      </c>
      <c r="G12" s="172"/>
      <c r="H12" s="173"/>
    </row>
    <row r="13" spans="1:8" x14ac:dyDescent="0.15">
      <c r="A13" s="154"/>
      <c r="B13" s="159"/>
      <c r="C13" s="175"/>
      <c r="D13" s="176">
        <v>52510</v>
      </c>
      <c r="E13" s="177"/>
      <c r="F13" s="178">
        <v>49700</v>
      </c>
      <c r="G13" s="179"/>
      <c r="H13" s="165"/>
    </row>
    <row r="14" spans="1:8" x14ac:dyDescent="0.15">
      <c r="A14" s="166"/>
      <c r="B14" s="167"/>
      <c r="C14" s="168"/>
      <c r="D14" s="169">
        <v>14592</v>
      </c>
      <c r="E14" s="170"/>
      <c r="F14" s="171">
        <v>25429</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5.54</v>
      </c>
      <c r="C19" s="180">
        <f>ROUND(VALUE(SUBSTITUTE(実質収支比率等に係る経年分析!G$48,"▲","-")),2)</f>
        <v>5.0199999999999996</v>
      </c>
      <c r="D19" s="180">
        <f>ROUND(VALUE(SUBSTITUTE(実質収支比率等に係る経年分析!H$48,"▲","-")),2)</f>
        <v>4.38</v>
      </c>
      <c r="E19" s="180">
        <f>ROUND(VALUE(SUBSTITUTE(実質収支比率等に係る経年分析!I$48,"▲","-")),2)</f>
        <v>5.17</v>
      </c>
      <c r="F19" s="180">
        <f>ROUND(VALUE(SUBSTITUTE(実質収支比率等に係る経年分析!J$48,"▲","-")),2)</f>
        <v>5.87</v>
      </c>
    </row>
    <row r="20" spans="1:11" x14ac:dyDescent="0.15">
      <c r="A20" s="180" t="s">
        <v>56</v>
      </c>
      <c r="B20" s="180">
        <f>ROUND(VALUE(SUBSTITUTE(実質収支比率等に係る経年分析!F$47,"▲","-")),2)</f>
        <v>15.76</v>
      </c>
      <c r="C20" s="180">
        <f>ROUND(VALUE(SUBSTITUTE(実質収支比率等に係る経年分析!G$47,"▲","-")),2)</f>
        <v>12.36</v>
      </c>
      <c r="D20" s="180">
        <f>ROUND(VALUE(SUBSTITUTE(実質収支比率等に係る経年分析!H$47,"▲","-")),2)</f>
        <v>12.56</v>
      </c>
      <c r="E20" s="180">
        <f>ROUND(VALUE(SUBSTITUTE(実質収支比率等に係る経年分析!I$47,"▲","-")),2)</f>
        <v>12.81</v>
      </c>
      <c r="F20" s="180">
        <f>ROUND(VALUE(SUBSTITUTE(実質収支比率等に係る経年分析!J$47,"▲","-")),2)</f>
        <v>9.98</v>
      </c>
    </row>
    <row r="21" spans="1:11" x14ac:dyDescent="0.15">
      <c r="A21" s="180" t="s">
        <v>57</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-3.82</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-2.16</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27.55</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17.329999999999998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12.74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14.55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12.94</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775</v>
      </c>
      <c r="E42" s="182"/>
      <c r="F42" s="182"/>
      <c r="G42" s="182">
        <f>'実質公債費比率（分子）の構造'!L$52</f>
        <v>782</v>
      </c>
      <c r="H42" s="182"/>
      <c r="I42" s="182"/>
      <c r="J42" s="182">
        <f>'実質公債費比率（分子）の構造'!M$52</f>
        <v>792</v>
      </c>
      <c r="K42" s="182"/>
      <c r="L42" s="182"/>
      <c r="M42" s="182">
        <f>'実質公債費比率（分子）の構造'!N$52</f>
        <v>795</v>
      </c>
      <c r="N42" s="182"/>
      <c r="O42" s="182"/>
      <c r="P42" s="182">
        <f>'実質公債費比率（分子）の構造'!O$52</f>
        <v>718</v>
      </c>
    </row>
    <row r="43" spans="1:16" x14ac:dyDescent="0.15">
      <c r="A43" s="182" t="s">
        <v>65</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33</v>
      </c>
      <c r="C45" s="182"/>
      <c r="D45" s="182"/>
      <c r="E45" s="182">
        <f>'実質公債費比率（分子）の構造'!L$49</f>
        <v>50</v>
      </c>
      <c r="F45" s="182"/>
      <c r="G45" s="182"/>
      <c r="H45" s="182">
        <f>'実質公債費比率（分子）の構造'!M$49</f>
        <v>75</v>
      </c>
      <c r="I45" s="182"/>
      <c r="J45" s="182"/>
      <c r="K45" s="182">
        <f>'実質公債費比率（分子）の構造'!N$49</f>
        <v>46</v>
      </c>
      <c r="L45" s="182"/>
      <c r="M45" s="182"/>
      <c r="N45" s="182">
        <f>'実質公債費比率（分子）の構造'!O$49</f>
        <v>53</v>
      </c>
      <c r="O45" s="182"/>
      <c r="P45" s="182"/>
    </row>
    <row r="46" spans="1:16" x14ac:dyDescent="0.15">
      <c r="A46" s="182" t="s">
        <v>68</v>
      </c>
      <c r="B46" s="182">
        <f>'実質公債費比率（分子）の構造'!K$48</f>
        <v>161</v>
      </c>
      <c r="C46" s="182"/>
      <c r="D46" s="182"/>
      <c r="E46" s="182">
        <f>'実質公債費比率（分子）の構造'!L$48</f>
        <v>169</v>
      </c>
      <c r="F46" s="182"/>
      <c r="G46" s="182"/>
      <c r="H46" s="182">
        <f>'実質公債費比率（分子）の構造'!M$48</f>
        <v>171</v>
      </c>
      <c r="I46" s="182"/>
      <c r="J46" s="182"/>
      <c r="K46" s="182">
        <f>'実質公債費比率（分子）の構造'!N$48</f>
        <v>176</v>
      </c>
      <c r="L46" s="182"/>
      <c r="M46" s="182"/>
      <c r="N46" s="182">
        <f>'実質公債費比率（分子）の構造'!O$48</f>
        <v>186</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1033</v>
      </c>
      <c r="C49" s="182"/>
      <c r="D49" s="182"/>
      <c r="E49" s="182">
        <f>'実質公債費比率（分子）の構造'!L$45</f>
        <v>1016</v>
      </c>
      <c r="F49" s="182"/>
      <c r="G49" s="182"/>
      <c r="H49" s="182">
        <f>'実質公債費比率（分子）の構造'!M$45</f>
        <v>1073</v>
      </c>
      <c r="I49" s="182"/>
      <c r="J49" s="182"/>
      <c r="K49" s="182">
        <f>'実質公債費比率（分子）の構造'!N$45</f>
        <v>1090</v>
      </c>
      <c r="L49" s="182"/>
      <c r="M49" s="182"/>
      <c r="N49" s="182">
        <f>'実質公債費比率（分子）の構造'!O$45</f>
        <v>988</v>
      </c>
      <c r="O49" s="182"/>
      <c r="P49" s="182"/>
    </row>
    <row r="50" spans="1:16" x14ac:dyDescent="0.15">
      <c r="A50" s="182" t="s">
        <v>72</v>
      </c>
      <c r="B50" s="182" t="e">
        <f>NA()</f>
        <v>#N/A</v>
      </c>
      <c r="C50" s="182">
        <f>IF(ISNUMBER('実質公債費比率（分子）の構造'!K$53),'実質公債費比率（分子）の構造'!K$53,NA())</f>
        <v>453</v>
      </c>
      <c r="D50" s="182" t="e">
        <f>NA()</f>
        <v>#N/A</v>
      </c>
      <c r="E50" s="182" t="e">
        <f>NA()</f>
        <v>#N/A</v>
      </c>
      <c r="F50" s="182">
        <f>IF(ISNUMBER('実質公債費比率（分子）の構造'!L$53),'実質公債費比率（分子）の構造'!L$53,NA())</f>
        <v>454</v>
      </c>
      <c r="G50" s="182" t="e">
        <f>NA()</f>
        <v>#N/A</v>
      </c>
      <c r="H50" s="182" t="e">
        <f>NA()</f>
        <v>#N/A</v>
      </c>
      <c r="I50" s="182">
        <f>IF(ISNUMBER('実質公債費比率（分子）の構造'!M$53),'実質公債費比率（分子）の構造'!M$53,NA())</f>
        <v>527</v>
      </c>
      <c r="J50" s="182" t="e">
        <f>NA()</f>
        <v>#N/A</v>
      </c>
      <c r="K50" s="182" t="e">
        <f>NA()</f>
        <v>#N/A</v>
      </c>
      <c r="L50" s="182">
        <f>IF(ISNUMBER('実質公債費比率（分子）の構造'!N$53),'実質公債費比率（分子）の構造'!N$53,NA())</f>
        <v>517</v>
      </c>
      <c r="M50" s="182" t="e">
        <f>NA()</f>
        <v>#N/A</v>
      </c>
      <c r="N50" s="182" t="e">
        <f>NA()</f>
        <v>#N/A</v>
      </c>
      <c r="O50" s="182">
        <f>IF(ISNUMBER('実質公債費比率（分子）の構造'!O$53),'実質公債費比率（分子）の構造'!O$53,NA())</f>
        <v>509</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9090</v>
      </c>
      <c r="E56" s="181"/>
      <c r="F56" s="181"/>
      <c r="G56" s="181">
        <f>'将来負担比率（分子）の構造'!J$52</f>
        <v>9040</v>
      </c>
      <c r="H56" s="181"/>
      <c r="I56" s="181"/>
      <c r="J56" s="181">
        <f>'将来負担比率（分子）の構造'!K$52</f>
        <v>8900</v>
      </c>
      <c r="K56" s="181"/>
      <c r="L56" s="181"/>
      <c r="M56" s="181">
        <f>'将来負担比率（分子）の構造'!L$52</f>
        <v>8813</v>
      </c>
      <c r="N56" s="181"/>
      <c r="O56" s="181"/>
      <c r="P56" s="181">
        <f>'将来負担比率（分子）の構造'!M$52</f>
        <v>8679</v>
      </c>
    </row>
    <row r="57" spans="1:16" x14ac:dyDescent="0.15">
      <c r="A57" s="181" t="s">
        <v>43</v>
      </c>
      <c r="B57" s="181"/>
      <c r="C57" s="181"/>
      <c r="D57" s="181">
        <f>'将来負担比率（分子）の構造'!I$51</f>
        <v>373</v>
      </c>
      <c r="E57" s="181"/>
      <c r="F57" s="181"/>
      <c r="G57" s="181">
        <f>'将来負担比率（分子）の構造'!J$51</f>
        <v>320</v>
      </c>
      <c r="H57" s="181"/>
      <c r="I57" s="181"/>
      <c r="J57" s="181">
        <f>'将来負担比率（分子）の構造'!K$51</f>
        <v>267</v>
      </c>
      <c r="K57" s="181"/>
      <c r="L57" s="181"/>
      <c r="M57" s="181">
        <f>'将来負担比率（分子）の構造'!L$51</f>
        <v>213</v>
      </c>
      <c r="N57" s="181"/>
      <c r="O57" s="181"/>
      <c r="P57" s="181" t="str">
        <f>'将来負担比率（分子）の構造'!M$51</f>
        <v>-</v>
      </c>
    </row>
    <row r="58" spans="1:16" x14ac:dyDescent="0.15">
      <c r="A58" s="181" t="s">
        <v>42</v>
      </c>
      <c r="B58" s="181"/>
      <c r="C58" s="181"/>
      <c r="D58" s="181">
        <f>'将来負担比率（分子）の構造'!I$50</f>
        <v>1989</v>
      </c>
      <c r="E58" s="181"/>
      <c r="F58" s="181"/>
      <c r="G58" s="181">
        <f>'将来負担比率（分子）の構造'!J$50</f>
        <v>1354</v>
      </c>
      <c r="H58" s="181"/>
      <c r="I58" s="181"/>
      <c r="J58" s="181">
        <f>'将来負担比率（分子）の構造'!K$50</f>
        <v>1101</v>
      </c>
      <c r="K58" s="181"/>
      <c r="L58" s="181"/>
      <c r="M58" s="181">
        <f>'将来負担比率（分子）の構造'!L$50</f>
        <v>1233</v>
      </c>
      <c r="N58" s="181"/>
      <c r="O58" s="181"/>
      <c r="P58" s="181">
        <f>'将来負担比率（分子）の構造'!M$50</f>
        <v>1246</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805</v>
      </c>
      <c r="C62" s="181"/>
      <c r="D62" s="181"/>
      <c r="E62" s="181">
        <f>'将来負担比率（分子）の構造'!J$45</f>
        <v>845</v>
      </c>
      <c r="F62" s="181"/>
      <c r="G62" s="181"/>
      <c r="H62" s="181">
        <f>'将来負担比率（分子）の構造'!K$45</f>
        <v>772</v>
      </c>
      <c r="I62" s="181"/>
      <c r="J62" s="181"/>
      <c r="K62" s="181">
        <f>'将来負担比率（分子）の構造'!L$45</f>
        <v>796</v>
      </c>
      <c r="L62" s="181"/>
      <c r="M62" s="181"/>
      <c r="N62" s="181">
        <f>'将来負担比率（分子）の構造'!M$45</f>
        <v>760</v>
      </c>
      <c r="O62" s="181"/>
      <c r="P62" s="181"/>
    </row>
    <row r="63" spans="1:16" x14ac:dyDescent="0.15">
      <c r="A63" s="181" t="s">
        <v>35</v>
      </c>
      <c r="B63" s="181">
        <f>'将来負担比率（分子）の構造'!I$44</f>
        <v>563</v>
      </c>
      <c r="C63" s="181"/>
      <c r="D63" s="181"/>
      <c r="E63" s="181">
        <f>'将来負担比率（分子）の構造'!J$44</f>
        <v>640</v>
      </c>
      <c r="F63" s="181"/>
      <c r="G63" s="181"/>
      <c r="H63" s="181">
        <f>'将来負担比率（分子）の構造'!K$44</f>
        <v>634</v>
      </c>
      <c r="I63" s="181"/>
      <c r="J63" s="181"/>
      <c r="K63" s="181">
        <f>'将来負担比率（分子）の構造'!L$44</f>
        <v>717</v>
      </c>
      <c r="L63" s="181"/>
      <c r="M63" s="181"/>
      <c r="N63" s="181">
        <f>'将来負担比率（分子）の構造'!M$44</f>
        <v>779</v>
      </c>
      <c r="O63" s="181"/>
      <c r="P63" s="181"/>
    </row>
    <row r="64" spans="1:16" x14ac:dyDescent="0.15">
      <c r="A64" s="181" t="s">
        <v>34</v>
      </c>
      <c r="B64" s="181">
        <f>'将来負担比率（分子）の構造'!I$43</f>
        <v>3612</v>
      </c>
      <c r="C64" s="181"/>
      <c r="D64" s="181"/>
      <c r="E64" s="181">
        <f>'将来負担比率（分子）の構造'!J$43</f>
        <v>3497</v>
      </c>
      <c r="F64" s="181"/>
      <c r="G64" s="181"/>
      <c r="H64" s="181">
        <f>'将来負担比率（分子）の構造'!K$43</f>
        <v>3310</v>
      </c>
      <c r="I64" s="181"/>
      <c r="J64" s="181"/>
      <c r="K64" s="181">
        <f>'将来負担比率（分子）の構造'!L$43</f>
        <v>3176</v>
      </c>
      <c r="L64" s="181"/>
      <c r="M64" s="181"/>
      <c r="N64" s="181">
        <f>'将来負担比率（分子）の構造'!M$43</f>
        <v>3033</v>
      </c>
      <c r="O64" s="181"/>
      <c r="P64" s="181"/>
    </row>
    <row r="65" spans="1:16" x14ac:dyDescent="0.15">
      <c r="A65" s="181" t="s">
        <v>33</v>
      </c>
      <c r="B65" s="181" t="str">
        <f>'将来負担比率（分子）の構造'!I$42</f>
        <v>-</v>
      </c>
      <c r="C65" s="181"/>
      <c r="D65" s="181"/>
      <c r="E65" s="181">
        <f>'将来負担比率（分子）の構造'!J$42</f>
        <v>64</v>
      </c>
      <c r="F65" s="181"/>
      <c r="G65" s="181"/>
      <c r="H65" s="181">
        <f>'将来負担比率（分子）の構造'!K$42</f>
        <v>64</v>
      </c>
      <c r="I65" s="181"/>
      <c r="J65" s="181"/>
      <c r="K65" s="181">
        <f>'将来負担比率（分子）の構造'!L$42</f>
        <v>18</v>
      </c>
      <c r="L65" s="181"/>
      <c r="M65" s="181"/>
      <c r="N65" s="181">
        <f>'将来負担比率（分子）の構造'!M$42</f>
        <v>18</v>
      </c>
      <c r="O65" s="181"/>
      <c r="P65" s="181"/>
    </row>
    <row r="66" spans="1:16" x14ac:dyDescent="0.15">
      <c r="A66" s="181" t="s">
        <v>32</v>
      </c>
      <c r="B66" s="181">
        <f>'将来負担比率（分子）の構造'!I$41</f>
        <v>11407</v>
      </c>
      <c r="C66" s="181"/>
      <c r="D66" s="181"/>
      <c r="E66" s="181">
        <f>'将来負担比率（分子）の構造'!J$41</f>
        <v>11404</v>
      </c>
      <c r="F66" s="181"/>
      <c r="G66" s="181"/>
      <c r="H66" s="181">
        <f>'将来負担比率（分子）の構造'!K$41</f>
        <v>10968</v>
      </c>
      <c r="I66" s="181"/>
      <c r="J66" s="181"/>
      <c r="K66" s="181">
        <f>'将来負担比率（分子）の構造'!L$41</f>
        <v>10479</v>
      </c>
      <c r="L66" s="181"/>
      <c r="M66" s="181"/>
      <c r="N66" s="181">
        <f>'将来負担比率（分子）の構造'!M$41</f>
        <v>9809</v>
      </c>
      <c r="O66" s="181"/>
      <c r="P66" s="181"/>
    </row>
    <row r="67" spans="1:16" x14ac:dyDescent="0.15">
      <c r="A67" s="181" t="s">
        <v>76</v>
      </c>
      <c r="B67" s="181" t="e">
        <f>NA()</f>
        <v>#N/A</v>
      </c>
      <c r="C67" s="181">
        <f>IF(ISNUMBER('将来負担比率（分子）の構造'!I$53), IF('将来負担比率（分子）の構造'!I$53 &lt; 0, 0, '将来負担比率（分子）の構造'!I$53), NA())</f>
        <v>4933</v>
      </c>
      <c r="D67" s="181" t="e">
        <f>NA()</f>
        <v>#N/A</v>
      </c>
      <c r="E67" s="181" t="e">
        <f>NA()</f>
        <v>#N/A</v>
      </c>
      <c r="F67" s="181">
        <f>IF(ISNUMBER('将来負担比率（分子）の構造'!J$53), IF('将来負担比率（分子）の構造'!J$53 &lt; 0, 0, '将来負担比率（分子）の構造'!J$53), NA())</f>
        <v>5736</v>
      </c>
      <c r="G67" s="181" t="e">
        <f>NA()</f>
        <v>#N/A</v>
      </c>
      <c r="H67" s="181" t="e">
        <f>NA()</f>
        <v>#N/A</v>
      </c>
      <c r="I67" s="181">
        <f>IF(ISNUMBER('将来負担比率（分子）の構造'!K$53), IF('将来負担比率（分子）の構造'!K$53 &lt; 0, 0, '将来負担比率（分子）の構造'!K$53), NA())</f>
        <v>5481</v>
      </c>
      <c r="J67" s="181" t="e">
        <f>NA()</f>
        <v>#N/A</v>
      </c>
      <c r="K67" s="181" t="e">
        <f>NA()</f>
        <v>#N/A</v>
      </c>
      <c r="L67" s="181">
        <f>IF(ISNUMBER('将来負担比率（分子）の構造'!L$53), IF('将来負担比率（分子）の構造'!L$53 &lt; 0, 0, '将来負担比率（分子）の構造'!L$53), NA())</f>
        <v>4927</v>
      </c>
      <c r="M67" s="181" t="e">
        <f>NA()</f>
        <v>#N/A</v>
      </c>
      <c r="N67" s="181" t="e">
        <f>NA()</f>
        <v>#N/A</v>
      </c>
      <c r="O67" s="181">
        <f>IF(ISNUMBER('将来負担比率（分子）の構造'!M$53), IF('将来負担比率（分子）の構造'!M$53 &lt; 0, 0, '将来負担比率（分子）の構造'!M$53), NA())</f>
        <v>4473</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820</v>
      </c>
      <c r="C72" s="185">
        <f>基金残高に係る経年分析!G55</f>
        <v>849</v>
      </c>
      <c r="D72" s="185">
        <f>基金残高に係る経年分析!H55</f>
        <v>660</v>
      </c>
    </row>
    <row r="73" spans="1:16" x14ac:dyDescent="0.15">
      <c r="A73" s="184" t="s">
        <v>79</v>
      </c>
      <c r="B73" s="185">
        <f>基金残高に係る経年分析!F56</f>
        <v>1</v>
      </c>
      <c r="C73" s="185">
        <f>基金残高に係る経年分析!G56</f>
        <v>45</v>
      </c>
      <c r="D73" s="185">
        <f>基金残高に係る経年分析!H56</f>
        <v>45</v>
      </c>
    </row>
    <row r="74" spans="1:16" x14ac:dyDescent="0.15">
      <c r="A74" s="184" t="s">
        <v>80</v>
      </c>
      <c r="B74" s="185">
        <f>基金残高に係る経年分析!F57</f>
        <v>278</v>
      </c>
      <c r="C74" s="185">
        <f>基金残高に係る経年分析!G57</f>
        <v>404</v>
      </c>
      <c r="D74" s="185">
        <f>基金残高に係る経年分析!H57</f>
        <v>630</v>
      </c>
    </row>
  </sheetData>
  <sheetProtection algorithmName="SHA-512" hashValue="NuGYab/Q2qI3ynHBRjVJ+BjIVCxFiQuNC1ajLIyjQbS7tL1baC4wS9Ns5/D9oiUP0dlZXJDKLDGaKjnTW4C2PQ==" saltValue="D19Pjrgy0DvyZyIglXje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3877317</v>
      </c>
      <c r="S5" s="734"/>
      <c r="T5" s="734"/>
      <c r="U5" s="734"/>
      <c r="V5" s="734"/>
      <c r="W5" s="734"/>
      <c r="X5" s="734"/>
      <c r="Y5" s="777"/>
      <c r="Z5" s="795">
        <v>30.6</v>
      </c>
      <c r="AA5" s="795"/>
      <c r="AB5" s="795"/>
      <c r="AC5" s="795"/>
      <c r="AD5" s="796">
        <v>3877317</v>
      </c>
      <c r="AE5" s="796"/>
      <c r="AF5" s="796"/>
      <c r="AG5" s="796"/>
      <c r="AH5" s="796"/>
      <c r="AI5" s="796"/>
      <c r="AJ5" s="796"/>
      <c r="AK5" s="796"/>
      <c r="AL5" s="778">
        <v>60.4</v>
      </c>
      <c r="AM5" s="749"/>
      <c r="AN5" s="749"/>
      <c r="AO5" s="779"/>
      <c r="AP5" s="744" t="s">
        <v>230</v>
      </c>
      <c r="AQ5" s="745"/>
      <c r="AR5" s="745"/>
      <c r="AS5" s="745"/>
      <c r="AT5" s="745"/>
      <c r="AU5" s="745"/>
      <c r="AV5" s="745"/>
      <c r="AW5" s="745"/>
      <c r="AX5" s="745"/>
      <c r="AY5" s="745"/>
      <c r="AZ5" s="745"/>
      <c r="BA5" s="745"/>
      <c r="BB5" s="745"/>
      <c r="BC5" s="745"/>
      <c r="BD5" s="745"/>
      <c r="BE5" s="745"/>
      <c r="BF5" s="746"/>
      <c r="BG5" s="678">
        <v>3877317</v>
      </c>
      <c r="BH5" s="679"/>
      <c r="BI5" s="679"/>
      <c r="BJ5" s="679"/>
      <c r="BK5" s="679"/>
      <c r="BL5" s="679"/>
      <c r="BM5" s="679"/>
      <c r="BN5" s="680"/>
      <c r="BO5" s="715">
        <v>100</v>
      </c>
      <c r="BP5" s="715"/>
      <c r="BQ5" s="715"/>
      <c r="BR5" s="715"/>
      <c r="BS5" s="716" t="s">
        <v>231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223</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69032</v>
      </c>
      <c r="S6" s="679"/>
      <c r="T6" s="679"/>
      <c r="U6" s="679"/>
      <c r="V6" s="679"/>
      <c r="W6" s="679"/>
      <c r="X6" s="679"/>
      <c r="Y6" s="680"/>
      <c r="Z6" s="715">
        <v>0.5</v>
      </c>
      <c r="AA6" s="715"/>
      <c r="AB6" s="715"/>
      <c r="AC6" s="715"/>
      <c r="AD6" s="716">
        <v>69032</v>
      </c>
      <c r="AE6" s="716"/>
      <c r="AF6" s="716"/>
      <c r="AG6" s="716"/>
      <c r="AH6" s="716"/>
      <c r="AI6" s="716"/>
      <c r="AJ6" s="716"/>
      <c r="AK6" s="716"/>
      <c r="AL6" s="681">
        <v>1.1000000000000001</v>
      </c>
      <c r="AM6" s="682"/>
      <c r="AN6" s="682"/>
      <c r="AO6" s="717"/>
      <c r="AP6" s="675" t="s">
        <v>236</v>
      </c>
      <c r="AQ6" s="676"/>
      <c r="AR6" s="676"/>
      <c r="AS6" s="676"/>
      <c r="AT6" s="676"/>
      <c r="AU6" s="676"/>
      <c r="AV6" s="676"/>
      <c r="AW6" s="676"/>
      <c r="AX6" s="676"/>
      <c r="AY6" s="676"/>
      <c r="AZ6" s="676"/>
      <c r="BA6" s="676"/>
      <c r="BB6" s="676"/>
      <c r="BC6" s="676"/>
      <c r="BD6" s="676"/>
      <c r="BE6" s="676"/>
      <c r="BF6" s="677"/>
      <c r="BG6" s="678">
        <v>3877317</v>
      </c>
      <c r="BH6" s="679"/>
      <c r="BI6" s="679"/>
      <c r="BJ6" s="679"/>
      <c r="BK6" s="679"/>
      <c r="BL6" s="679"/>
      <c r="BM6" s="679"/>
      <c r="BN6" s="680"/>
      <c r="BO6" s="715">
        <v>100</v>
      </c>
      <c r="BP6" s="715"/>
      <c r="BQ6" s="715"/>
      <c r="BR6" s="715"/>
      <c r="BS6" s="716" t="s">
        <v>128</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128346</v>
      </c>
      <c r="CS6" s="679"/>
      <c r="CT6" s="679"/>
      <c r="CU6" s="679"/>
      <c r="CV6" s="679"/>
      <c r="CW6" s="679"/>
      <c r="CX6" s="679"/>
      <c r="CY6" s="680"/>
      <c r="CZ6" s="778">
        <v>1</v>
      </c>
      <c r="DA6" s="749"/>
      <c r="DB6" s="749"/>
      <c r="DC6" s="781"/>
      <c r="DD6" s="684" t="s">
        <v>231</v>
      </c>
      <c r="DE6" s="679"/>
      <c r="DF6" s="679"/>
      <c r="DG6" s="679"/>
      <c r="DH6" s="679"/>
      <c r="DI6" s="679"/>
      <c r="DJ6" s="679"/>
      <c r="DK6" s="679"/>
      <c r="DL6" s="679"/>
      <c r="DM6" s="679"/>
      <c r="DN6" s="679"/>
      <c r="DO6" s="679"/>
      <c r="DP6" s="680"/>
      <c r="DQ6" s="684">
        <v>128346</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1634</v>
      </c>
      <c r="S7" s="679"/>
      <c r="T7" s="679"/>
      <c r="U7" s="679"/>
      <c r="V7" s="679"/>
      <c r="W7" s="679"/>
      <c r="X7" s="679"/>
      <c r="Y7" s="680"/>
      <c r="Z7" s="715">
        <v>0</v>
      </c>
      <c r="AA7" s="715"/>
      <c r="AB7" s="715"/>
      <c r="AC7" s="715"/>
      <c r="AD7" s="716">
        <v>1634</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1626299</v>
      </c>
      <c r="BH7" s="679"/>
      <c r="BI7" s="679"/>
      <c r="BJ7" s="679"/>
      <c r="BK7" s="679"/>
      <c r="BL7" s="679"/>
      <c r="BM7" s="679"/>
      <c r="BN7" s="680"/>
      <c r="BO7" s="715">
        <v>41.9</v>
      </c>
      <c r="BP7" s="715"/>
      <c r="BQ7" s="715"/>
      <c r="BR7" s="715"/>
      <c r="BS7" s="716" t="s">
        <v>128</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1698506</v>
      </c>
      <c r="CS7" s="679"/>
      <c r="CT7" s="679"/>
      <c r="CU7" s="679"/>
      <c r="CV7" s="679"/>
      <c r="CW7" s="679"/>
      <c r="CX7" s="679"/>
      <c r="CY7" s="680"/>
      <c r="CZ7" s="715">
        <v>13.9</v>
      </c>
      <c r="DA7" s="715"/>
      <c r="DB7" s="715"/>
      <c r="DC7" s="715"/>
      <c r="DD7" s="684">
        <v>1826</v>
      </c>
      <c r="DE7" s="679"/>
      <c r="DF7" s="679"/>
      <c r="DG7" s="679"/>
      <c r="DH7" s="679"/>
      <c r="DI7" s="679"/>
      <c r="DJ7" s="679"/>
      <c r="DK7" s="679"/>
      <c r="DL7" s="679"/>
      <c r="DM7" s="679"/>
      <c r="DN7" s="679"/>
      <c r="DO7" s="679"/>
      <c r="DP7" s="680"/>
      <c r="DQ7" s="684">
        <v>1573243</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5778</v>
      </c>
      <c r="S8" s="679"/>
      <c r="T8" s="679"/>
      <c r="U8" s="679"/>
      <c r="V8" s="679"/>
      <c r="W8" s="679"/>
      <c r="X8" s="679"/>
      <c r="Y8" s="680"/>
      <c r="Z8" s="715">
        <v>0</v>
      </c>
      <c r="AA8" s="715"/>
      <c r="AB8" s="715"/>
      <c r="AC8" s="715"/>
      <c r="AD8" s="716">
        <v>5778</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54525</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5236353</v>
      </c>
      <c r="CS8" s="679"/>
      <c r="CT8" s="679"/>
      <c r="CU8" s="679"/>
      <c r="CV8" s="679"/>
      <c r="CW8" s="679"/>
      <c r="CX8" s="679"/>
      <c r="CY8" s="680"/>
      <c r="CZ8" s="715">
        <v>42.7</v>
      </c>
      <c r="DA8" s="715"/>
      <c r="DB8" s="715"/>
      <c r="DC8" s="715"/>
      <c r="DD8" s="684">
        <v>993</v>
      </c>
      <c r="DE8" s="679"/>
      <c r="DF8" s="679"/>
      <c r="DG8" s="679"/>
      <c r="DH8" s="679"/>
      <c r="DI8" s="679"/>
      <c r="DJ8" s="679"/>
      <c r="DK8" s="679"/>
      <c r="DL8" s="679"/>
      <c r="DM8" s="679"/>
      <c r="DN8" s="679"/>
      <c r="DO8" s="679"/>
      <c r="DP8" s="680"/>
      <c r="DQ8" s="684">
        <v>2005789</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4054</v>
      </c>
      <c r="S9" s="679"/>
      <c r="T9" s="679"/>
      <c r="U9" s="679"/>
      <c r="V9" s="679"/>
      <c r="W9" s="679"/>
      <c r="X9" s="679"/>
      <c r="Y9" s="680"/>
      <c r="Z9" s="715">
        <v>0</v>
      </c>
      <c r="AA9" s="715"/>
      <c r="AB9" s="715"/>
      <c r="AC9" s="715"/>
      <c r="AD9" s="716">
        <v>4054</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1275351</v>
      </c>
      <c r="BH9" s="679"/>
      <c r="BI9" s="679"/>
      <c r="BJ9" s="679"/>
      <c r="BK9" s="679"/>
      <c r="BL9" s="679"/>
      <c r="BM9" s="679"/>
      <c r="BN9" s="680"/>
      <c r="BO9" s="715">
        <v>32.9</v>
      </c>
      <c r="BP9" s="715"/>
      <c r="BQ9" s="715"/>
      <c r="BR9" s="715"/>
      <c r="BS9" s="684" t="s">
        <v>128</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676392</v>
      </c>
      <c r="CS9" s="679"/>
      <c r="CT9" s="679"/>
      <c r="CU9" s="679"/>
      <c r="CV9" s="679"/>
      <c r="CW9" s="679"/>
      <c r="CX9" s="679"/>
      <c r="CY9" s="680"/>
      <c r="CZ9" s="715">
        <v>5.5</v>
      </c>
      <c r="DA9" s="715"/>
      <c r="DB9" s="715"/>
      <c r="DC9" s="715"/>
      <c r="DD9" s="684">
        <v>386</v>
      </c>
      <c r="DE9" s="679"/>
      <c r="DF9" s="679"/>
      <c r="DG9" s="679"/>
      <c r="DH9" s="679"/>
      <c r="DI9" s="679"/>
      <c r="DJ9" s="679"/>
      <c r="DK9" s="679"/>
      <c r="DL9" s="679"/>
      <c r="DM9" s="679"/>
      <c r="DN9" s="679"/>
      <c r="DO9" s="679"/>
      <c r="DP9" s="680"/>
      <c r="DQ9" s="684">
        <v>563226</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231</v>
      </c>
      <c r="AA10" s="715"/>
      <c r="AB10" s="715"/>
      <c r="AC10" s="715"/>
      <c r="AD10" s="716" t="s">
        <v>128</v>
      </c>
      <c r="AE10" s="716"/>
      <c r="AF10" s="716"/>
      <c r="AG10" s="716"/>
      <c r="AH10" s="716"/>
      <c r="AI10" s="716"/>
      <c r="AJ10" s="716"/>
      <c r="AK10" s="716"/>
      <c r="AL10" s="681" t="s">
        <v>128</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84452</v>
      </c>
      <c r="BH10" s="679"/>
      <c r="BI10" s="679"/>
      <c r="BJ10" s="679"/>
      <c r="BK10" s="679"/>
      <c r="BL10" s="679"/>
      <c r="BM10" s="679"/>
      <c r="BN10" s="680"/>
      <c r="BO10" s="715">
        <v>2.2000000000000002</v>
      </c>
      <c r="BP10" s="715"/>
      <c r="BQ10" s="715"/>
      <c r="BR10" s="715"/>
      <c r="BS10" s="684" t="s">
        <v>181</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22207</v>
      </c>
      <c r="CS10" s="679"/>
      <c r="CT10" s="679"/>
      <c r="CU10" s="679"/>
      <c r="CV10" s="679"/>
      <c r="CW10" s="679"/>
      <c r="CX10" s="679"/>
      <c r="CY10" s="680"/>
      <c r="CZ10" s="715">
        <v>0.2</v>
      </c>
      <c r="DA10" s="715"/>
      <c r="DB10" s="715"/>
      <c r="DC10" s="715"/>
      <c r="DD10" s="684" t="s">
        <v>231</v>
      </c>
      <c r="DE10" s="679"/>
      <c r="DF10" s="679"/>
      <c r="DG10" s="679"/>
      <c r="DH10" s="679"/>
      <c r="DI10" s="679"/>
      <c r="DJ10" s="679"/>
      <c r="DK10" s="679"/>
      <c r="DL10" s="679"/>
      <c r="DM10" s="679"/>
      <c r="DN10" s="679"/>
      <c r="DO10" s="679"/>
      <c r="DP10" s="680"/>
      <c r="DQ10" s="684">
        <v>14747</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618691</v>
      </c>
      <c r="S11" s="679"/>
      <c r="T11" s="679"/>
      <c r="U11" s="679"/>
      <c r="V11" s="679"/>
      <c r="W11" s="679"/>
      <c r="X11" s="679"/>
      <c r="Y11" s="680"/>
      <c r="Z11" s="681">
        <v>4.9000000000000004</v>
      </c>
      <c r="AA11" s="682"/>
      <c r="AB11" s="682"/>
      <c r="AC11" s="683"/>
      <c r="AD11" s="684">
        <v>618691</v>
      </c>
      <c r="AE11" s="679"/>
      <c r="AF11" s="679"/>
      <c r="AG11" s="679"/>
      <c r="AH11" s="679"/>
      <c r="AI11" s="679"/>
      <c r="AJ11" s="679"/>
      <c r="AK11" s="680"/>
      <c r="AL11" s="681">
        <v>9.6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211971</v>
      </c>
      <c r="BH11" s="679"/>
      <c r="BI11" s="679"/>
      <c r="BJ11" s="679"/>
      <c r="BK11" s="679"/>
      <c r="BL11" s="679"/>
      <c r="BM11" s="679"/>
      <c r="BN11" s="680"/>
      <c r="BO11" s="715">
        <v>5.5</v>
      </c>
      <c r="BP11" s="715"/>
      <c r="BQ11" s="715"/>
      <c r="BR11" s="715"/>
      <c r="BS11" s="684" t="s">
        <v>128</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378212</v>
      </c>
      <c r="CS11" s="679"/>
      <c r="CT11" s="679"/>
      <c r="CU11" s="679"/>
      <c r="CV11" s="679"/>
      <c r="CW11" s="679"/>
      <c r="CX11" s="679"/>
      <c r="CY11" s="680"/>
      <c r="CZ11" s="715">
        <v>3.1</v>
      </c>
      <c r="DA11" s="715"/>
      <c r="DB11" s="715"/>
      <c r="DC11" s="715"/>
      <c r="DD11" s="684">
        <v>277129</v>
      </c>
      <c r="DE11" s="679"/>
      <c r="DF11" s="679"/>
      <c r="DG11" s="679"/>
      <c r="DH11" s="679"/>
      <c r="DI11" s="679"/>
      <c r="DJ11" s="679"/>
      <c r="DK11" s="679"/>
      <c r="DL11" s="679"/>
      <c r="DM11" s="679"/>
      <c r="DN11" s="679"/>
      <c r="DO11" s="679"/>
      <c r="DP11" s="680"/>
      <c r="DQ11" s="684">
        <v>89549</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17995</v>
      </c>
      <c r="S12" s="679"/>
      <c r="T12" s="679"/>
      <c r="U12" s="679"/>
      <c r="V12" s="679"/>
      <c r="W12" s="679"/>
      <c r="X12" s="679"/>
      <c r="Y12" s="680"/>
      <c r="Z12" s="715">
        <v>0.1</v>
      </c>
      <c r="AA12" s="715"/>
      <c r="AB12" s="715"/>
      <c r="AC12" s="715"/>
      <c r="AD12" s="716">
        <v>17995</v>
      </c>
      <c r="AE12" s="716"/>
      <c r="AF12" s="716"/>
      <c r="AG12" s="716"/>
      <c r="AH12" s="716"/>
      <c r="AI12" s="716"/>
      <c r="AJ12" s="716"/>
      <c r="AK12" s="716"/>
      <c r="AL12" s="681">
        <v>0.3</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1958905</v>
      </c>
      <c r="BH12" s="679"/>
      <c r="BI12" s="679"/>
      <c r="BJ12" s="679"/>
      <c r="BK12" s="679"/>
      <c r="BL12" s="679"/>
      <c r="BM12" s="679"/>
      <c r="BN12" s="680"/>
      <c r="BO12" s="715">
        <v>50.5</v>
      </c>
      <c r="BP12" s="715"/>
      <c r="BQ12" s="715"/>
      <c r="BR12" s="715"/>
      <c r="BS12" s="684" t="s">
        <v>231</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38580</v>
      </c>
      <c r="CS12" s="679"/>
      <c r="CT12" s="679"/>
      <c r="CU12" s="679"/>
      <c r="CV12" s="679"/>
      <c r="CW12" s="679"/>
      <c r="CX12" s="679"/>
      <c r="CY12" s="680"/>
      <c r="CZ12" s="715">
        <v>0.3</v>
      </c>
      <c r="DA12" s="715"/>
      <c r="DB12" s="715"/>
      <c r="DC12" s="715"/>
      <c r="DD12" s="684" t="s">
        <v>181</v>
      </c>
      <c r="DE12" s="679"/>
      <c r="DF12" s="679"/>
      <c r="DG12" s="679"/>
      <c r="DH12" s="679"/>
      <c r="DI12" s="679"/>
      <c r="DJ12" s="679"/>
      <c r="DK12" s="679"/>
      <c r="DL12" s="679"/>
      <c r="DM12" s="679"/>
      <c r="DN12" s="679"/>
      <c r="DO12" s="679"/>
      <c r="DP12" s="680"/>
      <c r="DQ12" s="684">
        <v>32018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181</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231</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1929252</v>
      </c>
      <c r="BH13" s="679"/>
      <c r="BI13" s="679"/>
      <c r="BJ13" s="679"/>
      <c r="BK13" s="679"/>
      <c r="BL13" s="679"/>
      <c r="BM13" s="679"/>
      <c r="BN13" s="680"/>
      <c r="BO13" s="715">
        <v>49.8</v>
      </c>
      <c r="BP13" s="715"/>
      <c r="BQ13" s="715"/>
      <c r="BR13" s="715"/>
      <c r="BS13" s="684" t="s">
        <v>128</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1090296</v>
      </c>
      <c r="CS13" s="679"/>
      <c r="CT13" s="679"/>
      <c r="CU13" s="679"/>
      <c r="CV13" s="679"/>
      <c r="CW13" s="679"/>
      <c r="CX13" s="679"/>
      <c r="CY13" s="680"/>
      <c r="CZ13" s="715">
        <v>8.9</v>
      </c>
      <c r="DA13" s="715"/>
      <c r="DB13" s="715"/>
      <c r="DC13" s="715"/>
      <c r="DD13" s="684">
        <v>738817</v>
      </c>
      <c r="DE13" s="679"/>
      <c r="DF13" s="679"/>
      <c r="DG13" s="679"/>
      <c r="DH13" s="679"/>
      <c r="DI13" s="679"/>
      <c r="DJ13" s="679"/>
      <c r="DK13" s="679"/>
      <c r="DL13" s="679"/>
      <c r="DM13" s="679"/>
      <c r="DN13" s="679"/>
      <c r="DO13" s="679"/>
      <c r="DP13" s="680"/>
      <c r="DQ13" s="684">
        <v>601721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11162</v>
      </c>
      <c r="S14" s="679"/>
      <c r="T14" s="679"/>
      <c r="U14" s="679"/>
      <c r="V14" s="679"/>
      <c r="W14" s="679"/>
      <c r="X14" s="679"/>
      <c r="Y14" s="680"/>
      <c r="Z14" s="715">
        <v>0.1</v>
      </c>
      <c r="AA14" s="715"/>
      <c r="AB14" s="715"/>
      <c r="AC14" s="715"/>
      <c r="AD14" s="716">
        <v>11162</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140231</v>
      </c>
      <c r="BH14" s="679"/>
      <c r="BI14" s="679"/>
      <c r="BJ14" s="679"/>
      <c r="BK14" s="679"/>
      <c r="BL14" s="679"/>
      <c r="BM14" s="679"/>
      <c r="BN14" s="680"/>
      <c r="BO14" s="715">
        <v>3.6</v>
      </c>
      <c r="BP14" s="715"/>
      <c r="BQ14" s="715"/>
      <c r="BR14" s="715"/>
      <c r="BS14" s="684" t="s">
        <v>128</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513656</v>
      </c>
      <c r="CS14" s="679"/>
      <c r="CT14" s="679"/>
      <c r="CU14" s="679"/>
      <c r="CV14" s="679"/>
      <c r="CW14" s="679"/>
      <c r="CX14" s="679"/>
      <c r="CY14" s="680"/>
      <c r="CZ14" s="715">
        <v>4.2</v>
      </c>
      <c r="DA14" s="715"/>
      <c r="DB14" s="715"/>
      <c r="DC14" s="715"/>
      <c r="DD14" s="684" t="s">
        <v>128</v>
      </c>
      <c r="DE14" s="679"/>
      <c r="DF14" s="679"/>
      <c r="DG14" s="679"/>
      <c r="DH14" s="679"/>
      <c r="DI14" s="679"/>
      <c r="DJ14" s="679"/>
      <c r="DK14" s="679"/>
      <c r="DL14" s="679"/>
      <c r="DM14" s="679"/>
      <c r="DN14" s="679"/>
      <c r="DO14" s="679"/>
      <c r="DP14" s="680"/>
      <c r="DQ14" s="684">
        <v>513656</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151882</v>
      </c>
      <c r="BH15" s="679"/>
      <c r="BI15" s="679"/>
      <c r="BJ15" s="679"/>
      <c r="BK15" s="679"/>
      <c r="BL15" s="679"/>
      <c r="BM15" s="679"/>
      <c r="BN15" s="680"/>
      <c r="BO15" s="715">
        <v>3.9</v>
      </c>
      <c r="BP15" s="715"/>
      <c r="BQ15" s="715"/>
      <c r="BR15" s="715"/>
      <c r="BS15" s="684" t="s">
        <v>231</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1274029</v>
      </c>
      <c r="CS15" s="679"/>
      <c r="CT15" s="679"/>
      <c r="CU15" s="679"/>
      <c r="CV15" s="679"/>
      <c r="CW15" s="679"/>
      <c r="CX15" s="679"/>
      <c r="CY15" s="680"/>
      <c r="CZ15" s="715">
        <v>10.4</v>
      </c>
      <c r="DA15" s="715"/>
      <c r="DB15" s="715"/>
      <c r="DC15" s="715"/>
      <c r="DD15" s="684">
        <v>30327</v>
      </c>
      <c r="DE15" s="679"/>
      <c r="DF15" s="679"/>
      <c r="DG15" s="679"/>
      <c r="DH15" s="679"/>
      <c r="DI15" s="679"/>
      <c r="DJ15" s="679"/>
      <c r="DK15" s="679"/>
      <c r="DL15" s="679"/>
      <c r="DM15" s="679"/>
      <c r="DN15" s="679"/>
      <c r="DO15" s="679"/>
      <c r="DP15" s="680"/>
      <c r="DQ15" s="684">
        <v>879855</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2199</v>
      </c>
      <c r="S16" s="679"/>
      <c r="T16" s="679"/>
      <c r="U16" s="679"/>
      <c r="V16" s="679"/>
      <c r="W16" s="679"/>
      <c r="X16" s="679"/>
      <c r="Y16" s="680"/>
      <c r="Z16" s="715">
        <v>0</v>
      </c>
      <c r="AA16" s="715"/>
      <c r="AB16" s="715"/>
      <c r="AC16" s="715"/>
      <c r="AD16" s="716">
        <v>2199</v>
      </c>
      <c r="AE16" s="716"/>
      <c r="AF16" s="716"/>
      <c r="AG16" s="716"/>
      <c r="AH16" s="716"/>
      <c r="AI16" s="716"/>
      <c r="AJ16" s="716"/>
      <c r="AK16" s="716"/>
      <c r="AL16" s="681">
        <v>0</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648</v>
      </c>
      <c r="CS16" s="679"/>
      <c r="CT16" s="679"/>
      <c r="CU16" s="679"/>
      <c r="CV16" s="679"/>
      <c r="CW16" s="679"/>
      <c r="CX16" s="679"/>
      <c r="CY16" s="680"/>
      <c r="CZ16" s="715">
        <v>0</v>
      </c>
      <c r="DA16" s="715"/>
      <c r="DB16" s="715"/>
      <c r="DC16" s="715"/>
      <c r="DD16" s="684" t="s">
        <v>181</v>
      </c>
      <c r="DE16" s="679"/>
      <c r="DF16" s="679"/>
      <c r="DG16" s="679"/>
      <c r="DH16" s="679"/>
      <c r="DI16" s="679"/>
      <c r="DJ16" s="679"/>
      <c r="DK16" s="679"/>
      <c r="DL16" s="679"/>
      <c r="DM16" s="679"/>
      <c r="DN16" s="679"/>
      <c r="DO16" s="679"/>
      <c r="DP16" s="680"/>
      <c r="DQ16" s="684">
        <v>648</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78862</v>
      </c>
      <c r="S17" s="679"/>
      <c r="T17" s="679"/>
      <c r="U17" s="679"/>
      <c r="V17" s="679"/>
      <c r="W17" s="679"/>
      <c r="X17" s="679"/>
      <c r="Y17" s="680"/>
      <c r="Z17" s="715">
        <v>0.6</v>
      </c>
      <c r="AA17" s="715"/>
      <c r="AB17" s="715"/>
      <c r="AC17" s="715"/>
      <c r="AD17" s="716">
        <v>78862</v>
      </c>
      <c r="AE17" s="716"/>
      <c r="AF17" s="716"/>
      <c r="AG17" s="716"/>
      <c r="AH17" s="716"/>
      <c r="AI17" s="716"/>
      <c r="AJ17" s="716"/>
      <c r="AK17" s="716"/>
      <c r="AL17" s="681">
        <v>1.2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181</v>
      </c>
      <c r="BP17" s="715"/>
      <c r="BQ17" s="715"/>
      <c r="BR17" s="715"/>
      <c r="BS17" s="684" t="s">
        <v>128</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1202599</v>
      </c>
      <c r="CS17" s="679"/>
      <c r="CT17" s="679"/>
      <c r="CU17" s="679"/>
      <c r="CV17" s="679"/>
      <c r="CW17" s="679"/>
      <c r="CX17" s="679"/>
      <c r="CY17" s="680"/>
      <c r="CZ17" s="715">
        <v>9.8000000000000007</v>
      </c>
      <c r="DA17" s="715"/>
      <c r="DB17" s="715"/>
      <c r="DC17" s="715"/>
      <c r="DD17" s="684" t="s">
        <v>231</v>
      </c>
      <c r="DE17" s="679"/>
      <c r="DF17" s="679"/>
      <c r="DG17" s="679"/>
      <c r="DH17" s="679"/>
      <c r="DI17" s="679"/>
      <c r="DJ17" s="679"/>
      <c r="DK17" s="679"/>
      <c r="DL17" s="679"/>
      <c r="DM17" s="679"/>
      <c r="DN17" s="679"/>
      <c r="DO17" s="679"/>
      <c r="DP17" s="680"/>
      <c r="DQ17" s="684">
        <v>989255</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22861</v>
      </c>
      <c r="S18" s="679"/>
      <c r="T18" s="679"/>
      <c r="U18" s="679"/>
      <c r="V18" s="679"/>
      <c r="W18" s="679"/>
      <c r="X18" s="679"/>
      <c r="Y18" s="680"/>
      <c r="Z18" s="715">
        <v>0.2</v>
      </c>
      <c r="AA18" s="715"/>
      <c r="AB18" s="715"/>
      <c r="AC18" s="715"/>
      <c r="AD18" s="716">
        <v>22861</v>
      </c>
      <c r="AE18" s="716"/>
      <c r="AF18" s="716"/>
      <c r="AG18" s="716"/>
      <c r="AH18" s="716"/>
      <c r="AI18" s="716"/>
      <c r="AJ18" s="716"/>
      <c r="AK18" s="716"/>
      <c r="AL18" s="681">
        <v>0.4</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t="s">
        <v>128</v>
      </c>
      <c r="S19" s="679"/>
      <c r="T19" s="679"/>
      <c r="U19" s="679"/>
      <c r="V19" s="679"/>
      <c r="W19" s="679"/>
      <c r="X19" s="679"/>
      <c r="Y19" s="680"/>
      <c r="Z19" s="715" t="s">
        <v>181</v>
      </c>
      <c r="AA19" s="715"/>
      <c r="AB19" s="715"/>
      <c r="AC19" s="715"/>
      <c r="AD19" s="716" t="s">
        <v>128</v>
      </c>
      <c r="AE19" s="716"/>
      <c r="AF19" s="716"/>
      <c r="AG19" s="716"/>
      <c r="AH19" s="716"/>
      <c r="AI19" s="716"/>
      <c r="AJ19" s="716"/>
      <c r="AK19" s="716"/>
      <c r="AL19" s="681" t="s">
        <v>181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t="s">
        <v>231</v>
      </c>
      <c r="S20" s="679"/>
      <c r="T20" s="679"/>
      <c r="U20" s="679"/>
      <c r="V20" s="679"/>
      <c r="W20" s="679"/>
      <c r="X20" s="679"/>
      <c r="Y20" s="680"/>
      <c r="Z20" s="715" t="s">
        <v>128</v>
      </c>
      <c r="AA20" s="715"/>
      <c r="AB20" s="715"/>
      <c r="AC20" s="715"/>
      <c r="AD20" s="716" t="s">
        <v>128</v>
      </c>
      <c r="AE20" s="716"/>
      <c r="AF20" s="716"/>
      <c r="AG20" s="716"/>
      <c r="AH20" s="716"/>
      <c r="AI20" s="716"/>
      <c r="AJ20" s="716"/>
      <c r="AK20" s="716"/>
      <c r="AL20" s="681" t="s">
        <v>128</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231</v>
      </c>
      <c r="BH20" s="679"/>
      <c r="BI20" s="679"/>
      <c r="BJ20" s="679"/>
      <c r="BK20" s="679"/>
      <c r="BL20" s="679"/>
      <c r="BM20" s="679"/>
      <c r="BN20" s="680"/>
      <c r="BO20" s="715" t="s">
        <v>128</v>
      </c>
      <c r="BP20" s="715"/>
      <c r="BQ20" s="715"/>
      <c r="BR20" s="715"/>
      <c r="BS20" s="684" t="s">
        <v>231</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12259824</v>
      </c>
      <c r="CS20" s="679"/>
      <c r="CT20" s="679"/>
      <c r="CU20" s="679"/>
      <c r="CV20" s="679"/>
      <c r="CW20" s="679"/>
      <c r="CX20" s="679"/>
      <c r="CY20" s="680"/>
      <c r="CZ20" s="715">
        <v>100</v>
      </c>
      <c r="DA20" s="715"/>
      <c r="DB20" s="715"/>
      <c r="DC20" s="715"/>
      <c r="DD20" s="684">
        <v>1049478</v>
      </c>
      <c r="DE20" s="679"/>
      <c r="DF20" s="679"/>
      <c r="DG20" s="679"/>
      <c r="DH20" s="679"/>
      <c r="DI20" s="679"/>
      <c r="DJ20" s="679"/>
      <c r="DK20" s="679"/>
      <c r="DL20" s="679"/>
      <c r="DM20" s="679"/>
      <c r="DN20" s="679"/>
      <c r="DO20" s="679"/>
      <c r="DP20" s="680"/>
      <c r="DQ20" s="684">
        <v>7392053</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56001</v>
      </c>
      <c r="S21" s="679"/>
      <c r="T21" s="679"/>
      <c r="U21" s="679"/>
      <c r="V21" s="679"/>
      <c r="W21" s="679"/>
      <c r="X21" s="679"/>
      <c r="Y21" s="680"/>
      <c r="Z21" s="715">
        <v>0.4</v>
      </c>
      <c r="AA21" s="715"/>
      <c r="AB21" s="715"/>
      <c r="AC21" s="715"/>
      <c r="AD21" s="716">
        <v>56001</v>
      </c>
      <c r="AE21" s="716"/>
      <c r="AF21" s="716"/>
      <c r="AG21" s="716"/>
      <c r="AH21" s="716"/>
      <c r="AI21" s="716"/>
      <c r="AJ21" s="716"/>
      <c r="AK21" s="716"/>
      <c r="AL21" s="681">
        <v>0.9</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231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1824960</v>
      </c>
      <c r="S22" s="679"/>
      <c r="T22" s="679"/>
      <c r="U22" s="679"/>
      <c r="V22" s="679"/>
      <c r="W22" s="679"/>
      <c r="X22" s="679"/>
      <c r="Y22" s="680"/>
      <c r="Z22" s="715">
        <v>14.4</v>
      </c>
      <c r="AA22" s="715"/>
      <c r="AB22" s="715"/>
      <c r="AC22" s="715"/>
      <c r="AD22" s="716">
        <v>1705006</v>
      </c>
      <c r="AE22" s="716"/>
      <c r="AF22" s="716"/>
      <c r="AG22" s="716"/>
      <c r="AH22" s="716"/>
      <c r="AI22" s="716"/>
      <c r="AJ22" s="716"/>
      <c r="AK22" s="716"/>
      <c r="AL22" s="681">
        <v>26.6</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181</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1705006</v>
      </c>
      <c r="S23" s="679"/>
      <c r="T23" s="679"/>
      <c r="U23" s="679"/>
      <c r="V23" s="679"/>
      <c r="W23" s="679"/>
      <c r="X23" s="679"/>
      <c r="Y23" s="680"/>
      <c r="Z23" s="715">
        <v>13.5</v>
      </c>
      <c r="AA23" s="715"/>
      <c r="AB23" s="715"/>
      <c r="AC23" s="715"/>
      <c r="AD23" s="716">
        <v>1705006</v>
      </c>
      <c r="AE23" s="716"/>
      <c r="AF23" s="716"/>
      <c r="AG23" s="716"/>
      <c r="AH23" s="716"/>
      <c r="AI23" s="716"/>
      <c r="AJ23" s="716"/>
      <c r="AK23" s="716"/>
      <c r="AL23" s="681">
        <v>26.6</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181</v>
      </c>
      <c r="BH23" s="679"/>
      <c r="BI23" s="679"/>
      <c r="BJ23" s="679"/>
      <c r="BK23" s="679"/>
      <c r="BL23" s="679"/>
      <c r="BM23" s="679"/>
      <c r="BN23" s="680"/>
      <c r="BO23" s="715" t="s">
        <v>231</v>
      </c>
      <c r="BP23" s="715"/>
      <c r="BQ23" s="715"/>
      <c r="BR23" s="715"/>
      <c r="BS23" s="684" t="s">
        <v>128</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119954</v>
      </c>
      <c r="S24" s="679"/>
      <c r="T24" s="679"/>
      <c r="U24" s="679"/>
      <c r="V24" s="679"/>
      <c r="W24" s="679"/>
      <c r="X24" s="679"/>
      <c r="Y24" s="680"/>
      <c r="Z24" s="715">
        <v>0.9</v>
      </c>
      <c r="AA24" s="715"/>
      <c r="AB24" s="715"/>
      <c r="AC24" s="715"/>
      <c r="AD24" s="716" t="s">
        <v>231</v>
      </c>
      <c r="AE24" s="716"/>
      <c r="AF24" s="716"/>
      <c r="AG24" s="716"/>
      <c r="AH24" s="716"/>
      <c r="AI24" s="716"/>
      <c r="AJ24" s="716"/>
      <c r="AK24" s="716"/>
      <c r="AL24" s="681" t="s">
        <v>128</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231</v>
      </c>
      <c r="BH24" s="679"/>
      <c r="BI24" s="679"/>
      <c r="BJ24" s="679"/>
      <c r="BK24" s="679"/>
      <c r="BL24" s="679"/>
      <c r="BM24" s="679"/>
      <c r="BN24" s="680"/>
      <c r="BO24" s="715" t="s">
        <v>231</v>
      </c>
      <c r="BP24" s="715"/>
      <c r="BQ24" s="715"/>
      <c r="BR24" s="715"/>
      <c r="BS24" s="684" t="s">
        <v>128</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6537490</v>
      </c>
      <c r="CS24" s="734"/>
      <c r="CT24" s="734"/>
      <c r="CU24" s="734"/>
      <c r="CV24" s="734"/>
      <c r="CW24" s="734"/>
      <c r="CX24" s="734"/>
      <c r="CY24" s="777"/>
      <c r="CZ24" s="778">
        <v>53.3</v>
      </c>
      <c r="DA24" s="749"/>
      <c r="DB24" s="749"/>
      <c r="DC24" s="781"/>
      <c r="DD24" s="776">
        <v>3442419</v>
      </c>
      <c r="DE24" s="734"/>
      <c r="DF24" s="734"/>
      <c r="DG24" s="734"/>
      <c r="DH24" s="734"/>
      <c r="DI24" s="734"/>
      <c r="DJ24" s="734"/>
      <c r="DK24" s="777"/>
      <c r="DL24" s="776">
        <v>3436552</v>
      </c>
      <c r="DM24" s="734"/>
      <c r="DN24" s="734"/>
      <c r="DO24" s="734"/>
      <c r="DP24" s="734"/>
      <c r="DQ24" s="734"/>
      <c r="DR24" s="734"/>
      <c r="DS24" s="734"/>
      <c r="DT24" s="734"/>
      <c r="DU24" s="734"/>
      <c r="DV24" s="777"/>
      <c r="DW24" s="778">
        <v>50.9</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231</v>
      </c>
      <c r="AE25" s="716"/>
      <c r="AF25" s="716"/>
      <c r="AG25" s="716"/>
      <c r="AH25" s="716"/>
      <c r="AI25" s="716"/>
      <c r="AJ25" s="716"/>
      <c r="AK25" s="716"/>
      <c r="AL25" s="681" t="s">
        <v>128</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1829045</v>
      </c>
      <c r="CS25" s="697"/>
      <c r="CT25" s="697"/>
      <c r="CU25" s="697"/>
      <c r="CV25" s="697"/>
      <c r="CW25" s="697"/>
      <c r="CX25" s="697"/>
      <c r="CY25" s="698"/>
      <c r="CZ25" s="681">
        <v>14.9</v>
      </c>
      <c r="DA25" s="699"/>
      <c r="DB25" s="699"/>
      <c r="DC25" s="700"/>
      <c r="DD25" s="684">
        <v>1607314</v>
      </c>
      <c r="DE25" s="697"/>
      <c r="DF25" s="697"/>
      <c r="DG25" s="697"/>
      <c r="DH25" s="697"/>
      <c r="DI25" s="697"/>
      <c r="DJ25" s="697"/>
      <c r="DK25" s="698"/>
      <c r="DL25" s="684">
        <v>1602238</v>
      </c>
      <c r="DM25" s="697"/>
      <c r="DN25" s="697"/>
      <c r="DO25" s="697"/>
      <c r="DP25" s="697"/>
      <c r="DQ25" s="697"/>
      <c r="DR25" s="697"/>
      <c r="DS25" s="697"/>
      <c r="DT25" s="697"/>
      <c r="DU25" s="697"/>
      <c r="DV25" s="698"/>
      <c r="DW25" s="681">
        <v>23.7</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6511684</v>
      </c>
      <c r="S26" s="679"/>
      <c r="T26" s="679"/>
      <c r="U26" s="679"/>
      <c r="V26" s="679"/>
      <c r="W26" s="679"/>
      <c r="X26" s="679"/>
      <c r="Y26" s="680"/>
      <c r="Z26" s="715">
        <v>51.4</v>
      </c>
      <c r="AA26" s="715"/>
      <c r="AB26" s="715"/>
      <c r="AC26" s="715"/>
      <c r="AD26" s="716">
        <v>6391730</v>
      </c>
      <c r="AE26" s="716"/>
      <c r="AF26" s="716"/>
      <c r="AG26" s="716"/>
      <c r="AH26" s="716"/>
      <c r="AI26" s="716"/>
      <c r="AJ26" s="716"/>
      <c r="AK26" s="716"/>
      <c r="AL26" s="681">
        <v>99.6</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937832</v>
      </c>
      <c r="CS26" s="679"/>
      <c r="CT26" s="679"/>
      <c r="CU26" s="679"/>
      <c r="CV26" s="679"/>
      <c r="CW26" s="679"/>
      <c r="CX26" s="679"/>
      <c r="CY26" s="680"/>
      <c r="CZ26" s="681">
        <v>7.6</v>
      </c>
      <c r="DA26" s="699"/>
      <c r="DB26" s="699"/>
      <c r="DC26" s="700"/>
      <c r="DD26" s="684">
        <v>837626</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2577</v>
      </c>
      <c r="S27" s="679"/>
      <c r="T27" s="679"/>
      <c r="U27" s="679"/>
      <c r="V27" s="679"/>
      <c r="W27" s="679"/>
      <c r="X27" s="679"/>
      <c r="Y27" s="680"/>
      <c r="Z27" s="715">
        <v>0</v>
      </c>
      <c r="AA27" s="715"/>
      <c r="AB27" s="715"/>
      <c r="AC27" s="715"/>
      <c r="AD27" s="716">
        <v>2577</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3877317</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3505846</v>
      </c>
      <c r="CS27" s="697"/>
      <c r="CT27" s="697"/>
      <c r="CU27" s="697"/>
      <c r="CV27" s="697"/>
      <c r="CW27" s="697"/>
      <c r="CX27" s="697"/>
      <c r="CY27" s="698"/>
      <c r="CZ27" s="681">
        <v>28.6</v>
      </c>
      <c r="DA27" s="699"/>
      <c r="DB27" s="699"/>
      <c r="DC27" s="700"/>
      <c r="DD27" s="684">
        <v>845850</v>
      </c>
      <c r="DE27" s="697"/>
      <c r="DF27" s="697"/>
      <c r="DG27" s="697"/>
      <c r="DH27" s="697"/>
      <c r="DI27" s="697"/>
      <c r="DJ27" s="697"/>
      <c r="DK27" s="698"/>
      <c r="DL27" s="684">
        <v>845059</v>
      </c>
      <c r="DM27" s="697"/>
      <c r="DN27" s="697"/>
      <c r="DO27" s="697"/>
      <c r="DP27" s="697"/>
      <c r="DQ27" s="697"/>
      <c r="DR27" s="697"/>
      <c r="DS27" s="697"/>
      <c r="DT27" s="697"/>
      <c r="DU27" s="697"/>
      <c r="DV27" s="698"/>
      <c r="DW27" s="681">
        <v>12.5</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336568</v>
      </c>
      <c r="S28" s="679"/>
      <c r="T28" s="679"/>
      <c r="U28" s="679"/>
      <c r="V28" s="679"/>
      <c r="W28" s="679"/>
      <c r="X28" s="679"/>
      <c r="Y28" s="680"/>
      <c r="Z28" s="715">
        <v>2.7</v>
      </c>
      <c r="AA28" s="715"/>
      <c r="AB28" s="715"/>
      <c r="AC28" s="715"/>
      <c r="AD28" s="716" t="s">
        <v>128</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1202599</v>
      </c>
      <c r="CS28" s="679"/>
      <c r="CT28" s="679"/>
      <c r="CU28" s="679"/>
      <c r="CV28" s="679"/>
      <c r="CW28" s="679"/>
      <c r="CX28" s="679"/>
      <c r="CY28" s="680"/>
      <c r="CZ28" s="681">
        <v>9.8000000000000007</v>
      </c>
      <c r="DA28" s="699"/>
      <c r="DB28" s="699"/>
      <c r="DC28" s="700"/>
      <c r="DD28" s="684">
        <v>989255</v>
      </c>
      <c r="DE28" s="679"/>
      <c r="DF28" s="679"/>
      <c r="DG28" s="679"/>
      <c r="DH28" s="679"/>
      <c r="DI28" s="679"/>
      <c r="DJ28" s="679"/>
      <c r="DK28" s="680"/>
      <c r="DL28" s="684">
        <v>989255</v>
      </c>
      <c r="DM28" s="679"/>
      <c r="DN28" s="679"/>
      <c r="DO28" s="679"/>
      <c r="DP28" s="679"/>
      <c r="DQ28" s="679"/>
      <c r="DR28" s="679"/>
      <c r="DS28" s="679"/>
      <c r="DT28" s="679"/>
      <c r="DU28" s="679"/>
      <c r="DV28" s="680"/>
      <c r="DW28" s="681">
        <v>14.6</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82737</v>
      </c>
      <c r="S29" s="679"/>
      <c r="T29" s="679"/>
      <c r="U29" s="679"/>
      <c r="V29" s="679"/>
      <c r="W29" s="679"/>
      <c r="X29" s="679"/>
      <c r="Y29" s="680"/>
      <c r="Z29" s="715">
        <v>0.7</v>
      </c>
      <c r="AA29" s="715"/>
      <c r="AB29" s="715"/>
      <c r="AC29" s="715"/>
      <c r="AD29" s="716">
        <v>16786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1202598</v>
      </c>
      <c r="CS29" s="697"/>
      <c r="CT29" s="697"/>
      <c r="CU29" s="697"/>
      <c r="CV29" s="697"/>
      <c r="CW29" s="697"/>
      <c r="CX29" s="697"/>
      <c r="CY29" s="698"/>
      <c r="CZ29" s="681">
        <v>9.8000000000000007</v>
      </c>
      <c r="DA29" s="699"/>
      <c r="DB29" s="699"/>
      <c r="DC29" s="700"/>
      <c r="DD29" s="684">
        <v>989254</v>
      </c>
      <c r="DE29" s="697"/>
      <c r="DF29" s="697"/>
      <c r="DG29" s="697"/>
      <c r="DH29" s="697"/>
      <c r="DI29" s="697"/>
      <c r="DJ29" s="697"/>
      <c r="DK29" s="698"/>
      <c r="DL29" s="684">
        <v>989254</v>
      </c>
      <c r="DM29" s="697"/>
      <c r="DN29" s="697"/>
      <c r="DO29" s="697"/>
      <c r="DP29" s="697"/>
      <c r="DQ29" s="697"/>
      <c r="DR29" s="697"/>
      <c r="DS29" s="697"/>
      <c r="DT29" s="697"/>
      <c r="DU29" s="697"/>
      <c r="DV29" s="698"/>
      <c r="DW29" s="681">
        <v>14.6</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82038</v>
      </c>
      <c r="S30" s="679"/>
      <c r="T30" s="679"/>
      <c r="U30" s="679"/>
      <c r="V30" s="679"/>
      <c r="W30" s="679"/>
      <c r="X30" s="679"/>
      <c r="Y30" s="680"/>
      <c r="Z30" s="715">
        <v>0.6</v>
      </c>
      <c r="AA30" s="715"/>
      <c r="AB30" s="715"/>
      <c r="AC30" s="715"/>
      <c r="AD30" s="716" t="s">
        <v>181</v>
      </c>
      <c r="AE30" s="716"/>
      <c r="AF30" s="716"/>
      <c r="AG30" s="716"/>
      <c r="AH30" s="716"/>
      <c r="AI30" s="716"/>
      <c r="AJ30" s="716"/>
      <c r="AK30" s="716"/>
      <c r="AL30" s="681" t="s">
        <v>128</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1135088</v>
      </c>
      <c r="CS30" s="679"/>
      <c r="CT30" s="679"/>
      <c r="CU30" s="679"/>
      <c r="CV30" s="679"/>
      <c r="CW30" s="679"/>
      <c r="CX30" s="679"/>
      <c r="CY30" s="680"/>
      <c r="CZ30" s="681">
        <v>9.3000000000000007</v>
      </c>
      <c r="DA30" s="699"/>
      <c r="DB30" s="699"/>
      <c r="DC30" s="700"/>
      <c r="DD30" s="684">
        <v>921744</v>
      </c>
      <c r="DE30" s="679"/>
      <c r="DF30" s="679"/>
      <c r="DG30" s="679"/>
      <c r="DH30" s="679"/>
      <c r="DI30" s="679"/>
      <c r="DJ30" s="679"/>
      <c r="DK30" s="680"/>
      <c r="DL30" s="684">
        <v>921744</v>
      </c>
      <c r="DM30" s="679"/>
      <c r="DN30" s="679"/>
      <c r="DO30" s="679"/>
      <c r="DP30" s="679"/>
      <c r="DQ30" s="679"/>
      <c r="DR30" s="679"/>
      <c r="DS30" s="679"/>
      <c r="DT30" s="679"/>
      <c r="DU30" s="679"/>
      <c r="DV30" s="680"/>
      <c r="DW30" s="681">
        <v>13.6</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1858557</v>
      </c>
      <c r="S31" s="679"/>
      <c r="T31" s="679"/>
      <c r="U31" s="679"/>
      <c r="V31" s="679"/>
      <c r="W31" s="679"/>
      <c r="X31" s="679"/>
      <c r="Y31" s="680"/>
      <c r="Z31" s="715">
        <v>14.7</v>
      </c>
      <c r="AA31" s="715"/>
      <c r="AB31" s="715"/>
      <c r="AC31" s="715"/>
      <c r="AD31" s="716" t="s">
        <v>128</v>
      </c>
      <c r="AE31" s="716"/>
      <c r="AF31" s="716"/>
      <c r="AG31" s="716"/>
      <c r="AH31" s="716"/>
      <c r="AI31" s="716"/>
      <c r="AJ31" s="716"/>
      <c r="AK31" s="716"/>
      <c r="AL31" s="681" t="s">
        <v>128</v>
      </c>
      <c r="AM31" s="682"/>
      <c r="AN31" s="682"/>
      <c r="AO31" s="717"/>
      <c r="AP31" s="754" t="s">
        <v>314</v>
      </c>
      <c r="AQ31" s="755"/>
      <c r="AR31" s="755"/>
      <c r="AS31" s="755"/>
      <c r="AT31" s="760" t="s">
        <v>315</v>
      </c>
      <c r="AU31" s="231"/>
      <c r="AV31" s="231"/>
      <c r="AW31" s="231"/>
      <c r="AX31" s="744" t="s">
        <v>189</v>
      </c>
      <c r="AY31" s="745"/>
      <c r="AZ31" s="745"/>
      <c r="BA31" s="745"/>
      <c r="BB31" s="745"/>
      <c r="BC31" s="745"/>
      <c r="BD31" s="745"/>
      <c r="BE31" s="745"/>
      <c r="BF31" s="746"/>
      <c r="BG31" s="747">
        <v>98.8</v>
      </c>
      <c r="BH31" s="748"/>
      <c r="BI31" s="748"/>
      <c r="BJ31" s="748"/>
      <c r="BK31" s="748"/>
      <c r="BL31" s="748"/>
      <c r="BM31" s="749">
        <v>97</v>
      </c>
      <c r="BN31" s="748"/>
      <c r="BO31" s="748"/>
      <c r="BP31" s="748"/>
      <c r="BQ31" s="750"/>
      <c r="BR31" s="747">
        <v>98.6</v>
      </c>
      <c r="BS31" s="748"/>
      <c r="BT31" s="748"/>
      <c r="BU31" s="748"/>
      <c r="BV31" s="748"/>
      <c r="BW31" s="748"/>
      <c r="BX31" s="749">
        <v>96.7</v>
      </c>
      <c r="BY31" s="748"/>
      <c r="BZ31" s="748"/>
      <c r="CA31" s="748"/>
      <c r="CB31" s="750"/>
      <c r="CD31" s="765"/>
      <c r="CE31" s="766"/>
      <c r="CF31" s="711" t="s">
        <v>316</v>
      </c>
      <c r="CG31" s="712"/>
      <c r="CH31" s="712"/>
      <c r="CI31" s="712"/>
      <c r="CJ31" s="712"/>
      <c r="CK31" s="712"/>
      <c r="CL31" s="712"/>
      <c r="CM31" s="712"/>
      <c r="CN31" s="712"/>
      <c r="CO31" s="712"/>
      <c r="CP31" s="712"/>
      <c r="CQ31" s="713"/>
      <c r="CR31" s="678">
        <v>67510</v>
      </c>
      <c r="CS31" s="697"/>
      <c r="CT31" s="697"/>
      <c r="CU31" s="697"/>
      <c r="CV31" s="697"/>
      <c r="CW31" s="697"/>
      <c r="CX31" s="697"/>
      <c r="CY31" s="698"/>
      <c r="CZ31" s="681">
        <v>0.6</v>
      </c>
      <c r="DA31" s="699"/>
      <c r="DB31" s="699"/>
      <c r="DC31" s="700"/>
      <c r="DD31" s="684">
        <v>67510</v>
      </c>
      <c r="DE31" s="697"/>
      <c r="DF31" s="697"/>
      <c r="DG31" s="697"/>
      <c r="DH31" s="697"/>
      <c r="DI31" s="697"/>
      <c r="DJ31" s="697"/>
      <c r="DK31" s="698"/>
      <c r="DL31" s="684">
        <v>67510</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v>
      </c>
      <c r="BH32" s="697"/>
      <c r="BI32" s="697"/>
      <c r="BJ32" s="697"/>
      <c r="BK32" s="697"/>
      <c r="BL32" s="697"/>
      <c r="BM32" s="682">
        <v>97.5</v>
      </c>
      <c r="BN32" s="743"/>
      <c r="BO32" s="743"/>
      <c r="BP32" s="743"/>
      <c r="BQ32" s="721"/>
      <c r="BR32" s="751">
        <v>98.9</v>
      </c>
      <c r="BS32" s="697"/>
      <c r="BT32" s="697"/>
      <c r="BU32" s="697"/>
      <c r="BV32" s="697"/>
      <c r="BW32" s="697"/>
      <c r="BX32" s="682">
        <v>97.4</v>
      </c>
      <c r="BY32" s="743"/>
      <c r="BZ32" s="743"/>
      <c r="CA32" s="743"/>
      <c r="CB32" s="721"/>
      <c r="CD32" s="767"/>
      <c r="CE32" s="768"/>
      <c r="CF32" s="711" t="s">
        <v>320</v>
      </c>
      <c r="CG32" s="712"/>
      <c r="CH32" s="712"/>
      <c r="CI32" s="712"/>
      <c r="CJ32" s="712"/>
      <c r="CK32" s="712"/>
      <c r="CL32" s="712"/>
      <c r="CM32" s="712"/>
      <c r="CN32" s="712"/>
      <c r="CO32" s="712"/>
      <c r="CP32" s="712"/>
      <c r="CQ32" s="71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1801285</v>
      </c>
      <c r="S33" s="679"/>
      <c r="T33" s="679"/>
      <c r="U33" s="679"/>
      <c r="V33" s="679"/>
      <c r="W33" s="679"/>
      <c r="X33" s="679"/>
      <c r="Y33" s="680"/>
      <c r="Z33" s="715">
        <v>14.2</v>
      </c>
      <c r="AA33" s="715"/>
      <c r="AB33" s="715"/>
      <c r="AC33" s="715"/>
      <c r="AD33" s="716" t="s">
        <v>128</v>
      </c>
      <c r="AE33" s="716"/>
      <c r="AF33" s="716"/>
      <c r="AG33" s="716"/>
      <c r="AH33" s="716"/>
      <c r="AI33" s="716"/>
      <c r="AJ33" s="716"/>
      <c r="AK33" s="716"/>
      <c r="AL33" s="681" t="s">
        <v>181</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98.7</v>
      </c>
      <c r="BH33" s="663"/>
      <c r="BI33" s="663"/>
      <c r="BJ33" s="663"/>
      <c r="BK33" s="663"/>
      <c r="BL33" s="663"/>
      <c r="BM33" s="706">
        <v>96.7</v>
      </c>
      <c r="BN33" s="663"/>
      <c r="BO33" s="663"/>
      <c r="BP33" s="663"/>
      <c r="BQ33" s="727"/>
      <c r="BR33" s="742">
        <v>98.3</v>
      </c>
      <c r="BS33" s="663"/>
      <c r="BT33" s="663"/>
      <c r="BU33" s="663"/>
      <c r="BV33" s="663"/>
      <c r="BW33" s="663"/>
      <c r="BX33" s="706">
        <v>96.1</v>
      </c>
      <c r="BY33" s="663"/>
      <c r="BZ33" s="663"/>
      <c r="CA33" s="663"/>
      <c r="CB33" s="727"/>
      <c r="CD33" s="711" t="s">
        <v>323</v>
      </c>
      <c r="CE33" s="712"/>
      <c r="CF33" s="712"/>
      <c r="CG33" s="712"/>
      <c r="CH33" s="712"/>
      <c r="CI33" s="712"/>
      <c r="CJ33" s="712"/>
      <c r="CK33" s="712"/>
      <c r="CL33" s="712"/>
      <c r="CM33" s="712"/>
      <c r="CN33" s="712"/>
      <c r="CO33" s="712"/>
      <c r="CP33" s="712"/>
      <c r="CQ33" s="713"/>
      <c r="CR33" s="678">
        <v>4672208</v>
      </c>
      <c r="CS33" s="697"/>
      <c r="CT33" s="697"/>
      <c r="CU33" s="697"/>
      <c r="CV33" s="697"/>
      <c r="CW33" s="697"/>
      <c r="CX33" s="697"/>
      <c r="CY33" s="698"/>
      <c r="CZ33" s="681">
        <v>38.1</v>
      </c>
      <c r="DA33" s="699"/>
      <c r="DB33" s="699"/>
      <c r="DC33" s="700"/>
      <c r="DD33" s="684">
        <v>3647621</v>
      </c>
      <c r="DE33" s="697"/>
      <c r="DF33" s="697"/>
      <c r="DG33" s="697"/>
      <c r="DH33" s="697"/>
      <c r="DI33" s="697"/>
      <c r="DJ33" s="697"/>
      <c r="DK33" s="698"/>
      <c r="DL33" s="684">
        <v>2452290</v>
      </c>
      <c r="DM33" s="697"/>
      <c r="DN33" s="697"/>
      <c r="DO33" s="697"/>
      <c r="DP33" s="697"/>
      <c r="DQ33" s="697"/>
      <c r="DR33" s="697"/>
      <c r="DS33" s="697"/>
      <c r="DT33" s="697"/>
      <c r="DU33" s="697"/>
      <c r="DV33" s="698"/>
      <c r="DW33" s="681">
        <v>36.299999999999997</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14139</v>
      </c>
      <c r="S34" s="679"/>
      <c r="T34" s="679"/>
      <c r="U34" s="679"/>
      <c r="V34" s="679"/>
      <c r="W34" s="679"/>
      <c r="X34" s="679"/>
      <c r="Y34" s="680"/>
      <c r="Z34" s="715">
        <v>0.1</v>
      </c>
      <c r="AA34" s="715"/>
      <c r="AB34" s="715"/>
      <c r="AC34" s="715"/>
      <c r="AD34" s="716">
        <v>9409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1362920</v>
      </c>
      <c r="CS34" s="679"/>
      <c r="CT34" s="679"/>
      <c r="CU34" s="679"/>
      <c r="CV34" s="679"/>
      <c r="CW34" s="679"/>
      <c r="CX34" s="679"/>
      <c r="CY34" s="680"/>
      <c r="CZ34" s="681">
        <v>11.1</v>
      </c>
      <c r="DA34" s="699"/>
      <c r="DB34" s="699"/>
      <c r="DC34" s="700"/>
      <c r="DD34" s="684">
        <v>836370</v>
      </c>
      <c r="DE34" s="679"/>
      <c r="DF34" s="679"/>
      <c r="DG34" s="679"/>
      <c r="DH34" s="679"/>
      <c r="DI34" s="679"/>
      <c r="DJ34" s="679"/>
      <c r="DK34" s="680"/>
      <c r="DL34" s="684">
        <v>808015</v>
      </c>
      <c r="DM34" s="679"/>
      <c r="DN34" s="679"/>
      <c r="DO34" s="679"/>
      <c r="DP34" s="679"/>
      <c r="DQ34" s="679"/>
      <c r="DR34" s="679"/>
      <c r="DS34" s="679"/>
      <c r="DT34" s="679"/>
      <c r="DU34" s="679"/>
      <c r="DV34" s="680"/>
      <c r="DW34" s="681">
        <v>12</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24140</v>
      </c>
      <c r="S35" s="679"/>
      <c r="T35" s="679"/>
      <c r="U35" s="679"/>
      <c r="V35" s="679"/>
      <c r="W35" s="679"/>
      <c r="X35" s="679"/>
      <c r="Y35" s="680"/>
      <c r="Z35" s="715">
        <v>0.2</v>
      </c>
      <c r="AA35" s="715"/>
      <c r="AB35" s="715"/>
      <c r="AC35" s="715"/>
      <c r="AD35" s="716" t="s">
        <v>181</v>
      </c>
      <c r="AE35" s="716"/>
      <c r="AF35" s="716"/>
      <c r="AG35" s="716"/>
      <c r="AH35" s="716"/>
      <c r="AI35" s="716"/>
      <c r="AJ35" s="716"/>
      <c r="AK35" s="716"/>
      <c r="AL35" s="681" t="s">
        <v>128</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69636</v>
      </c>
      <c r="CS35" s="697"/>
      <c r="CT35" s="697"/>
      <c r="CU35" s="697"/>
      <c r="CV35" s="697"/>
      <c r="CW35" s="697"/>
      <c r="CX35" s="697"/>
      <c r="CY35" s="698"/>
      <c r="CZ35" s="681">
        <v>0.6</v>
      </c>
      <c r="DA35" s="699"/>
      <c r="DB35" s="699"/>
      <c r="DC35" s="700"/>
      <c r="DD35" s="684">
        <v>69193</v>
      </c>
      <c r="DE35" s="697"/>
      <c r="DF35" s="697"/>
      <c r="DG35" s="697"/>
      <c r="DH35" s="697"/>
      <c r="DI35" s="697"/>
      <c r="DJ35" s="697"/>
      <c r="DK35" s="698"/>
      <c r="DL35" s="684">
        <v>69193</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692510</v>
      </c>
      <c r="S36" s="679"/>
      <c r="T36" s="679"/>
      <c r="U36" s="679"/>
      <c r="V36" s="679"/>
      <c r="W36" s="679"/>
      <c r="X36" s="679"/>
      <c r="Y36" s="680"/>
      <c r="Z36" s="715">
        <v>5.5</v>
      </c>
      <c r="AA36" s="715"/>
      <c r="AB36" s="715"/>
      <c r="AC36" s="715"/>
      <c r="AD36" s="716" t="s">
        <v>128</v>
      </c>
      <c r="AE36" s="716"/>
      <c r="AF36" s="716"/>
      <c r="AG36" s="716"/>
      <c r="AH36" s="716"/>
      <c r="AI36" s="716"/>
      <c r="AJ36" s="716"/>
      <c r="AK36" s="716"/>
      <c r="AL36" s="681" t="s">
        <v>231</v>
      </c>
      <c r="AM36" s="682"/>
      <c r="AN36" s="682"/>
      <c r="AO36" s="717"/>
      <c r="AP36" s="235"/>
      <c r="AQ36" s="730" t="s">
        <v>331</v>
      </c>
      <c r="AR36" s="731"/>
      <c r="AS36" s="731"/>
      <c r="AT36" s="731"/>
      <c r="AU36" s="731"/>
      <c r="AV36" s="731"/>
      <c r="AW36" s="731"/>
      <c r="AX36" s="731"/>
      <c r="AY36" s="732"/>
      <c r="AZ36" s="733">
        <v>1404284</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-856042</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1100387</v>
      </c>
      <c r="CS36" s="679"/>
      <c r="CT36" s="679"/>
      <c r="CU36" s="679"/>
      <c r="CV36" s="679"/>
      <c r="CW36" s="679"/>
      <c r="CX36" s="679"/>
      <c r="CY36" s="680"/>
      <c r="CZ36" s="681">
        <v>9</v>
      </c>
      <c r="DA36" s="699"/>
      <c r="DB36" s="699"/>
      <c r="DC36" s="700"/>
      <c r="DD36" s="684">
        <v>1033674</v>
      </c>
      <c r="DE36" s="679"/>
      <c r="DF36" s="679"/>
      <c r="DG36" s="679"/>
      <c r="DH36" s="679"/>
      <c r="DI36" s="679"/>
      <c r="DJ36" s="679"/>
      <c r="DK36" s="680"/>
      <c r="DL36" s="684">
        <v>824953</v>
      </c>
      <c r="DM36" s="679"/>
      <c r="DN36" s="679"/>
      <c r="DO36" s="679"/>
      <c r="DP36" s="679"/>
      <c r="DQ36" s="679"/>
      <c r="DR36" s="679"/>
      <c r="DS36" s="679"/>
      <c r="DT36" s="679"/>
      <c r="DU36" s="679"/>
      <c r="DV36" s="680"/>
      <c r="DW36" s="681">
        <v>12.2</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381123</v>
      </c>
      <c r="S37" s="679"/>
      <c r="T37" s="679"/>
      <c r="U37" s="679"/>
      <c r="V37" s="679"/>
      <c r="W37" s="679"/>
      <c r="X37" s="679"/>
      <c r="Y37" s="680"/>
      <c r="Z37" s="715">
        <v>3</v>
      </c>
      <c r="AA37" s="715"/>
      <c r="AB37" s="715"/>
      <c r="AC37" s="715"/>
      <c r="AD37" s="716" t="s">
        <v>231</v>
      </c>
      <c r="AE37" s="716"/>
      <c r="AF37" s="716"/>
      <c r="AG37" s="716"/>
      <c r="AH37" s="716"/>
      <c r="AI37" s="716"/>
      <c r="AJ37" s="716"/>
      <c r="AK37" s="716"/>
      <c r="AL37" s="681" t="s">
        <v>128</v>
      </c>
      <c r="AM37" s="682"/>
      <c r="AN37" s="682"/>
      <c r="AO37" s="717"/>
      <c r="AQ37" s="718" t="s">
        <v>335</v>
      </c>
      <c r="AR37" s="719"/>
      <c r="AS37" s="719"/>
      <c r="AT37" s="719"/>
      <c r="AU37" s="719"/>
      <c r="AV37" s="719"/>
      <c r="AW37" s="719"/>
      <c r="AX37" s="719"/>
      <c r="AY37" s="720"/>
      <c r="AZ37" s="678">
        <v>239494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-1098164</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794735</v>
      </c>
      <c r="CS37" s="697"/>
      <c r="CT37" s="697"/>
      <c r="CU37" s="697"/>
      <c r="CV37" s="697"/>
      <c r="CW37" s="697"/>
      <c r="CX37" s="697"/>
      <c r="CY37" s="698"/>
      <c r="CZ37" s="681">
        <v>6.5</v>
      </c>
      <c r="DA37" s="699"/>
      <c r="DB37" s="699"/>
      <c r="DC37" s="700"/>
      <c r="DD37" s="684">
        <v>794475</v>
      </c>
      <c r="DE37" s="697"/>
      <c r="DF37" s="697"/>
      <c r="DG37" s="697"/>
      <c r="DH37" s="697"/>
      <c r="DI37" s="697"/>
      <c r="DJ37" s="697"/>
      <c r="DK37" s="698"/>
      <c r="DL37" s="684">
        <v>652523</v>
      </c>
      <c r="DM37" s="697"/>
      <c r="DN37" s="697"/>
      <c r="DO37" s="697"/>
      <c r="DP37" s="697"/>
      <c r="DQ37" s="697"/>
      <c r="DR37" s="697"/>
      <c r="DS37" s="697"/>
      <c r="DT37" s="697"/>
      <c r="DU37" s="697"/>
      <c r="DV37" s="698"/>
      <c r="DW37" s="681">
        <v>9.6999999999999993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422381</v>
      </c>
      <c r="S38" s="679"/>
      <c r="T38" s="679"/>
      <c r="U38" s="679"/>
      <c r="V38" s="679"/>
      <c r="W38" s="679"/>
      <c r="X38" s="679"/>
      <c r="Y38" s="680"/>
      <c r="Z38" s="715">
        <v>3.3</v>
      </c>
      <c r="AA38" s="715"/>
      <c r="AB38" s="715"/>
      <c r="AC38" s="715"/>
      <c r="AD38" s="716" t="s">
        <v>128</v>
      </c>
      <c r="AE38" s="716"/>
      <c r="AF38" s="716"/>
      <c r="AG38" s="716"/>
      <c r="AH38" s="716"/>
      <c r="AI38" s="716"/>
      <c r="AJ38" s="716"/>
      <c r="AK38" s="716"/>
      <c r="AL38" s="681" t="s">
        <v>128</v>
      </c>
      <c r="AM38" s="682"/>
      <c r="AN38" s="682"/>
      <c r="AO38" s="717"/>
      <c r="AQ38" s="718" t="s">
        <v>339</v>
      </c>
      <c r="AR38" s="719"/>
      <c r="AS38" s="719"/>
      <c r="AT38" s="719"/>
      <c r="AU38" s="719"/>
      <c r="AV38" s="719"/>
      <c r="AW38" s="719"/>
      <c r="AX38" s="719"/>
      <c r="AY38" s="720"/>
      <c r="AZ38" s="678">
        <v>8480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5101</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1404284</v>
      </c>
      <c r="CS38" s="679"/>
      <c r="CT38" s="679"/>
      <c r="CU38" s="679"/>
      <c r="CV38" s="679"/>
      <c r="CW38" s="679"/>
      <c r="CX38" s="679"/>
      <c r="CY38" s="680"/>
      <c r="CZ38" s="681">
        <v>11.5</v>
      </c>
      <c r="DA38" s="699"/>
      <c r="DB38" s="699"/>
      <c r="DC38" s="700"/>
      <c r="DD38" s="684">
        <v>985778</v>
      </c>
      <c r="DE38" s="679"/>
      <c r="DF38" s="679"/>
      <c r="DG38" s="679"/>
      <c r="DH38" s="679"/>
      <c r="DI38" s="679"/>
      <c r="DJ38" s="679"/>
      <c r="DK38" s="680"/>
      <c r="DL38" s="684">
        <v>750129</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464744</v>
      </c>
      <c r="S39" s="679"/>
      <c r="T39" s="679"/>
      <c r="U39" s="679"/>
      <c r="V39" s="679"/>
      <c r="W39" s="679"/>
      <c r="X39" s="679"/>
      <c r="Y39" s="680"/>
      <c r="Z39" s="715">
        <v>3.7</v>
      </c>
      <c r="AA39" s="715"/>
      <c r="AB39" s="715"/>
      <c r="AC39" s="715"/>
      <c r="AD39" s="716" t="s">
        <v>128</v>
      </c>
      <c r="AE39" s="716"/>
      <c r="AF39" s="716"/>
      <c r="AG39" s="716"/>
      <c r="AH39" s="716"/>
      <c r="AI39" s="716"/>
      <c r="AJ39" s="716"/>
      <c r="AK39" s="716"/>
      <c r="AL39" s="681" t="s">
        <v>231</v>
      </c>
      <c r="AM39" s="682"/>
      <c r="AN39" s="682"/>
      <c r="AO39" s="717"/>
      <c r="AQ39" s="718" t="s">
        <v>343</v>
      </c>
      <c r="AR39" s="719"/>
      <c r="AS39" s="719"/>
      <c r="AT39" s="719"/>
      <c r="AU39" s="719"/>
      <c r="AV39" s="719"/>
      <c r="AW39" s="719"/>
      <c r="AX39" s="719"/>
      <c r="AY39" s="720"/>
      <c r="AZ39" s="678" t="s">
        <v>128</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8761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729981</v>
      </c>
      <c r="CS39" s="697"/>
      <c r="CT39" s="697"/>
      <c r="CU39" s="697"/>
      <c r="CV39" s="697"/>
      <c r="CW39" s="697"/>
      <c r="CX39" s="697"/>
      <c r="CY39" s="698"/>
      <c r="CZ39" s="681">
        <v>6</v>
      </c>
      <c r="DA39" s="699"/>
      <c r="DB39" s="699"/>
      <c r="DC39" s="700"/>
      <c r="DD39" s="684">
        <v>722606</v>
      </c>
      <c r="DE39" s="697"/>
      <c r="DF39" s="697"/>
      <c r="DG39" s="697"/>
      <c r="DH39" s="697"/>
      <c r="DI39" s="697"/>
      <c r="DJ39" s="697"/>
      <c r="DK39" s="698"/>
      <c r="DL39" s="684" t="s">
        <v>181</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347</v>
      </c>
      <c r="AR40" s="719"/>
      <c r="AS40" s="719"/>
      <c r="AT40" s="719"/>
      <c r="AU40" s="719"/>
      <c r="AV40" s="719"/>
      <c r="AW40" s="719"/>
      <c r="AX40" s="719"/>
      <c r="AY40" s="720"/>
      <c r="AZ40" s="678" t="s">
        <v>128</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71</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5000</v>
      </c>
      <c r="CS40" s="679"/>
      <c r="CT40" s="679"/>
      <c r="CU40" s="679"/>
      <c r="CV40" s="679"/>
      <c r="CW40" s="679"/>
      <c r="CX40" s="679"/>
      <c r="CY40" s="680"/>
      <c r="CZ40" s="681">
        <v>0</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333844</v>
      </c>
      <c r="S41" s="679"/>
      <c r="T41" s="679"/>
      <c r="U41" s="679"/>
      <c r="V41" s="679"/>
      <c r="W41" s="679"/>
      <c r="X41" s="679"/>
      <c r="Y41" s="680"/>
      <c r="Z41" s="715">
        <v>2.6</v>
      </c>
      <c r="AA41" s="715"/>
      <c r="AB41" s="715"/>
      <c r="AC41" s="715"/>
      <c r="AD41" s="716" t="s">
        <v>128</v>
      </c>
      <c r="AE41" s="716"/>
      <c r="AF41" s="716"/>
      <c r="AG41" s="716"/>
      <c r="AH41" s="716"/>
      <c r="AI41" s="716"/>
      <c r="AJ41" s="716"/>
      <c r="AK41" s="716"/>
      <c r="AL41" s="681" t="s">
        <v>128</v>
      </c>
      <c r="AM41" s="682"/>
      <c r="AN41" s="682"/>
      <c r="AO41" s="717"/>
      <c r="AQ41" s="718" t="s">
        <v>352</v>
      </c>
      <c r="AR41" s="719"/>
      <c r="AS41" s="719"/>
      <c r="AT41" s="719"/>
      <c r="AU41" s="719"/>
      <c r="AV41" s="719"/>
      <c r="AW41" s="719"/>
      <c r="AX41" s="719"/>
      <c r="AY41" s="720"/>
      <c r="AZ41" s="678">
        <v>549071</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128</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12674483</v>
      </c>
      <c r="S42" s="701"/>
      <c r="T42" s="701"/>
      <c r="U42" s="701"/>
      <c r="V42" s="701"/>
      <c r="W42" s="701"/>
      <c r="X42" s="701"/>
      <c r="Y42" s="703"/>
      <c r="Z42" s="704">
        <v>100</v>
      </c>
      <c r="AA42" s="704"/>
      <c r="AB42" s="704"/>
      <c r="AC42" s="704"/>
      <c r="AD42" s="705">
        <v>6420502</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607239</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305</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1050126</v>
      </c>
      <c r="CS42" s="679"/>
      <c r="CT42" s="679"/>
      <c r="CU42" s="679"/>
      <c r="CV42" s="679"/>
      <c r="CW42" s="679"/>
      <c r="CX42" s="679"/>
      <c r="CY42" s="680"/>
      <c r="CZ42" s="681">
        <v>8.6</v>
      </c>
      <c r="DA42" s="682"/>
      <c r="DB42" s="682"/>
      <c r="DC42" s="683"/>
      <c r="DD42" s="684">
        <v>302013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222957</v>
      </c>
      <c r="CS43" s="697"/>
      <c r="CT43" s="697"/>
      <c r="CU43" s="697"/>
      <c r="CV43" s="697"/>
      <c r="CW43" s="697"/>
      <c r="CX43" s="697"/>
      <c r="CY43" s="698"/>
      <c r="CZ43" s="681">
        <v>1.8</v>
      </c>
      <c r="DA43" s="699"/>
      <c r="DB43" s="699"/>
      <c r="DC43" s="700"/>
      <c r="DD43" s="684">
        <v>221275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1049478</v>
      </c>
      <c r="CS44" s="679"/>
      <c r="CT44" s="679"/>
      <c r="CU44" s="679"/>
      <c r="CV44" s="679"/>
      <c r="CW44" s="679"/>
      <c r="CX44" s="679"/>
      <c r="CY44" s="680"/>
      <c r="CZ44" s="681">
        <v>8.6</v>
      </c>
      <c r="DA44" s="682"/>
      <c r="DB44" s="682"/>
      <c r="DC44" s="683"/>
      <c r="DD44" s="684">
        <v>301365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761585</v>
      </c>
      <c r="CS45" s="697"/>
      <c r="CT45" s="697"/>
      <c r="CU45" s="697"/>
      <c r="CV45" s="697"/>
      <c r="CW45" s="697"/>
      <c r="CX45" s="697"/>
      <c r="CY45" s="698"/>
      <c r="CZ45" s="681">
        <v>6.2</v>
      </c>
      <c r="DA45" s="699"/>
      <c r="DB45" s="699"/>
      <c r="DC45" s="700"/>
      <c r="DD45" s="684">
        <v>175783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287893</v>
      </c>
      <c r="CS46" s="679"/>
      <c r="CT46" s="679"/>
      <c r="CU46" s="679"/>
      <c r="CV46" s="679"/>
      <c r="CW46" s="679"/>
      <c r="CX46" s="679"/>
      <c r="CY46" s="680"/>
      <c r="CZ46" s="681">
        <v>2.2999999999999998</v>
      </c>
      <c r="DA46" s="682"/>
      <c r="DB46" s="682"/>
      <c r="DC46" s="683"/>
      <c r="DD46" s="684">
        <v>125582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648</v>
      </c>
      <c r="CS47" s="697"/>
      <c r="CT47" s="697"/>
      <c r="CU47" s="697"/>
      <c r="CV47" s="697"/>
      <c r="CW47" s="697"/>
      <c r="CX47" s="697"/>
      <c r="CY47" s="698"/>
      <c r="CZ47" s="681">
        <v>0</v>
      </c>
      <c r="DA47" s="699"/>
      <c r="DB47" s="699"/>
      <c r="DC47" s="700"/>
      <c r="DD47" s="684">
        <v>648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12259824</v>
      </c>
      <c r="CS49" s="663"/>
      <c r="CT49" s="663"/>
      <c r="CU49" s="663"/>
      <c r="CV49" s="663"/>
      <c r="CW49" s="663"/>
      <c r="CX49" s="663"/>
      <c r="CY49" s="664"/>
      <c r="CZ49" s="665">
        <v>100</v>
      </c>
      <c r="DA49" s="666"/>
      <c r="DB49" s="666"/>
      <c r="DC49" s="667"/>
      <c r="DD49" s="668">
        <v>7392053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Rl+OWFwDl9GgCNYH0gijnP50zcgaHHJRMoq69KOImtHaYqWiuOXZg3uPCff7r6969zdqpGwEzqxIpz+Z5j8Jw==" saltValue="AxLuCpEI9VyHAqcSH2Gw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12505</v>
      </c>
      <c r="R7" s="1198"/>
      <c r="S7" s="1198"/>
      <c r="T7" s="1198"/>
      <c r="U7" s="1198"/>
      <c r="V7" s="1198">
        <v>12091</v>
      </c>
      <c r="W7" s="1198"/>
      <c r="X7" s="1198"/>
      <c r="Y7" s="1198"/>
      <c r="Z7" s="1198"/>
      <c r="AA7" s="1198">
        <v>414</v>
      </c>
      <c r="AB7" s="1198"/>
      <c r="AC7" s="1198"/>
      <c r="AD7" s="1198"/>
      <c r="AE7" s="1199"/>
      <c r="AF7" s="1200">
        <v>387</v>
      </c>
      <c r="AG7" s="1201"/>
      <c r="AH7" s="1201"/>
      <c r="AI7" s="1201"/>
      <c r="AJ7" s="1202"/>
      <c r="AK7" s="1184">
        <v>693</v>
      </c>
      <c r="AL7" s="1185"/>
      <c r="AM7" s="1185"/>
      <c r="AN7" s="1185"/>
      <c r="AO7" s="1185"/>
      <c r="AP7" s="1185">
        <v>9809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0</v>
      </c>
      <c r="CI7" s="1182"/>
      <c r="CJ7" s="1182"/>
      <c r="CK7" s="1182"/>
      <c r="CL7" s="1183"/>
      <c r="CM7" s="1181">
        <v>2153</v>
      </c>
      <c r="CN7" s="1182"/>
      <c r="CO7" s="1182"/>
      <c r="CP7" s="1182"/>
      <c r="CQ7" s="1183"/>
      <c r="CR7" s="1181">
        <v>5</v>
      </c>
      <c r="CS7" s="1182"/>
      <c r="CT7" s="1182"/>
      <c r="CU7" s="1182"/>
      <c r="CV7" s="1183"/>
      <c r="CW7" s="1181" t="s">
        <v>596</v>
      </c>
      <c r="CX7" s="1182"/>
      <c r="CY7" s="1182"/>
      <c r="CZ7" s="1182"/>
      <c r="DA7" s="1183"/>
      <c r="DB7" s="1181" t="s">
        <v>597</v>
      </c>
      <c r="DC7" s="1182"/>
      <c r="DD7" s="1182"/>
      <c r="DE7" s="1182"/>
      <c r="DF7" s="1183"/>
      <c r="DG7" s="1181">
        <v>198</v>
      </c>
      <c r="DH7" s="1182"/>
      <c r="DI7" s="1182"/>
      <c r="DJ7" s="1182"/>
      <c r="DK7" s="1183"/>
      <c r="DL7" s="1181" t="s">
        <v>598</v>
      </c>
      <c r="DM7" s="1182"/>
      <c r="DN7" s="1182"/>
      <c r="DO7" s="1182"/>
      <c r="DP7" s="1183"/>
      <c r="DQ7" s="1181" t="s">
        <v>594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12505</v>
      </c>
      <c r="R23" s="1162"/>
      <c r="S23" s="1162"/>
      <c r="T23" s="1162"/>
      <c r="U23" s="1162"/>
      <c r="V23" s="1162">
        <v>12091</v>
      </c>
      <c r="W23" s="1162"/>
      <c r="X23" s="1162"/>
      <c r="Y23" s="1162"/>
      <c r="Z23" s="1162"/>
      <c r="AA23" s="1162">
        <v>414</v>
      </c>
      <c r="AB23" s="1162"/>
      <c r="AC23" s="1162"/>
      <c r="AD23" s="1162"/>
      <c r="AE23" s="1163"/>
      <c r="AF23" s="1164">
        <v>387</v>
      </c>
      <c r="AG23" s="1162"/>
      <c r="AH23" s="1162"/>
      <c r="AI23" s="1162"/>
      <c r="AJ23" s="1165"/>
      <c r="AK23" s="1166"/>
      <c r="AL23" s="1167"/>
      <c r="AM23" s="1167"/>
      <c r="AN23" s="1167"/>
      <c r="AO23" s="1167"/>
      <c r="AP23" s="1162">
        <v>9809</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3987</v>
      </c>
      <c r="R28" s="1147"/>
      <c r="S28" s="1147"/>
      <c r="T28" s="1147"/>
      <c r="U28" s="1147"/>
      <c r="V28" s="1147">
        <v>4843</v>
      </c>
      <c r="W28" s="1147"/>
      <c r="X28" s="1147"/>
      <c r="Y28" s="1147"/>
      <c r="Z28" s="1147"/>
      <c r="AA28" s="1147">
        <v>-856</v>
      </c>
      <c r="AB28" s="1147"/>
      <c r="AC28" s="1147"/>
      <c r="AD28" s="1147"/>
      <c r="AE28" s="1148"/>
      <c r="AF28" s="1149">
        <v>-856</v>
      </c>
      <c r="AG28" s="1147"/>
      <c r="AH28" s="1147"/>
      <c r="AI28" s="1147"/>
      <c r="AJ28" s="1150"/>
      <c r="AK28" s="1151">
        <v>549</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277</v>
      </c>
      <c r="R29" s="1137"/>
      <c r="S29" s="1137"/>
      <c r="T29" s="1137"/>
      <c r="U29" s="1137"/>
      <c r="V29" s="1137">
        <v>276</v>
      </c>
      <c r="W29" s="1137"/>
      <c r="X29" s="1137"/>
      <c r="Y29" s="1137"/>
      <c r="Z29" s="1137"/>
      <c r="AA29" s="1137">
        <v>1</v>
      </c>
      <c r="AB29" s="1137"/>
      <c r="AC29" s="1137"/>
      <c r="AD29" s="1137"/>
      <c r="AE29" s="1138"/>
      <c r="AF29" s="1112">
        <v>1</v>
      </c>
      <c r="AG29" s="1113"/>
      <c r="AH29" s="1113"/>
      <c r="AI29" s="1113"/>
      <c r="AJ29" s="1114"/>
      <c r="AK29" s="1073">
        <v>59</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838</v>
      </c>
      <c r="R30" s="1137"/>
      <c r="S30" s="1137"/>
      <c r="T30" s="1137"/>
      <c r="U30" s="1137"/>
      <c r="V30" s="1137">
        <v>759</v>
      </c>
      <c r="W30" s="1137"/>
      <c r="X30" s="1137"/>
      <c r="Y30" s="1137"/>
      <c r="Z30" s="1137"/>
      <c r="AA30" s="1137">
        <v>79</v>
      </c>
      <c r="AB30" s="1137"/>
      <c r="AC30" s="1137"/>
      <c r="AD30" s="1137"/>
      <c r="AE30" s="1138"/>
      <c r="AF30" s="1112">
        <v>1822</v>
      </c>
      <c r="AG30" s="1113"/>
      <c r="AH30" s="1113"/>
      <c r="AI30" s="1113"/>
      <c r="AJ30" s="1114"/>
      <c r="AK30" s="1073">
        <v>5</v>
      </c>
      <c r="AL30" s="1064"/>
      <c r="AM30" s="1064"/>
      <c r="AN30" s="1064"/>
      <c r="AO30" s="1064"/>
      <c r="AP30" s="1064">
        <v>137</v>
      </c>
      <c r="AQ30" s="1064"/>
      <c r="AR30" s="1064"/>
      <c r="AS30" s="1064"/>
      <c r="AT30" s="1064"/>
      <c r="AU30" s="1064" t="s">
        <v>594</v>
      </c>
      <c r="AV30" s="1064"/>
      <c r="AW30" s="1064"/>
      <c r="AX30" s="1064"/>
      <c r="AY30" s="1064"/>
      <c r="AZ30" s="1135" t="s">
        <v>599</v>
      </c>
      <c r="BA30" s="1135"/>
      <c r="BB30" s="1135"/>
      <c r="BC30" s="1135"/>
      <c r="BD30" s="1135"/>
      <c r="BE30" s="1125" t="s">
        <v>408</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478</v>
      </c>
      <c r="R31" s="1137"/>
      <c r="S31" s="1137"/>
      <c r="T31" s="1137"/>
      <c r="U31" s="1137"/>
      <c r="V31" s="1137">
        <v>442</v>
      </c>
      <c r="W31" s="1137"/>
      <c r="X31" s="1137"/>
      <c r="Y31" s="1137"/>
      <c r="Z31" s="1137"/>
      <c r="AA31" s="1137">
        <v>35</v>
      </c>
      <c r="AB31" s="1137"/>
      <c r="AC31" s="1137"/>
      <c r="AD31" s="1137"/>
      <c r="AE31" s="1138"/>
      <c r="AF31" s="1112">
        <v>35</v>
      </c>
      <c r="AG31" s="1113"/>
      <c r="AH31" s="1113"/>
      <c r="AI31" s="1113"/>
      <c r="AJ31" s="1114"/>
      <c r="AK31" s="1073">
        <v>239</v>
      </c>
      <c r="AL31" s="1064"/>
      <c r="AM31" s="1064"/>
      <c r="AN31" s="1064"/>
      <c r="AO31" s="1064"/>
      <c r="AP31" s="1064">
        <v>3800</v>
      </c>
      <c r="AQ31" s="1064"/>
      <c r="AR31" s="1064"/>
      <c r="AS31" s="1064"/>
      <c r="AT31" s="1064"/>
      <c r="AU31" s="1064">
        <v>3033</v>
      </c>
      <c r="AV31" s="1064"/>
      <c r="AW31" s="1064"/>
      <c r="AX31" s="1064"/>
      <c r="AY31" s="1064"/>
      <c r="AZ31" s="1135" t="s">
        <v>594</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288</v>
      </c>
      <c r="R32" s="1137"/>
      <c r="S32" s="1137"/>
      <c r="T32" s="1137"/>
      <c r="U32" s="1137"/>
      <c r="V32" s="1137">
        <v>285</v>
      </c>
      <c r="W32" s="1137"/>
      <c r="X32" s="1137"/>
      <c r="Y32" s="1137"/>
      <c r="Z32" s="1137"/>
      <c r="AA32" s="1137">
        <v>3</v>
      </c>
      <c r="AB32" s="1137"/>
      <c r="AC32" s="1137"/>
      <c r="AD32" s="1137"/>
      <c r="AE32" s="1138"/>
      <c r="AF32" s="1112">
        <v>3</v>
      </c>
      <c r="AG32" s="1113"/>
      <c r="AH32" s="1113"/>
      <c r="AI32" s="1113"/>
      <c r="AJ32" s="1114"/>
      <c r="AK32" s="1073">
        <v>115</v>
      </c>
      <c r="AL32" s="1064"/>
      <c r="AM32" s="1064"/>
      <c r="AN32" s="1064"/>
      <c r="AO32" s="1064"/>
      <c r="AP32" s="1064" t="s">
        <v>594</v>
      </c>
      <c r="AQ32" s="1064"/>
      <c r="AR32" s="1064"/>
      <c r="AS32" s="1064"/>
      <c r="AT32" s="1064"/>
      <c r="AU32" s="1064" t="s">
        <v>594</v>
      </c>
      <c r="AV32" s="1064"/>
      <c r="AW32" s="1064"/>
      <c r="AX32" s="1064"/>
      <c r="AY32" s="1064"/>
      <c r="AZ32" s="1135" t="s">
        <v>594</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1006</v>
      </c>
      <c r="AG63" s="1052"/>
      <c r="AH63" s="1052"/>
      <c r="AI63" s="1052"/>
      <c r="AJ63" s="1123"/>
      <c r="AK63" s="1124"/>
      <c r="AL63" s="1056"/>
      <c r="AM63" s="1056"/>
      <c r="AN63" s="1056"/>
      <c r="AO63" s="1056"/>
      <c r="AP63" s="1052">
        <v>3937</v>
      </c>
      <c r="AQ63" s="1052"/>
      <c r="AR63" s="1052"/>
      <c r="AS63" s="1052"/>
      <c r="AT63" s="1052"/>
      <c r="AU63" s="1052">
        <v>3033</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416</v>
      </c>
      <c r="AB66" s="1095"/>
      <c r="AC66" s="1095"/>
      <c r="AD66" s="1095"/>
      <c r="AE66" s="1096"/>
      <c r="AF66" s="1100" t="s">
        <v>400</v>
      </c>
      <c r="AG66" s="1101"/>
      <c r="AH66" s="1101"/>
      <c r="AI66" s="1101"/>
      <c r="AJ66" s="1102"/>
      <c r="AK66" s="1094" t="s">
        <v>417</v>
      </c>
      <c r="AL66" s="1089"/>
      <c r="AM66" s="1089"/>
      <c r="AN66" s="1089"/>
      <c r="AO66" s="1090"/>
      <c r="AP66" s="1094" t="s">
        <v>402</v>
      </c>
      <c r="AQ66" s="1095"/>
      <c r="AR66" s="1095"/>
      <c r="AS66" s="1095"/>
      <c r="AT66" s="1096"/>
      <c r="AU66" s="1094" t="s">
        <v>418</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1507</v>
      </c>
      <c r="R68" s="1075"/>
      <c r="S68" s="1075"/>
      <c r="T68" s="1075"/>
      <c r="U68" s="1075"/>
      <c r="V68" s="1075">
        <v>1422</v>
      </c>
      <c r="W68" s="1075"/>
      <c r="X68" s="1075"/>
      <c r="Y68" s="1075"/>
      <c r="Z68" s="1075"/>
      <c r="AA68" s="1075">
        <v>85</v>
      </c>
      <c r="AB68" s="1075"/>
      <c r="AC68" s="1075"/>
      <c r="AD68" s="1075"/>
      <c r="AE68" s="1075"/>
      <c r="AF68" s="1075">
        <v>85</v>
      </c>
      <c r="AG68" s="1075"/>
      <c r="AH68" s="1075"/>
      <c r="AI68" s="1075"/>
      <c r="AJ68" s="1075"/>
      <c r="AK68" s="1075" t="s">
        <v>600</v>
      </c>
      <c r="AL68" s="1075"/>
      <c r="AM68" s="1075"/>
      <c r="AN68" s="1075"/>
      <c r="AO68" s="1075"/>
      <c r="AP68" s="1075">
        <v>388</v>
      </c>
      <c r="AQ68" s="1075"/>
      <c r="AR68" s="1075"/>
      <c r="AS68" s="1075"/>
      <c r="AT68" s="1075"/>
      <c r="AU68" s="1075">
        <v>388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1663</v>
      </c>
      <c r="R69" s="1064"/>
      <c r="S69" s="1064"/>
      <c r="T69" s="1064"/>
      <c r="U69" s="1064"/>
      <c r="V69" s="1064">
        <v>1601</v>
      </c>
      <c r="W69" s="1064"/>
      <c r="X69" s="1064"/>
      <c r="Y69" s="1064"/>
      <c r="Z69" s="1064"/>
      <c r="AA69" s="1064">
        <v>62</v>
      </c>
      <c r="AB69" s="1064"/>
      <c r="AC69" s="1064"/>
      <c r="AD69" s="1064"/>
      <c r="AE69" s="1064"/>
      <c r="AF69" s="1064">
        <v>50</v>
      </c>
      <c r="AG69" s="1064"/>
      <c r="AH69" s="1064"/>
      <c r="AI69" s="1064"/>
      <c r="AJ69" s="1064"/>
      <c r="AK69" s="1064">
        <v>28</v>
      </c>
      <c r="AL69" s="1064"/>
      <c r="AM69" s="1064"/>
      <c r="AN69" s="1064"/>
      <c r="AO69" s="1064"/>
      <c r="AP69" s="1064">
        <v>986</v>
      </c>
      <c r="AQ69" s="1064"/>
      <c r="AR69" s="1064"/>
      <c r="AS69" s="1064"/>
      <c r="AT69" s="1064"/>
      <c r="AU69" s="1064" t="s">
        <v>594</v>
      </c>
      <c r="AV69" s="1064"/>
      <c r="AW69" s="1064"/>
      <c r="AX69" s="1064"/>
      <c r="AY69" s="1064"/>
      <c r="AZ69" s="1065" t="s">
        <v>593</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0</v>
      </c>
      <c r="R70" s="1064"/>
      <c r="S70" s="1064"/>
      <c r="T70" s="1064"/>
      <c r="U70" s="1064"/>
      <c r="V70" s="1064">
        <v>18</v>
      </c>
      <c r="W70" s="1064"/>
      <c r="X70" s="1064"/>
      <c r="Y70" s="1064"/>
      <c r="Z70" s="1064"/>
      <c r="AA70" s="1064">
        <v>-18</v>
      </c>
      <c r="AB70" s="1064"/>
      <c r="AC70" s="1064"/>
      <c r="AD70" s="1064"/>
      <c r="AE70" s="1064"/>
      <c r="AF70" s="1064">
        <v>-18</v>
      </c>
      <c r="AG70" s="1064"/>
      <c r="AH70" s="1064"/>
      <c r="AI70" s="1064"/>
      <c r="AJ70" s="1064"/>
      <c r="AK70" s="1064">
        <v>0</v>
      </c>
      <c r="AL70" s="1064"/>
      <c r="AM70" s="1064"/>
      <c r="AN70" s="1064"/>
      <c r="AO70" s="1064"/>
      <c r="AP70" s="1064">
        <v>71</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1127</v>
      </c>
      <c r="R71" s="1064"/>
      <c r="S71" s="1064"/>
      <c r="T71" s="1064"/>
      <c r="U71" s="1064"/>
      <c r="V71" s="1064">
        <v>1060</v>
      </c>
      <c r="W71" s="1064"/>
      <c r="X71" s="1064"/>
      <c r="Y71" s="1064"/>
      <c r="Z71" s="1064"/>
      <c r="AA71" s="1064">
        <v>66</v>
      </c>
      <c r="AB71" s="1064"/>
      <c r="AC71" s="1064"/>
      <c r="AD71" s="1064"/>
      <c r="AE71" s="1064"/>
      <c r="AF71" s="1064">
        <v>66</v>
      </c>
      <c r="AG71" s="1064"/>
      <c r="AH71" s="1064"/>
      <c r="AI71" s="1064"/>
      <c r="AJ71" s="1064"/>
      <c r="AK71" s="1064">
        <v>69</v>
      </c>
      <c r="AL71" s="1064"/>
      <c r="AM71" s="1064"/>
      <c r="AN71" s="1064"/>
      <c r="AO71" s="1064"/>
      <c r="AP71" s="1064">
        <v>1051</v>
      </c>
      <c r="AQ71" s="1064"/>
      <c r="AR71" s="1064"/>
      <c r="AS71" s="1064"/>
      <c r="AT71" s="1064"/>
      <c r="AU71" s="1064" t="s">
        <v>594</v>
      </c>
      <c r="AV71" s="1064"/>
      <c r="AW71" s="1064"/>
      <c r="AX71" s="1064"/>
      <c r="AY71" s="1064"/>
      <c r="AZ71" s="1065" t="s">
        <v>593</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745</v>
      </c>
      <c r="R72" s="1064"/>
      <c r="S72" s="1064"/>
      <c r="T72" s="1064"/>
      <c r="U72" s="1064"/>
      <c r="V72" s="1064">
        <v>723</v>
      </c>
      <c r="W72" s="1064"/>
      <c r="X72" s="1064"/>
      <c r="Y72" s="1064"/>
      <c r="Z72" s="1064"/>
      <c r="AA72" s="1064">
        <v>22</v>
      </c>
      <c r="AB72" s="1064"/>
      <c r="AC72" s="1064"/>
      <c r="AD72" s="1064"/>
      <c r="AE72" s="1064"/>
      <c r="AF72" s="1064">
        <v>22</v>
      </c>
      <c r="AG72" s="1064"/>
      <c r="AH72" s="1064"/>
      <c r="AI72" s="1064"/>
      <c r="AJ72" s="1064"/>
      <c r="AK72" s="1064">
        <v>26</v>
      </c>
      <c r="AL72" s="1064"/>
      <c r="AM72" s="1064"/>
      <c r="AN72" s="1064"/>
      <c r="AO72" s="1064"/>
      <c r="AP72" s="1064">
        <v>555</v>
      </c>
      <c r="AQ72" s="1064"/>
      <c r="AR72" s="1064"/>
      <c r="AS72" s="1064"/>
      <c r="AT72" s="1064"/>
      <c r="AU72" s="1064" t="s">
        <v>594</v>
      </c>
      <c r="AV72" s="1064"/>
      <c r="AW72" s="1064"/>
      <c r="AX72" s="1064"/>
      <c r="AY72" s="1064"/>
      <c r="AZ72" s="1065" t="s">
        <v>593</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231</v>
      </c>
      <c r="R73" s="1064"/>
      <c r="S73" s="1064"/>
      <c r="T73" s="1064"/>
      <c r="U73" s="1064"/>
      <c r="V73" s="1064">
        <v>222</v>
      </c>
      <c r="W73" s="1064"/>
      <c r="X73" s="1064"/>
      <c r="Y73" s="1064"/>
      <c r="Z73" s="1064"/>
      <c r="AA73" s="1064">
        <v>9</v>
      </c>
      <c r="AB73" s="1064"/>
      <c r="AC73" s="1064"/>
      <c r="AD73" s="1064"/>
      <c r="AE73" s="1064"/>
      <c r="AF73" s="1064">
        <v>9</v>
      </c>
      <c r="AG73" s="1064"/>
      <c r="AH73" s="1064"/>
      <c r="AI73" s="1064"/>
      <c r="AJ73" s="1064"/>
      <c r="AK73" s="1064">
        <v>26</v>
      </c>
      <c r="AL73" s="1064"/>
      <c r="AM73" s="1064"/>
      <c r="AN73" s="1064"/>
      <c r="AO73" s="1064"/>
      <c r="AP73" s="1064">
        <v>201</v>
      </c>
      <c r="AQ73" s="1064"/>
      <c r="AR73" s="1064"/>
      <c r="AS73" s="1064"/>
      <c r="AT73" s="1064"/>
      <c r="AU73" s="1064" t="s">
        <v>594</v>
      </c>
      <c r="AV73" s="1064"/>
      <c r="AW73" s="1064"/>
      <c r="AX73" s="1064"/>
      <c r="AY73" s="1064"/>
      <c r="AZ73" s="1065" t="s">
        <v>593</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9546</v>
      </c>
      <c r="R74" s="1064"/>
      <c r="S74" s="1064"/>
      <c r="T74" s="1064"/>
      <c r="U74" s="1064"/>
      <c r="V74" s="1064">
        <v>9287</v>
      </c>
      <c r="W74" s="1064"/>
      <c r="X74" s="1064"/>
      <c r="Y74" s="1064"/>
      <c r="Z74" s="1064"/>
      <c r="AA74" s="1064">
        <v>259</v>
      </c>
      <c r="AB74" s="1064"/>
      <c r="AC74" s="1064"/>
      <c r="AD74" s="1064"/>
      <c r="AE74" s="1064"/>
      <c r="AF74" s="1064">
        <v>259</v>
      </c>
      <c r="AG74" s="1064"/>
      <c r="AH74" s="1064"/>
      <c r="AI74" s="1064"/>
      <c r="AJ74" s="1064"/>
      <c r="AK74" s="1074" t="s">
        <v>594</v>
      </c>
      <c r="AL74" s="1072"/>
      <c r="AM74" s="1072"/>
      <c r="AN74" s="1072"/>
      <c r="AO74" s="1073"/>
      <c r="AP74" s="1074" t="s">
        <v>594</v>
      </c>
      <c r="AQ74" s="1072"/>
      <c r="AR74" s="1072"/>
      <c r="AS74" s="1072"/>
      <c r="AT74" s="1073"/>
      <c r="AU74" s="1074" t="s">
        <v>594</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584</v>
      </c>
      <c r="C75" s="1068"/>
      <c r="D75" s="1068"/>
      <c r="E75" s="1068"/>
      <c r="F75" s="1068"/>
      <c r="G75" s="1068"/>
      <c r="H75" s="1068"/>
      <c r="I75" s="1068"/>
      <c r="J75" s="1068"/>
      <c r="K75" s="1068"/>
      <c r="L75" s="1068"/>
      <c r="M75" s="1068"/>
      <c r="N75" s="1068"/>
      <c r="O75" s="1068"/>
      <c r="P75" s="1069"/>
      <c r="Q75" s="1071">
        <v>230</v>
      </c>
      <c r="R75" s="1072"/>
      <c r="S75" s="1072"/>
      <c r="T75" s="1072"/>
      <c r="U75" s="1073"/>
      <c r="V75" s="1074">
        <v>208</v>
      </c>
      <c r="W75" s="1072"/>
      <c r="X75" s="1072"/>
      <c r="Y75" s="1072"/>
      <c r="Z75" s="1073"/>
      <c r="AA75" s="1074">
        <v>22</v>
      </c>
      <c r="AB75" s="1072"/>
      <c r="AC75" s="1072"/>
      <c r="AD75" s="1072"/>
      <c r="AE75" s="1073"/>
      <c r="AF75" s="1074">
        <v>20</v>
      </c>
      <c r="AG75" s="1072"/>
      <c r="AH75" s="1072"/>
      <c r="AI75" s="1072"/>
      <c r="AJ75" s="1073"/>
      <c r="AK75" s="1074">
        <v>20</v>
      </c>
      <c r="AL75" s="1072"/>
      <c r="AM75" s="1072"/>
      <c r="AN75" s="1072"/>
      <c r="AO75" s="1073"/>
      <c r="AP75" s="1064" t="s">
        <v>594</v>
      </c>
      <c r="AQ75" s="1064"/>
      <c r="AR75" s="1064"/>
      <c r="AS75" s="1064"/>
      <c r="AT75" s="1064"/>
      <c r="AU75" s="1064" t="s">
        <v>594</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585</v>
      </c>
      <c r="C76" s="1068"/>
      <c r="D76" s="1068"/>
      <c r="E76" s="1068"/>
      <c r="F76" s="1068"/>
      <c r="G76" s="1068"/>
      <c r="H76" s="1068"/>
      <c r="I76" s="1068"/>
      <c r="J76" s="1068"/>
      <c r="K76" s="1068"/>
      <c r="L76" s="1068"/>
      <c r="M76" s="1068"/>
      <c r="N76" s="1068"/>
      <c r="O76" s="1068"/>
      <c r="P76" s="1069"/>
      <c r="Q76" s="1071">
        <v>31</v>
      </c>
      <c r="R76" s="1072"/>
      <c r="S76" s="1072"/>
      <c r="T76" s="1072"/>
      <c r="U76" s="1073"/>
      <c r="V76" s="1074">
        <v>20</v>
      </c>
      <c r="W76" s="1072"/>
      <c r="X76" s="1072"/>
      <c r="Y76" s="1072"/>
      <c r="Z76" s="1073"/>
      <c r="AA76" s="1074">
        <v>11</v>
      </c>
      <c r="AB76" s="1072"/>
      <c r="AC76" s="1072"/>
      <c r="AD76" s="1072"/>
      <c r="AE76" s="1073"/>
      <c r="AF76" s="1074">
        <v>11</v>
      </c>
      <c r="AG76" s="1072"/>
      <c r="AH76" s="1072"/>
      <c r="AI76" s="1072"/>
      <c r="AJ76" s="1073"/>
      <c r="AK76" s="1074" t="s">
        <v>594</v>
      </c>
      <c r="AL76" s="1072"/>
      <c r="AM76" s="1072"/>
      <c r="AN76" s="1072"/>
      <c r="AO76" s="1073"/>
      <c r="AP76" s="1074" t="s">
        <v>594</v>
      </c>
      <c r="AQ76" s="1072"/>
      <c r="AR76" s="1072"/>
      <c r="AS76" s="1072"/>
      <c r="AT76" s="1073"/>
      <c r="AU76" s="1074" t="s">
        <v>594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1">
        <v>300</v>
      </c>
      <c r="R77" s="1072"/>
      <c r="S77" s="1072"/>
      <c r="T77" s="1072"/>
      <c r="U77" s="1073"/>
      <c r="V77" s="1074">
        <v>264</v>
      </c>
      <c r="W77" s="1072"/>
      <c r="X77" s="1072"/>
      <c r="Y77" s="1072"/>
      <c r="Z77" s="1073"/>
      <c r="AA77" s="1074">
        <v>36</v>
      </c>
      <c r="AB77" s="1072"/>
      <c r="AC77" s="1072"/>
      <c r="AD77" s="1072"/>
      <c r="AE77" s="1073"/>
      <c r="AF77" s="1074">
        <v>36</v>
      </c>
      <c r="AG77" s="1072"/>
      <c r="AH77" s="1072"/>
      <c r="AI77" s="1072"/>
      <c r="AJ77" s="1073"/>
      <c r="AK77" s="1074" t="s">
        <v>594</v>
      </c>
      <c r="AL77" s="1072"/>
      <c r="AM77" s="1072"/>
      <c r="AN77" s="1072"/>
      <c r="AO77" s="1073"/>
      <c r="AP77" s="1074" t="s">
        <v>594</v>
      </c>
      <c r="AQ77" s="1072"/>
      <c r="AR77" s="1072"/>
      <c r="AS77" s="1072"/>
      <c r="AT77" s="1073"/>
      <c r="AU77" s="1074" t="s">
        <v>594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587</v>
      </c>
      <c r="C78" s="1068"/>
      <c r="D78" s="1068"/>
      <c r="E78" s="1068"/>
      <c r="F78" s="1068"/>
      <c r="G78" s="1068"/>
      <c r="H78" s="1068"/>
      <c r="I78" s="1068"/>
      <c r="J78" s="1068"/>
      <c r="K78" s="1068"/>
      <c r="L78" s="1068"/>
      <c r="M78" s="1068"/>
      <c r="N78" s="1068"/>
      <c r="O78" s="1068"/>
      <c r="P78" s="1069"/>
      <c r="Q78" s="1070">
        <v>150861</v>
      </c>
      <c r="R78" s="1064"/>
      <c r="S78" s="1064"/>
      <c r="T78" s="1064"/>
      <c r="U78" s="1064"/>
      <c r="V78" s="1064">
        <v>146852</v>
      </c>
      <c r="W78" s="1064"/>
      <c r="X78" s="1064"/>
      <c r="Y78" s="1064"/>
      <c r="Z78" s="1064"/>
      <c r="AA78" s="1064">
        <v>4009</v>
      </c>
      <c r="AB78" s="1064"/>
      <c r="AC78" s="1064"/>
      <c r="AD78" s="1064"/>
      <c r="AE78" s="1064"/>
      <c r="AF78" s="1064">
        <v>4009</v>
      </c>
      <c r="AG78" s="1064"/>
      <c r="AH78" s="1064"/>
      <c r="AI78" s="1064"/>
      <c r="AJ78" s="1064"/>
      <c r="AK78" s="1064" t="s">
        <v>594</v>
      </c>
      <c r="AL78" s="1064"/>
      <c r="AM78" s="1064"/>
      <c r="AN78" s="1064"/>
      <c r="AO78" s="1064"/>
      <c r="AP78" s="1064" t="s">
        <v>594</v>
      </c>
      <c r="AQ78" s="1064"/>
      <c r="AR78" s="1064"/>
      <c r="AS78" s="1064"/>
      <c r="AT78" s="1064"/>
      <c r="AU78" s="1064" t="s">
        <v>594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588</v>
      </c>
      <c r="C79" s="1068"/>
      <c r="D79" s="1068"/>
      <c r="E79" s="1068"/>
      <c r="F79" s="1068"/>
      <c r="G79" s="1068"/>
      <c r="H79" s="1068"/>
      <c r="I79" s="1068"/>
      <c r="J79" s="1068"/>
      <c r="K79" s="1068"/>
      <c r="L79" s="1068"/>
      <c r="M79" s="1068"/>
      <c r="N79" s="1068"/>
      <c r="O79" s="1068"/>
      <c r="P79" s="1069"/>
      <c r="Q79" s="1070">
        <v>202</v>
      </c>
      <c r="R79" s="1064"/>
      <c r="S79" s="1064"/>
      <c r="T79" s="1064"/>
      <c r="U79" s="1064"/>
      <c r="V79" s="1064">
        <v>200</v>
      </c>
      <c r="W79" s="1064"/>
      <c r="X79" s="1064"/>
      <c r="Y79" s="1064"/>
      <c r="Z79" s="1064"/>
      <c r="AA79" s="1064">
        <v>2</v>
      </c>
      <c r="AB79" s="1064"/>
      <c r="AC79" s="1064"/>
      <c r="AD79" s="1064"/>
      <c r="AE79" s="1064"/>
      <c r="AF79" s="1064">
        <v>2</v>
      </c>
      <c r="AG79" s="1064"/>
      <c r="AH79" s="1064"/>
      <c r="AI79" s="1064"/>
      <c r="AJ79" s="1064"/>
      <c r="AK79" s="1064" t="s">
        <v>595</v>
      </c>
      <c r="AL79" s="1064"/>
      <c r="AM79" s="1064"/>
      <c r="AN79" s="1064"/>
      <c r="AO79" s="1064"/>
      <c r="AP79" s="1064" t="s">
        <v>594</v>
      </c>
      <c r="AQ79" s="1064"/>
      <c r="AR79" s="1064"/>
      <c r="AS79" s="1064"/>
      <c r="AT79" s="1064"/>
      <c r="AU79" s="1064" t="s">
        <v>595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589</v>
      </c>
      <c r="C80" s="1068"/>
      <c r="D80" s="1068"/>
      <c r="E80" s="1068"/>
      <c r="F80" s="1068"/>
      <c r="G80" s="1068"/>
      <c r="H80" s="1068"/>
      <c r="I80" s="1068"/>
      <c r="J80" s="1068"/>
      <c r="K80" s="1068"/>
      <c r="L80" s="1068"/>
      <c r="M80" s="1068"/>
      <c r="N80" s="1068"/>
      <c r="O80" s="1068"/>
      <c r="P80" s="1069"/>
      <c r="Q80" s="1070">
        <v>10</v>
      </c>
      <c r="R80" s="1064"/>
      <c r="S80" s="1064"/>
      <c r="T80" s="1064"/>
      <c r="U80" s="1064"/>
      <c r="V80" s="1064">
        <v>6</v>
      </c>
      <c r="W80" s="1064"/>
      <c r="X80" s="1064"/>
      <c r="Y80" s="1064"/>
      <c r="Z80" s="1064"/>
      <c r="AA80" s="1064">
        <v>4</v>
      </c>
      <c r="AB80" s="1064"/>
      <c r="AC80" s="1064"/>
      <c r="AD80" s="1064"/>
      <c r="AE80" s="1064"/>
      <c r="AF80" s="1064">
        <v>4</v>
      </c>
      <c r="AG80" s="1064"/>
      <c r="AH80" s="1064"/>
      <c r="AI80" s="1064"/>
      <c r="AJ80" s="1064"/>
      <c r="AK80" s="1064" t="s">
        <v>594</v>
      </c>
      <c r="AL80" s="1064"/>
      <c r="AM80" s="1064"/>
      <c r="AN80" s="1064"/>
      <c r="AO80" s="1064"/>
      <c r="AP80" s="1064" t="s">
        <v>594</v>
      </c>
      <c r="AQ80" s="1064"/>
      <c r="AR80" s="1064"/>
      <c r="AS80" s="1064"/>
      <c r="AT80" s="1064"/>
      <c r="AU80" s="1064" t="s">
        <v>594</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590</v>
      </c>
      <c r="C81" s="1068"/>
      <c r="D81" s="1068"/>
      <c r="E81" s="1068"/>
      <c r="F81" s="1068"/>
      <c r="G81" s="1068"/>
      <c r="H81" s="1068"/>
      <c r="I81" s="1068"/>
      <c r="J81" s="1068"/>
      <c r="K81" s="1068"/>
      <c r="L81" s="1068"/>
      <c r="M81" s="1068"/>
      <c r="N81" s="1068"/>
      <c r="O81" s="1068"/>
      <c r="P81" s="1069"/>
      <c r="Q81" s="1070">
        <v>1270</v>
      </c>
      <c r="R81" s="1064"/>
      <c r="S81" s="1064"/>
      <c r="T81" s="1064"/>
      <c r="U81" s="1064"/>
      <c r="V81" s="1064">
        <v>1231</v>
      </c>
      <c r="W81" s="1064"/>
      <c r="X81" s="1064"/>
      <c r="Y81" s="1064"/>
      <c r="Z81" s="1064"/>
      <c r="AA81" s="1064">
        <v>39</v>
      </c>
      <c r="AB81" s="1064"/>
      <c r="AC81" s="1064"/>
      <c r="AD81" s="1064"/>
      <c r="AE81" s="1064"/>
      <c r="AF81" s="1064">
        <v>39</v>
      </c>
      <c r="AG81" s="1064"/>
      <c r="AH81" s="1064"/>
      <c r="AI81" s="1064"/>
      <c r="AJ81" s="1064"/>
      <c r="AK81" s="1064">
        <v>9</v>
      </c>
      <c r="AL81" s="1064"/>
      <c r="AM81" s="1064"/>
      <c r="AN81" s="1064"/>
      <c r="AO81" s="1064"/>
      <c r="AP81" s="1064" t="s">
        <v>594</v>
      </c>
      <c r="AQ81" s="1064"/>
      <c r="AR81" s="1064"/>
      <c r="AS81" s="1064"/>
      <c r="AT81" s="1064"/>
      <c r="AU81" s="1064" t="s">
        <v>594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591</v>
      </c>
      <c r="C82" s="1068"/>
      <c r="D82" s="1068"/>
      <c r="E82" s="1068"/>
      <c r="F82" s="1068"/>
      <c r="G82" s="1068"/>
      <c r="H82" s="1068"/>
      <c r="I82" s="1068"/>
      <c r="J82" s="1068"/>
      <c r="K82" s="1068"/>
      <c r="L82" s="1068"/>
      <c r="M82" s="1068"/>
      <c r="N82" s="1068"/>
      <c r="O82" s="1068"/>
      <c r="P82" s="1069"/>
      <c r="Q82" s="1070">
        <v>34792</v>
      </c>
      <c r="R82" s="1064"/>
      <c r="S82" s="1064"/>
      <c r="T82" s="1064"/>
      <c r="U82" s="1064"/>
      <c r="V82" s="1064">
        <v>34144</v>
      </c>
      <c r="W82" s="1064"/>
      <c r="X82" s="1064"/>
      <c r="Y82" s="1064"/>
      <c r="Z82" s="1064"/>
      <c r="AA82" s="1064">
        <v>648</v>
      </c>
      <c r="AB82" s="1064"/>
      <c r="AC82" s="1064"/>
      <c r="AD82" s="1064"/>
      <c r="AE82" s="1064"/>
      <c r="AF82" s="1064">
        <v>648</v>
      </c>
      <c r="AG82" s="1064"/>
      <c r="AH82" s="1064"/>
      <c r="AI82" s="1064"/>
      <c r="AJ82" s="1064"/>
      <c r="AK82" s="1064">
        <v>355</v>
      </c>
      <c r="AL82" s="1064"/>
      <c r="AM82" s="1064"/>
      <c r="AN82" s="1064"/>
      <c r="AO82" s="1064"/>
      <c r="AP82" s="1064" t="s">
        <v>594</v>
      </c>
      <c r="AQ82" s="1064"/>
      <c r="AR82" s="1064"/>
      <c r="AS82" s="1064"/>
      <c r="AT82" s="1064"/>
      <c r="AU82" s="1064" t="s">
        <v>594</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AF68+AF69+AF70+AF71+AF72+AF73+AF74+AF75+AF76+AF77+AF78+AF79+AF81+AF80+AF82</f>
        <v>5242</v>
      </c>
      <c r="AG88" s="1052"/>
      <c r="AH88" s="1052"/>
      <c r="AI88" s="1052"/>
      <c r="AJ88" s="1052"/>
      <c r="AK88" s="1056"/>
      <c r="AL88" s="1056"/>
      <c r="AM88" s="1056"/>
      <c r="AN88" s="1056"/>
      <c r="AO88" s="1056"/>
      <c r="AP88" s="1052">
        <f>AP68+AP69+AP70+AP71+AP72+AP73</f>
        <v>3252</v>
      </c>
      <c r="AQ88" s="1052"/>
      <c r="AR88" s="1052"/>
      <c r="AS88" s="1052"/>
      <c r="AT88" s="1052"/>
      <c r="AU88" s="1052">
        <f>AU68</f>
        <v>388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606</v>
      </c>
      <c r="CX102" s="1044"/>
      <c r="CY102" s="1044"/>
      <c r="CZ102" s="1044"/>
      <c r="DA102" s="1045"/>
      <c r="DB102" s="1043" t="s">
        <v>607</v>
      </c>
      <c r="DC102" s="1044"/>
      <c r="DD102" s="1044"/>
      <c r="DE102" s="1044"/>
      <c r="DF102" s="1045"/>
      <c r="DG102" s="1043">
        <v>198</v>
      </c>
      <c r="DH102" s="1044"/>
      <c r="DI102" s="1044"/>
      <c r="DJ102" s="1044"/>
      <c r="DK102" s="1045"/>
      <c r="DL102" s="1043" t="s">
        <v>607</v>
      </c>
      <c r="DM102" s="1044"/>
      <c r="DN102" s="1044"/>
      <c r="DO102" s="1044"/>
      <c r="DP102" s="1045"/>
      <c r="DQ102" s="1043" t="s">
        <v>607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311</v>
      </c>
      <c r="AG109" s="987"/>
      <c r="AH109" s="987"/>
      <c r="AI109" s="987"/>
      <c r="AJ109" s="988"/>
      <c r="AK109" s="989" t="s">
        <v>310</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311</v>
      </c>
      <c r="BW109" s="987"/>
      <c r="BX109" s="987"/>
      <c r="BY109" s="987"/>
      <c r="BZ109" s="988"/>
      <c r="CA109" s="989" t="s">
        <v>310</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311</v>
      </c>
      <c r="DM109" s="987"/>
      <c r="DN109" s="987"/>
      <c r="DO109" s="987"/>
      <c r="DP109" s="988"/>
      <c r="DQ109" s="989" t="s">
        <v>310</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1073220</v>
      </c>
      <c r="AB110" s="980"/>
      <c r="AC110" s="980"/>
      <c r="AD110" s="980"/>
      <c r="AE110" s="981"/>
      <c r="AF110" s="982">
        <v>1090457</v>
      </c>
      <c r="AG110" s="980"/>
      <c r="AH110" s="980"/>
      <c r="AI110" s="980"/>
      <c r="AJ110" s="981"/>
      <c r="AK110" s="982">
        <v>987812</v>
      </c>
      <c r="AL110" s="980"/>
      <c r="AM110" s="980"/>
      <c r="AN110" s="980"/>
      <c r="AO110" s="981"/>
      <c r="AP110" s="983">
        <v>16.8</v>
      </c>
      <c r="AQ110" s="984"/>
      <c r="AR110" s="984"/>
      <c r="AS110" s="984"/>
      <c r="AT110" s="985"/>
      <c r="AU110" s="1019" t="s">
        <v>74</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10968380</v>
      </c>
      <c r="BR110" s="927"/>
      <c r="BS110" s="927"/>
      <c r="BT110" s="927"/>
      <c r="BU110" s="927"/>
      <c r="BV110" s="927">
        <v>10479230</v>
      </c>
      <c r="BW110" s="927"/>
      <c r="BX110" s="927"/>
      <c r="BY110" s="927"/>
      <c r="BZ110" s="927"/>
      <c r="CA110" s="927">
        <v>9808886</v>
      </c>
      <c r="CB110" s="927"/>
      <c r="CC110" s="927"/>
      <c r="CD110" s="927"/>
      <c r="CE110" s="927"/>
      <c r="CF110" s="951">
        <v>166.4</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435</v>
      </c>
      <c r="AL111" s="1008"/>
      <c r="AM111" s="1008"/>
      <c r="AN111" s="1008"/>
      <c r="AO111" s="1009"/>
      <c r="AP111" s="1011" t="s">
        <v>128</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64057</v>
      </c>
      <c r="BR111" s="899"/>
      <c r="BS111" s="899"/>
      <c r="BT111" s="899"/>
      <c r="BU111" s="899"/>
      <c r="BV111" s="899">
        <v>17943</v>
      </c>
      <c r="BW111" s="899"/>
      <c r="BX111" s="899"/>
      <c r="BY111" s="899"/>
      <c r="BZ111" s="899"/>
      <c r="CA111" s="899">
        <v>18085</v>
      </c>
      <c r="CB111" s="899"/>
      <c r="CC111" s="899"/>
      <c r="CD111" s="899"/>
      <c r="CE111" s="899"/>
      <c r="CF111" s="960">
        <v>0.3</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128</v>
      </c>
      <c r="DM111" s="899"/>
      <c r="DN111" s="899"/>
      <c r="DO111" s="899"/>
      <c r="DP111" s="899"/>
      <c r="DQ111" s="899" t="s">
        <v>439</v>
      </c>
      <c r="DR111" s="899"/>
      <c r="DS111" s="899"/>
      <c r="DT111" s="899"/>
      <c r="DU111" s="899"/>
      <c r="DV111" s="876" t="s">
        <v>128</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435</v>
      </c>
      <c r="AG112" s="862"/>
      <c r="AH112" s="862"/>
      <c r="AI112" s="862"/>
      <c r="AJ112" s="863"/>
      <c r="AK112" s="864" t="s">
        <v>435</v>
      </c>
      <c r="AL112" s="862"/>
      <c r="AM112" s="862"/>
      <c r="AN112" s="862"/>
      <c r="AO112" s="863"/>
      <c r="AP112" s="909" t="s">
        <v>435</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3309863</v>
      </c>
      <c r="BR112" s="899"/>
      <c r="BS112" s="899"/>
      <c r="BT112" s="899"/>
      <c r="BU112" s="899"/>
      <c r="BV112" s="899">
        <v>3175835</v>
      </c>
      <c r="BW112" s="899"/>
      <c r="BX112" s="899"/>
      <c r="BY112" s="899"/>
      <c r="BZ112" s="899"/>
      <c r="CA112" s="899">
        <v>3032618</v>
      </c>
      <c r="CB112" s="899"/>
      <c r="CC112" s="899"/>
      <c r="CD112" s="899"/>
      <c r="CE112" s="899"/>
      <c r="CF112" s="960">
        <v>51.4</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439</v>
      </c>
      <c r="DM112" s="899"/>
      <c r="DN112" s="899"/>
      <c r="DO112" s="899"/>
      <c r="DP112" s="899"/>
      <c r="DQ112" s="899" t="s">
        <v>439</v>
      </c>
      <c r="DR112" s="899"/>
      <c r="DS112" s="899"/>
      <c r="DT112" s="899"/>
      <c r="DU112" s="899"/>
      <c r="DV112" s="876" t="s">
        <v>435</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170833</v>
      </c>
      <c r="AB113" s="1008"/>
      <c r="AC113" s="1008"/>
      <c r="AD113" s="1008"/>
      <c r="AE113" s="1009"/>
      <c r="AF113" s="1010">
        <v>175799</v>
      </c>
      <c r="AG113" s="1008"/>
      <c r="AH113" s="1008"/>
      <c r="AI113" s="1008"/>
      <c r="AJ113" s="1009"/>
      <c r="AK113" s="1010">
        <v>186313</v>
      </c>
      <c r="AL113" s="1008"/>
      <c r="AM113" s="1008"/>
      <c r="AN113" s="1008"/>
      <c r="AO113" s="1009"/>
      <c r="AP113" s="1011">
        <v>3.2</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633929</v>
      </c>
      <c r="BR113" s="899"/>
      <c r="BS113" s="899"/>
      <c r="BT113" s="899"/>
      <c r="BU113" s="899"/>
      <c r="BV113" s="899">
        <v>716994</v>
      </c>
      <c r="BW113" s="899"/>
      <c r="BX113" s="899"/>
      <c r="BY113" s="899"/>
      <c r="BZ113" s="899"/>
      <c r="CA113" s="899">
        <v>778832</v>
      </c>
      <c r="CB113" s="899"/>
      <c r="CC113" s="899"/>
      <c r="CD113" s="899"/>
      <c r="CE113" s="899"/>
      <c r="CF113" s="960">
        <v>13.2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435</v>
      </c>
      <c r="DM113" s="862"/>
      <c r="DN113" s="862"/>
      <c r="DO113" s="862"/>
      <c r="DP113" s="863"/>
      <c r="DQ113" s="864" t="s">
        <v>439</v>
      </c>
      <c r="DR113" s="862"/>
      <c r="DS113" s="862"/>
      <c r="DT113" s="862"/>
      <c r="DU113" s="863"/>
      <c r="DV113" s="909" t="s">
        <v>128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74694</v>
      </c>
      <c r="AB114" s="862"/>
      <c r="AC114" s="862"/>
      <c r="AD114" s="862"/>
      <c r="AE114" s="863"/>
      <c r="AF114" s="864">
        <v>46339</v>
      </c>
      <c r="AG114" s="862"/>
      <c r="AH114" s="862"/>
      <c r="AI114" s="862"/>
      <c r="AJ114" s="863"/>
      <c r="AK114" s="864">
        <v>53494</v>
      </c>
      <c r="AL114" s="862"/>
      <c r="AM114" s="862"/>
      <c r="AN114" s="862"/>
      <c r="AO114" s="863"/>
      <c r="AP114" s="909">
        <v>0.9</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771842</v>
      </c>
      <c r="BR114" s="899"/>
      <c r="BS114" s="899"/>
      <c r="BT114" s="899"/>
      <c r="BU114" s="899"/>
      <c r="BV114" s="899">
        <v>795941</v>
      </c>
      <c r="BW114" s="899"/>
      <c r="BX114" s="899"/>
      <c r="BY114" s="899"/>
      <c r="BZ114" s="899"/>
      <c r="CA114" s="899">
        <v>759740</v>
      </c>
      <c r="CB114" s="899"/>
      <c r="CC114" s="899"/>
      <c r="CD114" s="899"/>
      <c r="CE114" s="899"/>
      <c r="CF114" s="960">
        <v>12.9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439</v>
      </c>
      <c r="DM114" s="862"/>
      <c r="DN114" s="862"/>
      <c r="DO114" s="862"/>
      <c r="DP114" s="863"/>
      <c r="DQ114" s="864" t="s">
        <v>435</v>
      </c>
      <c r="DR114" s="862"/>
      <c r="DS114" s="862"/>
      <c r="DT114" s="862"/>
      <c r="DU114" s="863"/>
      <c r="DV114" s="909" t="s">
        <v>439</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128</v>
      </c>
      <c r="AG115" s="1008"/>
      <c r="AH115" s="1008"/>
      <c r="AI115" s="1008"/>
      <c r="AJ115" s="1009"/>
      <c r="AK115" s="1010" t="s">
        <v>435</v>
      </c>
      <c r="AL115" s="1008"/>
      <c r="AM115" s="1008"/>
      <c r="AN115" s="1008"/>
      <c r="AO115" s="1009"/>
      <c r="AP115" s="1011" t="s">
        <v>435</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435</v>
      </c>
      <c r="BW115" s="899"/>
      <c r="BX115" s="899"/>
      <c r="BY115" s="899"/>
      <c r="BZ115" s="899"/>
      <c r="CA115" s="899" t="s">
        <v>435</v>
      </c>
      <c r="CB115" s="899"/>
      <c r="CC115" s="899"/>
      <c r="CD115" s="899"/>
      <c r="CE115" s="899"/>
      <c r="CF115" s="960" t="s">
        <v>439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64057</v>
      </c>
      <c r="DH115" s="862"/>
      <c r="DI115" s="862"/>
      <c r="DJ115" s="862"/>
      <c r="DK115" s="863"/>
      <c r="DL115" s="864">
        <v>17943</v>
      </c>
      <c r="DM115" s="862"/>
      <c r="DN115" s="862"/>
      <c r="DO115" s="862"/>
      <c r="DP115" s="863"/>
      <c r="DQ115" s="864">
        <v>18085</v>
      </c>
      <c r="DR115" s="862"/>
      <c r="DS115" s="862"/>
      <c r="DT115" s="862"/>
      <c r="DU115" s="863"/>
      <c r="DV115" s="909">
        <v>0.3</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421</v>
      </c>
      <c r="AB116" s="862"/>
      <c r="AC116" s="862"/>
      <c r="AD116" s="862"/>
      <c r="AE116" s="863"/>
      <c r="AF116" s="864">
        <v>98</v>
      </c>
      <c r="AG116" s="862"/>
      <c r="AH116" s="862"/>
      <c r="AI116" s="862"/>
      <c r="AJ116" s="863"/>
      <c r="AK116" s="864">
        <v>1</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435</v>
      </c>
      <c r="BW116" s="899"/>
      <c r="BX116" s="899"/>
      <c r="BY116" s="899"/>
      <c r="BZ116" s="899"/>
      <c r="CA116" s="899" t="s">
        <v>435</v>
      </c>
      <c r="CB116" s="899"/>
      <c r="CC116" s="899"/>
      <c r="CD116" s="899"/>
      <c r="CE116" s="899"/>
      <c r="CF116" s="960" t="s">
        <v>435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435</v>
      </c>
      <c r="DM116" s="862"/>
      <c r="DN116" s="862"/>
      <c r="DO116" s="862"/>
      <c r="DP116" s="863"/>
      <c r="DQ116" s="864" t="s">
        <v>435</v>
      </c>
      <c r="DR116" s="862"/>
      <c r="DS116" s="862"/>
      <c r="DT116" s="862"/>
      <c r="DU116" s="863"/>
      <c r="DV116" s="909" t="s">
        <v>128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1319168</v>
      </c>
      <c r="AB117" s="994"/>
      <c r="AC117" s="994"/>
      <c r="AD117" s="994"/>
      <c r="AE117" s="995"/>
      <c r="AF117" s="996">
        <v>1312693</v>
      </c>
      <c r="AG117" s="994"/>
      <c r="AH117" s="994"/>
      <c r="AI117" s="994"/>
      <c r="AJ117" s="995"/>
      <c r="AK117" s="996">
        <v>1227620</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311</v>
      </c>
      <c r="AG118" s="987"/>
      <c r="AH118" s="987"/>
      <c r="AI118" s="987"/>
      <c r="AJ118" s="988"/>
      <c r="AK118" s="989" t="s">
        <v>310</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15748071</v>
      </c>
      <c r="BR119" s="930"/>
      <c r="BS119" s="930"/>
      <c r="BT119" s="930"/>
      <c r="BU119" s="930"/>
      <c r="BV119" s="930">
        <v>15185943</v>
      </c>
      <c r="BW119" s="930"/>
      <c r="BX119" s="930"/>
      <c r="BY119" s="930"/>
      <c r="BZ119" s="930"/>
      <c r="CA119" s="930">
        <v>14398161</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1100951</v>
      </c>
      <c r="BR120" s="927"/>
      <c r="BS120" s="927"/>
      <c r="BT120" s="927"/>
      <c r="BU120" s="927"/>
      <c r="BV120" s="927">
        <v>1233031</v>
      </c>
      <c r="BW120" s="927"/>
      <c r="BX120" s="927"/>
      <c r="BY120" s="927"/>
      <c r="BZ120" s="927"/>
      <c r="CA120" s="927">
        <v>1246159</v>
      </c>
      <c r="CB120" s="927"/>
      <c r="CC120" s="927"/>
      <c r="CD120" s="927"/>
      <c r="CE120" s="927"/>
      <c r="CF120" s="951">
        <v>21.1</v>
      </c>
      <c r="CG120" s="952"/>
      <c r="CH120" s="952"/>
      <c r="CI120" s="952"/>
      <c r="CJ120" s="952"/>
      <c r="CK120" s="953" t="s">
        <v>465</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3309863</v>
      </c>
      <c r="DH120" s="927"/>
      <c r="DI120" s="927"/>
      <c r="DJ120" s="927"/>
      <c r="DK120" s="927"/>
      <c r="DL120" s="927">
        <v>3175835</v>
      </c>
      <c r="DM120" s="927"/>
      <c r="DN120" s="927"/>
      <c r="DO120" s="927"/>
      <c r="DP120" s="927"/>
      <c r="DQ120" s="927">
        <v>3032618</v>
      </c>
      <c r="DR120" s="927"/>
      <c r="DS120" s="927"/>
      <c r="DT120" s="927"/>
      <c r="DU120" s="927"/>
      <c r="DV120" s="928">
        <v>51.4</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266676</v>
      </c>
      <c r="BR121" s="899"/>
      <c r="BS121" s="899"/>
      <c r="BT121" s="899"/>
      <c r="BU121" s="899"/>
      <c r="BV121" s="899">
        <v>213344</v>
      </c>
      <c r="BW121" s="899"/>
      <c r="BX121" s="899"/>
      <c r="BY121" s="899"/>
      <c r="BZ121" s="899"/>
      <c r="CA121" s="899" t="s">
        <v>128</v>
      </c>
      <c r="CB121" s="899"/>
      <c r="CC121" s="899"/>
      <c r="CD121" s="899"/>
      <c r="CE121" s="899"/>
      <c r="CF121" s="960" t="s">
        <v>128</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128</v>
      </c>
      <c r="DR121" s="899"/>
      <c r="DS121" s="899"/>
      <c r="DT121" s="899"/>
      <c r="DU121" s="899"/>
      <c r="DV121" s="876" t="s">
        <v>128</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8899939</v>
      </c>
      <c r="BR122" s="930"/>
      <c r="BS122" s="930"/>
      <c r="BT122" s="930"/>
      <c r="BU122" s="930"/>
      <c r="BV122" s="930">
        <v>8812713</v>
      </c>
      <c r="BW122" s="930"/>
      <c r="BX122" s="930"/>
      <c r="BY122" s="930"/>
      <c r="BZ122" s="930"/>
      <c r="CA122" s="930">
        <v>8678801</v>
      </c>
      <c r="CB122" s="930"/>
      <c r="CC122" s="930"/>
      <c r="CD122" s="930"/>
      <c r="CE122" s="930"/>
      <c r="CF122" s="931">
        <v>147.19999999999999</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128</v>
      </c>
      <c r="DM122" s="899"/>
      <c r="DN122" s="899"/>
      <c r="DO122" s="899"/>
      <c r="DP122" s="899"/>
      <c r="DQ122" s="899" t="s">
        <v>128</v>
      </c>
      <c r="DR122" s="899"/>
      <c r="DS122" s="899"/>
      <c r="DT122" s="899"/>
      <c r="DU122" s="899"/>
      <c r="DV122" s="876" t="s">
        <v>128</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470</v>
      </c>
      <c r="BP123" s="963"/>
      <c r="BQ123" s="917">
        <v>10267566</v>
      </c>
      <c r="BR123" s="918"/>
      <c r="BS123" s="918"/>
      <c r="BT123" s="918"/>
      <c r="BU123" s="918"/>
      <c r="BV123" s="918">
        <v>10259088</v>
      </c>
      <c r="BW123" s="918"/>
      <c r="BX123" s="918"/>
      <c r="BY123" s="918"/>
      <c r="BZ123" s="918"/>
      <c r="CA123" s="918">
        <v>9924960</v>
      </c>
      <c r="CB123" s="918"/>
      <c r="CC123" s="918"/>
      <c r="CD123" s="918"/>
      <c r="CE123" s="918"/>
      <c r="CF123" s="828"/>
      <c r="CG123" s="829"/>
      <c r="CH123" s="829"/>
      <c r="CI123" s="829"/>
      <c r="CJ123" s="919"/>
      <c r="CK123" s="954"/>
      <c r="CL123" s="940"/>
      <c r="CM123" s="940"/>
      <c r="CN123" s="940"/>
      <c r="CO123" s="941"/>
      <c r="CP123" s="920" t="s">
        <v>407</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94.6</v>
      </c>
      <c r="BR124" s="916"/>
      <c r="BS124" s="916"/>
      <c r="BT124" s="916"/>
      <c r="BU124" s="916"/>
      <c r="BV124" s="916">
        <v>83.7</v>
      </c>
      <c r="BW124" s="916"/>
      <c r="BX124" s="916"/>
      <c r="BY124" s="916"/>
      <c r="BZ124" s="916"/>
      <c r="CA124" s="916">
        <v>75.8</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53332</v>
      </c>
      <c r="AB128" s="883"/>
      <c r="AC128" s="883"/>
      <c r="AD128" s="883"/>
      <c r="AE128" s="884"/>
      <c r="AF128" s="885">
        <v>53332</v>
      </c>
      <c r="AG128" s="883"/>
      <c r="AH128" s="883"/>
      <c r="AI128" s="883"/>
      <c r="AJ128" s="884"/>
      <c r="AK128" s="885" t="s">
        <v>128</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14.19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6529501</v>
      </c>
      <c r="AB129" s="862"/>
      <c r="AC129" s="862"/>
      <c r="AD129" s="862"/>
      <c r="AE129" s="863"/>
      <c r="AF129" s="864">
        <v>6626484</v>
      </c>
      <c r="AG129" s="862"/>
      <c r="AH129" s="862"/>
      <c r="AI129" s="862"/>
      <c r="AJ129" s="863"/>
      <c r="AK129" s="864">
        <v>6613582</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19.190000000000001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739306</v>
      </c>
      <c r="AB130" s="862"/>
      <c r="AC130" s="862"/>
      <c r="AD130" s="862"/>
      <c r="AE130" s="863"/>
      <c r="AF130" s="864">
        <v>742525</v>
      </c>
      <c r="AG130" s="862"/>
      <c r="AH130" s="862"/>
      <c r="AI130" s="862"/>
      <c r="AJ130" s="863"/>
      <c r="AK130" s="864">
        <v>717338</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8.8000000000000007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5790195</v>
      </c>
      <c r="AB131" s="845"/>
      <c r="AC131" s="845"/>
      <c r="AD131" s="845"/>
      <c r="AE131" s="846"/>
      <c r="AF131" s="847">
        <v>5883959</v>
      </c>
      <c r="AG131" s="845"/>
      <c r="AH131" s="845"/>
      <c r="AI131" s="845"/>
      <c r="AJ131" s="846"/>
      <c r="AK131" s="847">
        <v>5896244</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75.8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9.0934761260000005</v>
      </c>
      <c r="AB132" s="825"/>
      <c r="AC132" s="825"/>
      <c r="AD132" s="825"/>
      <c r="AE132" s="826"/>
      <c r="AF132" s="827">
        <v>8.7838137550000006</v>
      </c>
      <c r="AG132" s="825"/>
      <c r="AH132" s="825"/>
      <c r="AI132" s="825"/>
      <c r="AJ132" s="826"/>
      <c r="AK132" s="827">
        <v>8.6543569090000005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8.1999999999999993</v>
      </c>
      <c r="AB133" s="804"/>
      <c r="AC133" s="804"/>
      <c r="AD133" s="804"/>
      <c r="AE133" s="805"/>
      <c r="AF133" s="803">
        <v>8.5</v>
      </c>
      <c r="AG133" s="804"/>
      <c r="AH133" s="804"/>
      <c r="AI133" s="804"/>
      <c r="AJ133" s="805"/>
      <c r="AK133" s="803">
        <v>8.8000000000000007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6ecjKONsoTpEi+paoKpWB2gBIM7POpz2pip3dVlZYXcS7vhT9kdxbkgXpeABzQErwBIJ+MUF4Gt6/Uq8e6xdw==" saltValue="zcFDrTset49P4kKOvjGY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9"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m3rY5mqGJ00Uf0yl0OBbNygRz1tHkyEoa1Jvk6uJApIL1pKDnOKSeWyFAYiWVjj6JdCss4QwJCOlbFE142DVA==" saltValue="dHzzKKwsDXBNSvHtckg9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dNxgNS8rFrStvXsICdg7tNbF1CUgq0hZ3RC7dveirnnBU022d1mdnWftUR2YiAh/Y+px1YX1XCdJLjEREIsjA==" saltValue="4A5DmGoZhrO2bkMyzy6kx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1829045</v>
      </c>
      <c r="AP9" s="313">
        <v>51594</v>
      </c>
      <c r="AQ9" s="314">
        <v>56845</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36485</v>
      </c>
      <c r="AP10" s="316">
        <v>1029</v>
      </c>
      <c r="AQ10" s="317">
        <v>5922</v>
      </c>
      <c r="AR10" s="318">
        <v>-82.6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403390</v>
      </c>
      <c r="AP11" s="316">
        <v>11379</v>
      </c>
      <c r="AQ11" s="317">
        <v>8264</v>
      </c>
      <c r="AR11" s="318">
        <v>37.700000000000003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284</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v>20</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126300</v>
      </c>
      <c r="AP14" s="316">
        <v>3563</v>
      </c>
      <c r="AQ14" s="317">
        <v>2517</v>
      </c>
      <c r="AR14" s="318">
        <v>41.6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222957</v>
      </c>
      <c r="AP15" s="316">
        <v>6289</v>
      </c>
      <c r="AQ15" s="317">
        <v>1185</v>
      </c>
      <c r="AR15" s="318">
        <v>430.7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-196078</v>
      </c>
      <c r="AP16" s="316">
        <v>-5531</v>
      </c>
      <c r="AQ16" s="317">
        <v>-4726</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2422099</v>
      </c>
      <c r="AP17" s="316">
        <v>68322</v>
      </c>
      <c r="AQ17" s="317">
        <v>70311</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5.47</v>
      </c>
      <c r="AP21" s="329">
        <v>6.54</v>
      </c>
      <c r="AQ21" s="330">
        <v>-1.07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98.3</v>
      </c>
      <c r="AP22" s="334">
        <v>97.4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987812</v>
      </c>
      <c r="AP32" s="343">
        <v>27864</v>
      </c>
      <c r="AQ32" s="344">
        <v>31480</v>
      </c>
      <c r="AR32" s="345">
        <v>-11.5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v>0</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186313</v>
      </c>
      <c r="AP35" s="343">
        <v>5256</v>
      </c>
      <c r="AQ35" s="344">
        <v>9510</v>
      </c>
      <c r="AR35" s="345">
        <v>-44.7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53494</v>
      </c>
      <c r="AP36" s="343">
        <v>1509</v>
      </c>
      <c r="AQ36" s="344">
        <v>2191</v>
      </c>
      <c r="AR36" s="345">
        <v>-31.1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508</v>
      </c>
      <c r="AP37" s="343" t="s">
        <v>508</v>
      </c>
      <c r="AQ37" s="344">
        <v>905</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1</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t="s">
        <v>508</v>
      </c>
      <c r="AP39" s="343" t="s">
        <v>508</v>
      </c>
      <c r="AQ39" s="344">
        <v>-3197</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-717338</v>
      </c>
      <c r="AP40" s="343">
        <v>-20235</v>
      </c>
      <c r="AQ40" s="344">
        <v>-28113</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510282</v>
      </c>
      <c r="AP41" s="343">
        <v>14394</v>
      </c>
      <c r="AQ41" s="344">
        <v>12777</v>
      </c>
      <c r="AR41" s="345">
        <v>12.7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2365080</v>
      </c>
      <c r="AN51" s="365">
        <v>66965</v>
      </c>
      <c r="AO51" s="366">
        <v>41.7</v>
      </c>
      <c r="AP51" s="367">
        <v>49919</v>
      </c>
      <c r="AQ51" s="368">
        <v>-6.3</v>
      </c>
      <c r="AR51" s="369">
        <v>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649464</v>
      </c>
      <c r="AN52" s="373">
        <v>18389</v>
      </c>
      <c r="AO52" s="374">
        <v>-13.5</v>
      </c>
      <c r="AP52" s="375">
        <v>26398</v>
      </c>
      <c r="AQ52" s="376">
        <v>-8.6999999999999993</v>
      </c>
      <c r="AR52" s="377">
        <v>-4.8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3038667</v>
      </c>
      <c r="AN53" s="365">
        <v>86458</v>
      </c>
      <c r="AO53" s="366">
        <v>29.1</v>
      </c>
      <c r="AP53" s="367">
        <v>47738</v>
      </c>
      <c r="AQ53" s="368">
        <v>-4.4000000000000004</v>
      </c>
      <c r="AR53" s="369">
        <v>33.5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683741</v>
      </c>
      <c r="AN54" s="373">
        <v>19454</v>
      </c>
      <c r="AO54" s="374">
        <v>5.8</v>
      </c>
      <c r="AP54" s="375">
        <v>24937</v>
      </c>
      <c r="AQ54" s="376">
        <v>-5.5</v>
      </c>
      <c r="AR54" s="377">
        <v>11.3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1667213</v>
      </c>
      <c r="AN55" s="365">
        <v>47372</v>
      </c>
      <c r="AO55" s="366">
        <v>-45.2</v>
      </c>
      <c r="AP55" s="367">
        <v>52191</v>
      </c>
      <c r="AQ55" s="368">
        <v>9.3000000000000007</v>
      </c>
      <c r="AR55" s="369">
        <v>-54.5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600346</v>
      </c>
      <c r="AN56" s="373">
        <v>17058</v>
      </c>
      <c r="AO56" s="374">
        <v>-12.3</v>
      </c>
      <c r="AP56" s="375">
        <v>24843</v>
      </c>
      <c r="AQ56" s="376">
        <v>-0.4</v>
      </c>
      <c r="AR56" s="377">
        <v>-11.9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1135675</v>
      </c>
      <c r="AN57" s="365">
        <v>32152</v>
      </c>
      <c r="AO57" s="366">
        <v>-32.1</v>
      </c>
      <c r="AP57" s="367">
        <v>47387</v>
      </c>
      <c r="AQ57" s="368">
        <v>-9.1999999999999993</v>
      </c>
      <c r="AR57" s="369">
        <v>-22.9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350968</v>
      </c>
      <c r="AN58" s="373">
        <v>9936</v>
      </c>
      <c r="AO58" s="374">
        <v>-41.8</v>
      </c>
      <c r="AP58" s="375">
        <v>24928</v>
      </c>
      <c r="AQ58" s="376">
        <v>0.3</v>
      </c>
      <c r="AR58" s="377">
        <v>-42.1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1049478</v>
      </c>
      <c r="AN59" s="365">
        <v>29604</v>
      </c>
      <c r="AO59" s="366">
        <v>-7.9</v>
      </c>
      <c r="AP59" s="367">
        <v>51264</v>
      </c>
      <c r="AQ59" s="368">
        <v>8.1999999999999993</v>
      </c>
      <c r="AR59" s="369">
        <v>-16.100000000000001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287893</v>
      </c>
      <c r="AN60" s="373">
        <v>8121</v>
      </c>
      <c r="AO60" s="374">
        <v>-18.3</v>
      </c>
      <c r="AP60" s="375">
        <v>26040</v>
      </c>
      <c r="AQ60" s="376">
        <v>4.5</v>
      </c>
      <c r="AR60" s="377">
        <v>-22.8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1851223</v>
      </c>
      <c r="AN61" s="380">
        <v>52510</v>
      </c>
      <c r="AO61" s="381">
        <v>-2.9</v>
      </c>
      <c r="AP61" s="382">
        <v>49700</v>
      </c>
      <c r="AQ61" s="383">
        <v>-0.5</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514482</v>
      </c>
      <c r="AN62" s="373">
        <v>14592</v>
      </c>
      <c r="AO62" s="374">
        <v>-16</v>
      </c>
      <c r="AP62" s="375">
        <v>25429</v>
      </c>
      <c r="AQ62" s="376">
        <v>-2</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R7zH0WopsKCzXZG4V+lXA18Kbq5gVn3KMvq280lMjP1YS+CfNexN/pqHEGbemTcu/w4YcT2BEakLqKbVELjAg==" saltValue="Xzi81/WSbSfECPioLnMC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1STESU5U9kR57VsVRTetysA0DEO54NvRIlf947ZWp5MeuuOvYdw7uY3UHzO7znhGB6LdyYU9G0LGTqGPywLhEA==" saltValue="TmSlRI/KuRN5CPopD1xV1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IWtaOYpM4Aotd5+bgiR37PgUM4Xi+qemVtVeos9UbVcKCjQJL7N6IDF5sfKhp+w7zcuBHujxuAe60voSsIS5FQ==" saltValue="6u+BFglvEdL1aCUi1gvj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15.76</v>
      </c>
      <c r="G47" s="12">
        <v>12.36</v>
      </c>
      <c r="H47" s="12">
        <v>12.56</v>
      </c>
      <c r="I47" s="12">
        <v>12.81</v>
      </c>
      <c r="J47" s="13">
        <v>9.98</v>
      </c>
    </row>
    <row r="48" spans="2:10" ht="57.75" customHeight="1" x14ac:dyDescent="0.15">
      <c r="B48" s="14"/>
      <c r="C48" s="1238" t="s">
        <v>4</v>
      </c>
      <c r="D48" s="1238"/>
      <c r="E48" s="1239"/>
      <c r="F48" s="15">
        <v>5.54</v>
      </c>
      <c r="G48" s="16">
        <v>5.0199999999999996</v>
      </c>
      <c r="H48" s="16">
        <v>4.38</v>
      </c>
      <c r="I48" s="16">
        <v>5.17</v>
      </c>
      <c r="J48" s="17">
        <v>5.87</v>
      </c>
    </row>
    <row r="49" spans="2:10" ht="57.75" customHeight="1" thickBot="1" x14ac:dyDescent="0.2">
      <c r="B49" s="18"/>
      <c r="C49" s="1240" t="s">
        <v>5</v>
      </c>
      <c r="D49" s="1240"/>
      <c r="E49" s="1241"/>
      <c r="F49" s="19" t="s">
        <v>555</v>
      </c>
      <c r="G49" s="20" t="s">
        <v>556</v>
      </c>
      <c r="H49" s="20" t="s">
        <v>557</v>
      </c>
      <c r="I49" s="20">
        <v>1.28</v>
      </c>
      <c r="J49" s="21" t="s">
        <v>558</v>
      </c>
    </row>
    <row r="50" spans="2:10" ht="13.5" customHeight="1" x14ac:dyDescent="0.15"/>
  </sheetData>
  <sheetProtection algorithmName="SHA-512" hashValue="vqcqtm/NB6cvGeRddobHfam0PNWrXoVB4GqiWye02bLnq7l9ZriRVjuD9bB4ceNHJuErvBTevDRHxOi042/7Qw==" saltValue="9vxmgGMhC1zoAIytlz53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2021-03-08T02:42:37Z</cp:lastPrinted>
  <dcterms:created xsi:type="dcterms:W3CDTF">2021-02-05T05:16:52Z</dcterms:created>
  <dcterms:modified xsi:type="dcterms:W3CDTF">2021-12-06T00:18:11Z</dcterms:modified>
  <cp:category/>
</cp:coreProperties>
</file>