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3）\01-3   R1公会計分(R3年度9月に伊東が作成)\03 市町村→県\24_北中城村☆\"/>
    </mc:Choice>
  </mc:AlternateContent>
  <bookViews>
    <workbookView xWindow="0" yWindow="0" windowWidth="20490" windowHeight="77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U34" i="10"/>
  <c r="U35" i="10" s="1"/>
  <c r="C34" i="10"/>
  <c r="BE34" i="10" l="1"/>
  <c r="AM34" i="10"/>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<sst xmlns="http://schemas.openxmlformats.org/spreadsheetml/2006/main" count="1120" uniqueCount="607">
  <si>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</si>
  <si>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</si>
  <si>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</si>
  <si>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</si>
  <si>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</si>
  <si>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</si>
  <si>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</si>
  <si>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</si>
  <si>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</si>
  <si>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</si>
  <si>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</si>
  <si>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</si>
  <si>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</si>
  <si>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</si>
  <si>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</si>
  <si>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</si>
  <si>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</si>
  <si>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</si>
  <si>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</si>
  <si>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</si>
  <si>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</si>
  <si>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</si>
  <si>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</si>
  <si>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</si>
  <si>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</si>
  <si>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</si>
  <si>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</si>
  <si>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</si>
  <si>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</si>
  <si>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</si>
  <si>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</si>
  <si>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</si>
  <si>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</si>
  <si>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</si>
  <si>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</si>
  <si>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</si>
  <si>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</si>
  <si>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</si>
  <si>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</si>
  <si>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</si>
  <si>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</si>
  <si>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</si>
  <si>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</si>
  <si>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</si>
  <si>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</si>
  <si>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</si>
  <si>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</si>
  <si>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</si>
  <si>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</si>
  <si>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</si>
  <si>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</si>
  <si>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</si>
  <si>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</si>
  <si>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</si>
  <si>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</si>
  <si>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</si>
  <si>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</si>
  <si>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</si>
  <si>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</si>
  <si>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</si>
  <si>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</si>
  <si>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</si>
  <si>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</si>
  <si>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</si>
  <si>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</si>
  <si>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</si>
  <si>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</si>
  <si>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</si>
  <si>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</si>
  <si>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</si>
  <si>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</si>
  <si>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</si>
  <si>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</si>
  <si>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</si>
  <si>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</si>
  <si>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</si>
  <si>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</si>
  <si>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</si>
  <si>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</si>
  <si>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</si>
  <si>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</si>
  <si>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</si>
  <si>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</si>
  <si>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</si>
  <si>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</si>
  <si>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</si>
  <si>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</si>
  <si>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</si>
  <si>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</si>
  <si>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</si>
  <si>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</si>
  <si>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</si>
  <si>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</si>
  <si>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</si>
  <si>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</si>
  <si>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</si>
  <si>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</si>
  <si>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</si>
  <si>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北中城村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</si>
  <si>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</si>
  <si>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</si>
  <si>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</si>
  <si>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</si>
  <si>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</si>
  <si>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</si>
  <si>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</si>
  <si>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</si>
  <si>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</si>
  <si>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</si>
  <si>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</si>
  <si>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</si>
  <si>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</si>
  <si>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</si>
  <si>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</si>
  <si>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</si>
  <si>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</si>
  <si>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</si>
  <si>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</si>
  <si>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</si>
  <si>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</si>
  <si>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</si>
  <si>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</si>
  <si>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</si>
  <si>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</si>
  <si>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</si>
  <si>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</si>
  <si>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</si>
  <si>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</si>
  <si>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</si>
  <si>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</si>
  <si>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</si>
  <si>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</si>
  <si>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</si>
  <si>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</si>
  <si>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</si>
  <si>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</si>
  <si>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</si>
  <si>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</si>
  <si>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</si>
  <si>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</si>
  <si>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</si>
  <si>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</si>
  <si>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</si>
  <si>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</si>
  <si>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</si>
  <si>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</si>
  <si>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</si>
  <si>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</si>
  <si>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</si>
  <si>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</si>
  <si>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</si>
  <si>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</si>
  <si>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</si>
  <si>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</si>
  <si>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</si>
  <si>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</si>
  <si>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</si>
  <si>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</si>
  <si>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</si>
  <si>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</si>
  <si>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</si>
  <si>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</si>
  <si>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</si>
  <si>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</si>
  <si>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</si>
  <si>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</si>
  <si>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</si>
  <si>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</si>
  <si>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</si>
  <si>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</si>
  <si>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</si>
  <si>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</si>
  <si>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</si>
  <si>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</si>
  <si>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</si>
  <si>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</si>
  <si>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</si>
  <si>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</si>
  <si>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</si>
  <si>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</si>
  <si>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</si>
  <si>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</si>
  <si>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</si>
  <si>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</si>
  <si>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</si>
  <si>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</si>
  <si>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</si>
  <si>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</si>
  <si>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</si>
  <si>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</si>
  <si>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</si>
  <si>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</si>
  <si>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</si>
  <si>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</si>
  <si>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</si>
  <si>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</si>
  <si>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</si>
  <si>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</si>
  <si>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</si>
  <si>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</si>
  <si>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</si>
  <si>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</si>
  <si>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</si>
  <si>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</si>
  <si>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</si>
  <si>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</si>
  <si>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</si>
  <si>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</si>
  <si>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</si>
  <si>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</si>
  <si>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</si>
  <si>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</si>
  <si>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沖縄県北中城村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</si>
  <si>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</si>
  <si>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</si>
  <si>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</si>
  <si>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</si>
  <si>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</si>
  <si>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</si>
  <si>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</si>
  <si>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</si>
  <si>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</si>
  <si>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</si>
  <si>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</si>
  <si>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</si>
  <si>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</si>
  <si>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</si>
  <si>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</si>
  <si>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</si>
  <si>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</si>
  <si>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</si>
  <si>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</si>
  <si>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</si>
  <si>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</si>
  <si>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</si>
  <si>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</si>
  <si>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</si>
  <si>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</si>
  <si>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</si>
  <si>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</si>
  <si>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</si>
  <si>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</si>
  <si>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</si>
  <si>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</si>
  <si>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</si>
  <si>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</si>
  <si>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</si>
  <si>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</si>
  <si>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</si>
  <si>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</si>
  <si>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</si>
  <si>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</si>
  <si>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</si>
  <si>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</si>
  <si>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</si>
  <si>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</si>
  <si>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</si>
  <si>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</si>
  <si>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</si>
  <si>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</si>
  <si>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</si>
  <si>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</si>
  <si>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</si>
  <si>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</si>
  <si>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</si>
  <si>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</si>
  <si>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</si>
  <si>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</si>
  <si>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</si>
  <si>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</si>
  <si>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</si>
  <si>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</si>
  <si>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</si>
  <si>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</si>
  <si>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</si>
  <si>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</si>
  <si>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</si>
  <si>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</si>
  <si>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</si>
  <si>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</si>
  <si>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</si>
  <si>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</si>
  <si>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</si>
  <si>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</si>
  <si>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</si>
  <si>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</si>
  <si>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</si>
  <si>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</si>
  <si>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</si>
  <si>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</si>
  <si>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</si>
  <si>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</si>
  <si>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</si>
  <si>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</si>
  <si>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</si>
  <si>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</si>
  <si>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</si>
  <si>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</si>
  <si>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</si>
  <si>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</si>
  <si>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</si>
  <si>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</si>
  <si>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</si>
  <si>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</si>
  <si>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</si>
  <si>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</si>
  <si>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</si>
  <si>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</si>
  <si>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</si>
  <si>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</si>
  <si>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</si>
  <si>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</si>
  <si>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</si>
  <si>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</si>
  <si>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</si>
  <si>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</si>
  <si>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</si>
  <si>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</si>
  <si>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</si>
  <si>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</si>
  <si>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</si>
  <si>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</si>
  <si>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</si>
  <si>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</si>
  <si>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</si>
  <si>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</si>
  <si>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</si>
  <si>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</si>
  <si>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</si>
  <si>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</si>
  <si>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</si>
  <si>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</si>
  <si>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</si>
  <si>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</si>
  <si>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</si>
  <si>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</si>
  <si>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</si>
  <si>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</si>
  <si>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</si>
  <si>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</si>
  <si>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</si>
  <si>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</si>
  <si>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</si>
  <si>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</si>
  <si>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</si>
  <si>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</si>
  <si>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</si>
  <si>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</si>
  <si>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</si>
  <si>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</si>
  <si>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</si>
  <si>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</si>
  <si>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</si>
  <si>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</si>
  <si>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</si>
  <si>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</si>
  <si>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</si>
  <si>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</si>
  <si>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</si>
  <si>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</si>
  <si>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</si>
  <si>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</si>
  <si>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</si>
  <si>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</si>
  <si>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</si>
  <si>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沖縄県北中城村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</si>
  <si>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</si>
  <si>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</si>
  <si>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</si>
  <si>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</si>
  <si>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</si>
  <si>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</si>
  <si>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</si>
  <si>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</si>
  <si>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</si>
  <si>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</si>
  <si>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</si>
  <si>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</si>
  <si>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</si>
  <si>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</si>
  <si>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</si>
  <si>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</si>
  <si>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</si>
  <si>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</si>
  <si>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</si>
  <si>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</si>
  <si>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</si>
  <si>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</si>
  <si>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</si>
  <si>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</si>
  <si>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</si>
  <si>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</si>
  <si>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</si>
  <si>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</si>
  <si>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</si>
  <si>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</si>
  <si>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</si>
  <si>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</si>
  <si>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</si>
  <si>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</si>
  <si>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</si>
  <si>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</si>
  <si>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</si>
  <si>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</si>
  <si>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</si>
  <si>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</si>
  <si>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</si>
  <si>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</si>
  <si>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</si>
  <si>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</si>
  <si>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</si>
  <si>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</si>
  <si>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</si>
  <si>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</si>
  <si>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</si>
  <si>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</si>
  <si>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</si>
  <si>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</si>
  <si>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</si>
  <si>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</si>
  <si>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</si>
  <si>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</si>
  <si>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</si>
  <si>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</si>
  <si>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</si>
  <si>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</si>
  <si>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</si>
  <si>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</si>
  <si>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</si>
  <si>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</si>
  <si>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</si>
  <si>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</si>
  <si>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</si>
  <si>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</si>
  <si>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</si>
  <si>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</si>
  <si>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</si>
  <si>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</si>
  <si>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</si>
  <si>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</si>
  <si>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</si>
  <si>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</si>
  <si>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</si>
  <si>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</si>
  <si>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</si>
  <si>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</si>
  <si>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</si>
  <si>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</si>
  <si>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</si>
  <si>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</si>
  <si>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</si>
  <si>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</si>
  <si>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</si>
  <si>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</si>
  <si>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</si>
  <si>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</si>
  <si>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</si>
  <si>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</si>
  <si>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</si>
  <si>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</si>
  <si>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</si>
  <si>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</si>
  <si>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</si>
  <si>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</si>
  <si>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</si>
  <si>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</si>
  <si>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</si>
  <si>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</si>
  <si>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</si>
  <si>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</si>
  <si>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</si>
  <si>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</si>
  <si>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</si>
  <si>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</si>
  <si>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</si>
  <si>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</si>
  <si>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</si>
  <si>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</si>
  <si>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</si>
  <si>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</si>
  <si>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</si>
  <si>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</si>
  <si>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</si>
  <si>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</si>
  <si>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</si>
  <si>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</si>
  <si>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</si>
  <si>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</si>
  <si>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</si>
  <si>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</si>
  <si>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</si>
  <si>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</si>
  <si>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</si>
  <si>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</si>
  <si>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</si>
  <si>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</si>
  <si>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</si>
  <si>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</si>
  <si>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</si>
  <si>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</si>
  <si>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</si>
  <si>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</si>
  <si>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</si>
  <si>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</si>
  <si>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</si>
  <si>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</si>
  <si>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</si>
  <si>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</si>
  <si>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</si>
  <si>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</si>
  <si>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</si>
  <si>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</si>
  <si>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</si>
  <si>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</si>
  <si>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</si>
  <si>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</si>
  <si>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</si>
  <si>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</si>
  <si>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</si>
  <si>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</si>
  <si>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</si>
  <si>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</si>
  <si>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</si>
  <si>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</si>
  <si>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</si>
  <si>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</si>
  <si>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</si>
  <si>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</si>
  <si>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</si>
  <si>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</si>
  <si>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</si>
  <si>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</si>
  <si>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</si>
  <si>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</si>
  <si>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</si>
  <si>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</si>
  <si>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</si>
  <si>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</si>
  <si>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</si>
  <si>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</si>
  <si>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</si>
  <si>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</si>
  <si>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</si>
  <si>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</si>
  <si>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</si>
  <si>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</si>
  <si>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</si>
  <si>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</si>
  <si>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</si>
  <si>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</si>
  <si>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</si>
  <si>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</si>
  <si>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</si>
  <si>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</si>
  <si>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</si>
  <si>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</si>
  <si>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</si>
  <si>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</si>
  <si>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2.32</t>
  </si>
  <si>
    <t>▲ 2.62</t>
  </si>
  <si>
    <t>国民健康保険特別会計</t>
  </si>
  <si>
    <t>▲ 6.67</t>
  </si>
  <si>
    <t>▲ 1.85</t>
  </si>
  <si>
    <t>▲ 0.88</t>
  </si>
  <si>
    <t>水道事業会計</t>
  </si>
  <si>
    <t>一般会計</t>
  </si>
  <si>
    <t>公共下水道事業特別会計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</si>
  <si>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</si>
  <si>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</si>
  <si>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</si>
  <si>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</si>
  <si>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</si>
  <si>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</si>
  <si>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</si>
  <si>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</si>
  <si>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</si>
  <si>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沖縄県市町村自治会館管理組合</t>
    <rPh sb="0" eb="3">
      <t>オキナワケン</t>
    </rPh>
    <rPh sb="3" eb="5">
      <t>シチョウ</t>
    </rPh>
    <rPh sb="5" eb="6">
      <t>ソン</t>
    </rPh>
    <rPh sb="6" eb="8">
      <t>ジチ</t>
    </rPh>
    <rPh sb="8" eb="10">
      <t>カイカン</t>
    </rPh>
    <rPh sb="10" eb="12">
      <t>カンリ</t>
    </rPh>
    <rPh sb="12" eb="14">
      <t>クミアイ</t>
    </rPh>
    <phoneticPr fontId="2"/>
  </si>
  <si>
    <t>沖縄県市町村総合事務組合</t>
    <rPh sb="0" eb="3">
      <t>オキナワケン</t>
    </rPh>
    <rPh sb="3" eb="5">
      <t>シチョウ</t>
    </rPh>
    <rPh sb="5" eb="6">
      <t>ソン</t>
    </rPh>
    <rPh sb="6" eb="8">
      <t>ソウゴウ</t>
    </rPh>
    <rPh sb="8" eb="10">
      <t>ジム</t>
    </rPh>
    <rPh sb="10" eb="12">
      <t>クミアイ</t>
    </rPh>
    <phoneticPr fontId="2"/>
  </si>
  <si>
    <t>中城村北中城村清掃事務組合</t>
    <rPh sb="0" eb="3">
      <t>ナカグスクソン</t>
    </rPh>
    <rPh sb="3" eb="7">
      <t>キ</t>
    </rPh>
    <rPh sb="7" eb="9">
      <t>セイソウ</t>
    </rPh>
    <rPh sb="9" eb="11">
      <t>ジム</t>
    </rPh>
    <rPh sb="11" eb="13">
      <t>クミアイ</t>
    </rPh>
    <phoneticPr fontId="2"/>
  </si>
  <si>
    <t>中城北中城消防組合</t>
    <rPh sb="0" eb="2">
      <t>ナカグスク</t>
    </rPh>
    <rPh sb="2" eb="5">
      <t>キタナカグスク</t>
    </rPh>
    <rPh sb="5" eb="7">
      <t>ショウボウ</t>
    </rPh>
    <rPh sb="7" eb="9">
      <t>クミアイ</t>
    </rPh>
    <phoneticPr fontId="2"/>
  </si>
  <si>
    <t>南部広域行政組合</t>
    <rPh sb="0" eb="2">
      <t>ナンブ</t>
    </rPh>
    <rPh sb="2" eb="4">
      <t>コウイキ</t>
    </rPh>
    <rPh sb="4" eb="6">
      <t>ギョウセイ</t>
    </rPh>
    <rPh sb="6" eb="8">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</si>
  <si>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</si>
  <si>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中部広域市町村圏事務組合（一般会計）</t>
    <rPh sb="0" eb="2">
      <t>チュウブ</t>
    </rPh>
    <rPh sb="2" eb="4">
      <t>コウイキ</t>
    </rPh>
    <rPh sb="4" eb="6">
      <t>シチョウ</t>
    </rPh>
    <rPh sb="6" eb="7">
      <t>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</si>
  <si>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6">
      <t>シチョウ</t>
    </rPh>
    <rPh sb="6" eb="7">
      <t>ソン</t>
    </rPh>
    <rPh sb="7" eb="8">
      <t>ケン</t>
    </rPh>
    <rPh sb="8" eb="10">
      <t>ジム</t>
    </rPh>
    <rPh sb="10" eb="12">
      <t>クミアイ</t>
    </rPh>
    <rPh sb="13" eb="15">
      <t>トクベツ</t>
    </rPh>
    <rPh sb="15" eb="17">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</si>
  <si>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</si>
  <si>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</si>
  <si>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</si>
  <si>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</si>
  <si>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地域福祉基金</t>
    <phoneticPr fontId="5"/>
  </si>
  <si>
    <t>庁舎整備基金</t>
    <phoneticPr fontId="5"/>
  </si>
  <si>
    <t>特定駐留軍用地内土地取得事業基金</t>
    <phoneticPr fontId="5"/>
  </si>
  <si>
    <t>ふるさと応援基金</t>
    <phoneticPr fontId="5"/>
  </si>
  <si>
    <t>特定防衛施設周辺整備調整交付金事業基金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</si>
  <si>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</si>
  <si>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</si>
  <si>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</si>
  <si>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令和元年度の将来負担比率は類似団体平均より高く、有形固定資産減価償却率は類似団体平均より低い数値となっている。
将来負担比率が高い主な要因は、町村土地開発公社による先行取得事業の債務負担行為となっている。今後、計画的に基金を積み立てて用地を取得することで比率の圧縮を図る。
有形固定資産減価償却比率は、主に公園の減価償却率が高く、資産の老朽化が進んでいるため、社会資本整備総合交付金などの補助を活用し計画的な更新を図る。</t>
    <rPh sb="1" eb="2">
      <t>レイ</t>
    </rPh>
    <rPh sb="2" eb="3">
      <t>ワ</t>
    </rPh>
    <rPh sb="3" eb="5">
      <t>ガンネン</t>
    </rPh>
    <rPh sb="5" eb="6">
      <t>ド</t>
    </rPh>
    <rPh sb="7" eb="9">
      <t>ショウライ</t>
    </rPh>
    <rPh sb="9" eb="11">
      <t>フタン</t>
    </rPh>
    <rPh sb="11" eb="13">
      <t>ヒリツ</t>
    </rPh>
    <rPh sb="14" eb="16">
      <t>ルイジ</t>
    </rPh>
    <rPh sb="16" eb="18">
      <t>ダンタイ</t>
    </rPh>
    <rPh sb="18" eb="20">
      <t>ヘイキン</t>
    </rPh>
    <rPh sb="22" eb="23">
      <t>タカ</t>
    </rPh>
    <rPh sb="25" eb="27">
      <t>ユウケイ</t>
    </rPh>
    <rPh sb="27" eb="29">
      <t>コテイ</t>
    </rPh>
    <rPh sb="29" eb="31">
      <t>シサン</t>
    </rPh>
    <rPh sb="31" eb="33">
      <t>ゲンカ</t>
    </rPh>
    <rPh sb="33" eb="35">
      <t>ショウキャク</t>
    </rPh>
    <rPh sb="35" eb="36">
      <t>リツ</t>
    </rPh>
    <rPh sb="37" eb="39">
      <t>ルイジ</t>
    </rPh>
    <rPh sb="39" eb="41">
      <t>ダンタイ</t>
    </rPh>
    <rPh sb="41" eb="43">
      <t>ヘイキン</t>
    </rPh>
    <rPh sb="45" eb="46">
      <t>ヒク</t>
    </rPh>
    <rPh sb="47" eb="49">
      <t>スウチ</t>
    </rPh>
    <rPh sb="57" eb="59">
      <t>ショウライ</t>
    </rPh>
    <rPh sb="59" eb="61">
      <t>フタン</t>
    </rPh>
    <rPh sb="61" eb="63">
      <t>ヒリツ</t>
    </rPh>
    <rPh sb="64" eb="65">
      <t>タカ</t>
    </rPh>
    <rPh sb="66" eb="67">
      <t>オモ</t>
    </rPh>
    <rPh sb="68" eb="70">
      <t>ヨウイン</t>
    </rPh>
    <rPh sb="72" eb="74">
      <t>チョウソン</t>
    </rPh>
    <rPh sb="74" eb="76">
      <t>トチ</t>
    </rPh>
    <rPh sb="76" eb="78">
      <t>カイハツ</t>
    </rPh>
    <rPh sb="78" eb="80">
      <t>コウシャ</t>
    </rPh>
    <rPh sb="83" eb="85">
      <t>センコウ</t>
    </rPh>
    <rPh sb="85" eb="87">
      <t>シュトク</t>
    </rPh>
    <rPh sb="87" eb="89">
      <t>ジギョウ</t>
    </rPh>
    <rPh sb="90" eb="92">
      <t>サイム</t>
    </rPh>
    <rPh sb="92" eb="94">
      <t>フタン</t>
    </rPh>
    <rPh sb="94" eb="96">
      <t>コウイ</t>
    </rPh>
    <rPh sb="103" eb="105">
      <t>コンゴ</t>
    </rPh>
    <rPh sb="106" eb="109">
      <t>ケイカクテキ</t>
    </rPh>
    <rPh sb="110" eb="112">
      <t>キキン</t>
    </rPh>
    <rPh sb="113" eb="114">
      <t>ツ</t>
    </rPh>
    <rPh sb="115" eb="116">
      <t>タ</t>
    </rPh>
    <rPh sb="118" eb="120">
      <t>ヨウチ</t>
    </rPh>
    <rPh sb="121" eb="123">
      <t>シュトク</t>
    </rPh>
    <rPh sb="128" eb="130">
      <t>ヒリツ</t>
    </rPh>
    <rPh sb="131" eb="133">
      <t>アッシュク</t>
    </rPh>
    <rPh sb="134" eb="135">
      <t>ハカ</t>
    </rPh>
    <rPh sb="138" eb="140">
      <t>ユウケイ</t>
    </rPh>
    <rPh sb="140" eb="142">
      <t>コテイ</t>
    </rPh>
    <rPh sb="142" eb="144">
      <t>シサン</t>
    </rPh>
    <rPh sb="144" eb="146">
      <t>ゲンカ</t>
    </rPh>
    <rPh sb="146" eb="148">
      <t>ショウキャク</t>
    </rPh>
    <rPh sb="148" eb="150">
      <t>ヒリツ</t>
    </rPh>
    <rPh sb="152" eb="153">
      <t>オモ</t>
    </rPh>
    <rPh sb="154" eb="156">
      <t>コウエン</t>
    </rPh>
    <rPh sb="157" eb="159">
      <t>ゲンカ</t>
    </rPh>
    <rPh sb="159" eb="161">
      <t>ショウキャク</t>
    </rPh>
    <rPh sb="161" eb="162">
      <t>リツ</t>
    </rPh>
    <rPh sb="163" eb="164">
      <t>タカ</t>
    </rPh>
    <rPh sb="166" eb="168">
      <t>シサン</t>
    </rPh>
    <rPh sb="169" eb="172">
      <t>ロウキュウカ</t>
    </rPh>
    <rPh sb="173" eb="174">
      <t>スス</t>
    </rPh>
    <rPh sb="181" eb="183">
      <t>シャカイ</t>
    </rPh>
    <rPh sb="183" eb="185">
      <t>シホン</t>
    </rPh>
    <rPh sb="185" eb="187">
      <t>セイビ</t>
    </rPh>
    <rPh sb="187" eb="189">
      <t>ソウゴウ</t>
    </rPh>
    <rPh sb="189" eb="192">
      <t>コウフキン</t>
    </rPh>
    <rPh sb="195" eb="197">
      <t>ホジョ</t>
    </rPh>
    <rPh sb="198" eb="200">
      <t>カツヨウ</t>
    </rPh>
    <rPh sb="201" eb="204">
      <t>ケイカクテキ</t>
    </rPh>
    <rPh sb="205" eb="207">
      <t>コウシン</t>
    </rPh>
    <rPh sb="208" eb="209">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</si>
  <si>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</si>
  <si>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</si>
  <si>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</si>
  <si>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</si>
  <si>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</si>
  <si>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</si>
  <si>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平成27年度以降に増加した。これは、町村土地開発公社で先行取得した用地費の債務負担行為による影響であるが、同用地を将来的に村が取得するこちにより、将来負担比率は減少すると見込んでいる。また、実質公債費率は令和元年度をみると、類似団体と比較して2.1ポイント低い比率となっている。</t>
    <rPh sb="1" eb="3">
      <t>ショウライ</t>
    </rPh>
    <rPh sb="3" eb="5">
      <t>フタン</t>
    </rPh>
    <rPh sb="5" eb="7">
      <t>ヒリツ</t>
    </rPh>
    <rPh sb="9" eb="11">
      <t>ヘイセイ</t>
    </rPh>
    <rPh sb="13" eb="14">
      <t>ネン</t>
    </rPh>
    <rPh sb="14" eb="15">
      <t>ド</t>
    </rPh>
    <rPh sb="15" eb="17">
      <t>イコウ</t>
    </rPh>
    <rPh sb="18" eb="20">
      <t>ゾウカ</t>
    </rPh>
    <rPh sb="27" eb="29">
      <t>チョウソン</t>
    </rPh>
    <rPh sb="29" eb="31">
      <t>トチ</t>
    </rPh>
    <rPh sb="31" eb="33">
      <t>カイハツ</t>
    </rPh>
    <rPh sb="33" eb="35">
      <t>コウシャ</t>
    </rPh>
    <rPh sb="36" eb="38">
      <t>センコウ</t>
    </rPh>
    <rPh sb="38" eb="40">
      <t>シュトク</t>
    </rPh>
    <rPh sb="42" eb="44">
      <t>ヨウチ</t>
    </rPh>
    <rPh sb="44" eb="45">
      <t>ヒ</t>
    </rPh>
    <rPh sb="46" eb="48">
      <t>サイム</t>
    </rPh>
    <rPh sb="48" eb="50">
      <t>フタン</t>
    </rPh>
    <rPh sb="50" eb="52">
      <t>コウイ</t>
    </rPh>
    <rPh sb="55" eb="57">
      <t>エイキョウ</t>
    </rPh>
    <rPh sb="62" eb="63">
      <t>ドウ</t>
    </rPh>
    <rPh sb="63" eb="65">
      <t>ヨウチ</t>
    </rPh>
    <rPh sb="66" eb="69">
      <t>ショウライテキ</t>
    </rPh>
    <rPh sb="70" eb="71">
      <t>ソン</t>
    </rPh>
    <rPh sb="72" eb="74">
      <t>シュトク</t>
    </rPh>
    <rPh sb="82" eb="84">
      <t>ショウライ</t>
    </rPh>
    <rPh sb="84" eb="86">
      <t>フタン</t>
    </rPh>
    <rPh sb="86" eb="88">
      <t>ヒリツ</t>
    </rPh>
    <rPh sb="89" eb="91">
      <t>ゲンショウ</t>
    </rPh>
    <rPh sb="94" eb="96">
      <t>ミコ</t>
    </rPh>
    <rPh sb="104" eb="106">
      <t>ジッシツ</t>
    </rPh>
    <rPh sb="106" eb="109">
      <t>コウサイヒ</t>
    </rPh>
    <rPh sb="109" eb="110">
      <t>リツ</t>
    </rPh>
    <rPh sb="111" eb="112">
      <t>レイ</t>
    </rPh>
    <rPh sb="112" eb="113">
      <t>ワ</t>
    </rPh>
    <rPh sb="113" eb="115">
      <t>ガンネン</t>
    </rPh>
    <rPh sb="115" eb="116">
      <t>ド</t>
    </rPh>
    <rPh sb="121" eb="123">
      <t>ルイジ</t>
    </rPh>
    <rPh sb="123" eb="125">
      <t>ダンタイ</t>
    </rPh>
    <rPh sb="126" eb="128">
      <t>ヒカク</t>
    </rPh>
    <rPh sb="137" eb="138">
      <t>ヒク</t>
    </rPh>
    <rPh sb="139" eb="141">
      <t>ヒリツ</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</si>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</sst>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7D3F-4C33-8DA9-4D1A59BBDA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76232</c:v>
                </c:pt>
                <c:pt idx="1">
                  <c:v>96332</c:v>
                </c:pt>
                <c:pt idx="2">
                  <c:v>93331</c:v>
                </c:pt>
                <c:pt idx="3">
                  <c:v>35765</c:v>
                </c:pt>
                <c:pt idx="4">
                  <c:v>62245</c:v>
                </c:pt>
              </c:numCache>
            </c:numRef>
          </c:val>
          <c:smooth val="0"/>
          <c:extLst>
            <c:ext xmlns:c16="http://schemas.microsoft.com/office/drawing/2014/chart" uri="{C3380CC4-5D6E-409C-BE32-E72D297353CC}">
              <c16:uniqueId val="{00000001-7D3F-4C33-8DA9-4D1A59BBDA66}"/>
            </c:ext>
          </c:extLst>
        </c:ser>
        <c:dLbls>
          <c:showLegendKey val="0"/>
          <c:showVal val="0"/>
          <c:showCatName val="0"/>
          <c:showSerName val="0"/>
          <c:showPercent val="0"/>
          <c:showBubbleSize val="0"/>
        </c:dLbls>
        <c:marker val="1"/>
        <c:smooth val="0"/>
        <c:axId val="179440936"/>
        <c:axId val="99563112"/>
      </c:lineChart>
      <c:catAx>
        <c:axId val="179440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563112"/>
        <c:crosses val="autoZero"/>
        <c:auto val="1"/>
        <c:lblAlgn val="ctr"/>
        <c:lblOffset val="100"/>
        <c:tickLblSkip val="1"/>
        <c:tickMarkSkip val="1"/>
        <c:noMultiLvlLbl val="0"/>
      </c:catAx>
      <c:valAx>
        <c:axId val="995631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440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6.39</c:v>
                </c:pt>
                <c:pt idx="1">
                  <c:v>6.28</c:v>
                </c:pt>
                <c:pt idx="2">
                  <c:v>12.35</c:v>
                </c:pt>
                <c:pt idx="3">
                  <c:v>7.57</c:v>
                </c:pt>
                <c:pt idx="4">
                  <c:v>8.3800000000000008</c:v>
                </c:pt>
              </c:numCache>
            </c:numRef>
          </c:val>
          <c:extLst>
            <c:ext xmlns:c16="http://schemas.microsoft.com/office/drawing/2014/chart" uri="{C3380CC4-5D6E-409C-BE32-E72D297353CC}">
              <c16:uniqueId val="{00000000-34F8-4DD1-8F11-3914E975AF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16.64</c:v>
                </c:pt>
                <c:pt idx="1">
                  <c:v>14.42</c:v>
                </c:pt>
                <c:pt idx="2">
                  <c:v>10.3</c:v>
                </c:pt>
                <c:pt idx="3">
                  <c:v>12.92</c:v>
                </c:pt>
                <c:pt idx="4">
                  <c:v>12.16</c:v>
                </c:pt>
              </c:numCache>
            </c:numRef>
          </c:val>
          <c:extLst>
            <c:ext xmlns:c16="http://schemas.microsoft.com/office/drawing/2014/chart" uri="{C3380CC4-5D6E-409C-BE32-E72D297353CC}">
              <c16:uniqueId val="{00000001-34F8-4DD1-8F11-3914E975AFFC}"/>
            </c:ext>
          </c:extLst>
        </c:ser>
        <c:dLbls>
          <c:showLegendKey val="0"/>
          <c:showVal val="0"/>
          <c:showCatName val="0"/>
          <c:showSerName val="0"/>
          <c:showPercent val="0"/>
          <c:showBubbleSize val="0"/>
        </c:dLbls>
        <c:gapWidth val="250"/>
        <c:overlap val="100"/>
        <c:axId val="181636400"/>
        <c:axId val="181636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3.95</c:v>
                </c:pt>
                <c:pt idx="1">
                  <c:v>-2.3199999999999998</c:v>
                </c:pt>
                <c:pt idx="2">
                  <c:v>2.4300000000000002</c:v>
                </c:pt>
                <c:pt idx="3">
                  <c:v>-2.62</c:v>
                </c:pt>
                <c:pt idx="4">
                  <c:v>0.96</c:v>
                </c:pt>
              </c:numCache>
            </c:numRef>
          </c:val>
          <c:smooth val="0"/>
          <c:extLst>
            <c:ext xmlns:c16="http://schemas.microsoft.com/office/drawing/2014/chart" uri="{C3380CC4-5D6E-409C-BE32-E72D297353CC}">
              <c16:uniqueId val="{00000002-34F8-4DD1-8F11-3914E975AFFC}"/>
            </c:ext>
          </c:extLst>
        </c:ser>
        <c:dLbls>
          <c:showLegendKey val="0"/>
          <c:showVal val="0"/>
          <c:showCatName val="0"/>
          <c:showSerName val="0"/>
          <c:showPercent val="0"/>
          <c:showBubbleSize val="0"/>
        </c:dLbls>
        <c:marker val="1"/>
        <c:smooth val="0"/>
        <c:axId val="181636400"/>
        <c:axId val="181636792"/>
      </c:lineChart>
      <c:catAx>
        <c:axId val="18163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1636792"/>
        <c:crosses val="autoZero"/>
        <c:auto val="1"/>
        <c:lblAlgn val="ctr"/>
        <c:lblOffset val="100"/>
        <c:tickLblSkip val="1"/>
        <c:tickMarkSkip val="1"/>
        <c:noMultiLvlLbl val="0"/>
      </c:catAx>
      <c:valAx>
        <c:axId val="181636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636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B86-4ECB-89F2-4515ADE485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B86-4ECB-89F2-4515ADE4858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B86-4ECB-89F2-4515ADE4858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B86-4ECB-89F2-4515ADE4858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B86-4ECB-89F2-4515ADE4858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0.02</c:v>
                </c:pt>
                <c:pt idx="4">
                  <c:v>#N/A</c:v>
                </c:pt>
                <c:pt idx="5">
                  <c:v>0.04</c:v>
                </c:pt>
                <c:pt idx="6">
                  <c:v>#N/A</c:v>
                </c:pt>
                <c:pt idx="7">
                  <c:v>0.06</c:v>
                </c:pt>
                <c:pt idx="8">
                  <c:v>#N/A</c:v>
                </c:pt>
                <c:pt idx="9">
                  <c:v>0.04</c:v>
                </c:pt>
              </c:numCache>
            </c:numRef>
          </c:val>
          <c:extLst>
            <c:ext xmlns:c16="http://schemas.microsoft.com/office/drawing/2014/chart" uri="{C3380CC4-5D6E-409C-BE32-E72D297353CC}">
              <c16:uniqueId val="{00000005-EB86-4ECB-89F2-4515ADE48583}"/>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1.51</c:v>
                </c:pt>
                <c:pt idx="2">
                  <c:v>#N/A</c:v>
                </c:pt>
                <c:pt idx="3">
                  <c:v>1.1100000000000001</c:v>
                </c:pt>
                <c:pt idx="4">
                  <c:v>#N/A</c:v>
                </c:pt>
                <c:pt idx="5">
                  <c:v>0.94</c:v>
                </c:pt>
                <c:pt idx="6">
                  <c:v>#N/A</c:v>
                </c:pt>
                <c:pt idx="7">
                  <c:v>0.88</c:v>
                </c:pt>
                <c:pt idx="8">
                  <c:v>#N/A</c:v>
                </c:pt>
                <c:pt idx="9">
                  <c:v>1.74</c:v>
                </c:pt>
              </c:numCache>
            </c:numRef>
          </c:val>
          <c:extLst>
            <c:ext xmlns:c16="http://schemas.microsoft.com/office/drawing/2014/chart" uri="{C3380CC4-5D6E-409C-BE32-E72D297353CC}">
              <c16:uniqueId val="{00000006-EB86-4ECB-89F2-4515ADE4858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6.38</c:v>
                </c:pt>
                <c:pt idx="2">
                  <c:v>#N/A</c:v>
                </c:pt>
                <c:pt idx="3">
                  <c:v>6.28</c:v>
                </c:pt>
                <c:pt idx="4">
                  <c:v>#N/A</c:v>
                </c:pt>
                <c:pt idx="5">
                  <c:v>12.35</c:v>
                </c:pt>
                <c:pt idx="6">
                  <c:v>#N/A</c:v>
                </c:pt>
                <c:pt idx="7">
                  <c:v>7.56</c:v>
                </c:pt>
                <c:pt idx="8">
                  <c:v>#N/A</c:v>
                </c:pt>
                <c:pt idx="9">
                  <c:v>8.3699999999999992</c:v>
                </c:pt>
              </c:numCache>
            </c:numRef>
          </c:val>
          <c:extLst>
            <c:ext xmlns:c16="http://schemas.microsoft.com/office/drawing/2014/chart" uri="{C3380CC4-5D6E-409C-BE32-E72D297353CC}">
              <c16:uniqueId val="{00000007-EB86-4ECB-89F2-4515ADE4858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26.07</c:v>
                </c:pt>
                <c:pt idx="2">
                  <c:v>#N/A</c:v>
                </c:pt>
                <c:pt idx="3">
                  <c:v>27.44</c:v>
                </c:pt>
                <c:pt idx="4">
                  <c:v>#N/A</c:v>
                </c:pt>
                <c:pt idx="5">
                  <c:v>28.78</c:v>
                </c:pt>
                <c:pt idx="6">
                  <c:v>#N/A</c:v>
                </c:pt>
                <c:pt idx="7">
                  <c:v>29.5</c:v>
                </c:pt>
                <c:pt idx="8">
                  <c:v>#N/A</c:v>
                </c:pt>
                <c:pt idx="9">
                  <c:v>28.59</c:v>
                </c:pt>
              </c:numCache>
            </c:numRef>
          </c:val>
          <c:extLst>
            <c:ext xmlns:c16="http://schemas.microsoft.com/office/drawing/2014/chart" uri="{C3380CC4-5D6E-409C-BE32-E72D297353CC}">
              <c16:uniqueId val="{00000008-EB86-4ECB-89F2-4515ADE48583}"/>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6.67</c:v>
                </c:pt>
                <c:pt idx="1">
                  <c:v>#N/A</c:v>
                </c:pt>
                <c:pt idx="2">
                  <c:v>1.85</c:v>
                </c:pt>
                <c:pt idx="3">
                  <c:v>#N/A</c:v>
                </c:pt>
                <c:pt idx="4">
                  <c:v>#N/A</c:v>
                </c:pt>
                <c:pt idx="5">
                  <c:v>0.97</c:v>
                </c:pt>
                <c:pt idx="6">
                  <c:v>#N/A</c:v>
                </c:pt>
                <c:pt idx="7">
                  <c:v>0.73</c:v>
                </c:pt>
                <c:pt idx="8">
                  <c:v>0.88</c:v>
                </c:pt>
                <c:pt idx="9">
                  <c:v>#N/A</c:v>
                </c:pt>
              </c:numCache>
            </c:numRef>
          </c:val>
          <c:extLst>
            <c:ext xmlns:c16="http://schemas.microsoft.com/office/drawing/2014/chart" uri="{C3380CC4-5D6E-409C-BE32-E72D297353CC}">
              <c16:uniqueId val="{00000009-EB86-4ECB-89F2-4515ADE48583}"/>
            </c:ext>
          </c:extLst>
        </c:ser>
        <c:dLbls>
          <c:showLegendKey val="0"/>
          <c:showVal val="0"/>
          <c:showCatName val="0"/>
          <c:showSerName val="0"/>
          <c:showPercent val="0"/>
          <c:showBubbleSize val="0"/>
        </c:dLbls>
        <c:gapWidth val="150"/>
        <c:overlap val="100"/>
        <c:axId val="181637576"/>
        <c:axId val="181637968"/>
      </c:barChart>
      <c:catAx>
        <c:axId val="181637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637968"/>
        <c:crosses val="autoZero"/>
        <c:auto val="1"/>
        <c:lblAlgn val="ctr"/>
        <c:lblOffset val="100"/>
        <c:tickLblSkip val="1"/>
        <c:tickMarkSkip val="1"/>
        <c:noMultiLvlLbl val="0"/>
      </c:catAx>
      <c:valAx>
        <c:axId val="181637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637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413</c:v>
                </c:pt>
                <c:pt idx="5">
                  <c:v>412</c:v>
                </c:pt>
                <c:pt idx="8">
                  <c:v>405</c:v>
                </c:pt>
                <c:pt idx="11">
                  <c:v>404</c:v>
                </c:pt>
                <c:pt idx="14">
                  <c:v>386</c:v>
                </c:pt>
              </c:numCache>
            </c:numRef>
          </c:val>
          <c:extLst>
            <c:ext xmlns:c16="http://schemas.microsoft.com/office/drawing/2014/chart" uri="{C3380CC4-5D6E-409C-BE32-E72D297353CC}">
              <c16:uniqueId val="{00000000-1486-4436-8422-2578D46CFE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86-4436-8422-2578D46CFE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486-4436-8422-2578D46CFE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87</c:v>
                </c:pt>
                <c:pt idx="3">
                  <c:v>93</c:v>
                </c:pt>
                <c:pt idx="6">
                  <c:v>85</c:v>
                </c:pt>
                <c:pt idx="9">
                  <c:v>54</c:v>
                </c:pt>
                <c:pt idx="12">
                  <c:v>20</c:v>
                </c:pt>
              </c:numCache>
            </c:numRef>
          </c:val>
          <c:extLst>
            <c:ext xmlns:c16="http://schemas.microsoft.com/office/drawing/2014/chart" uri="{C3380CC4-5D6E-409C-BE32-E72D297353CC}">
              <c16:uniqueId val="{00000003-1486-4436-8422-2578D46CFE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94</c:v>
                </c:pt>
                <c:pt idx="3">
                  <c:v>112</c:v>
                </c:pt>
                <c:pt idx="6">
                  <c:v>106</c:v>
                </c:pt>
                <c:pt idx="9">
                  <c:v>114</c:v>
                </c:pt>
                <c:pt idx="12">
                  <c:v>123</c:v>
                </c:pt>
              </c:numCache>
            </c:numRef>
          </c:val>
          <c:extLst>
            <c:ext xmlns:c16="http://schemas.microsoft.com/office/drawing/2014/chart" uri="{C3380CC4-5D6E-409C-BE32-E72D297353CC}">
              <c16:uniqueId val="{00000004-1486-4436-8422-2578D46CFE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86-4436-8422-2578D46CFE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86-4436-8422-2578D46CFE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394</c:v>
                </c:pt>
                <c:pt idx="3">
                  <c:v>404</c:v>
                </c:pt>
                <c:pt idx="6">
                  <c:v>415</c:v>
                </c:pt>
                <c:pt idx="9">
                  <c:v>432</c:v>
                </c:pt>
                <c:pt idx="12">
                  <c:v>450</c:v>
                </c:pt>
              </c:numCache>
            </c:numRef>
          </c:val>
          <c:extLst>
            <c:ext xmlns:c16="http://schemas.microsoft.com/office/drawing/2014/chart" uri="{C3380CC4-5D6E-409C-BE32-E72D297353CC}">
              <c16:uniqueId val="{00000007-1486-4436-8422-2578D46CFEA8}"/>
            </c:ext>
          </c:extLst>
        </c:ser>
        <c:dLbls>
          <c:showLegendKey val="0"/>
          <c:showVal val="0"/>
          <c:showCatName val="0"/>
          <c:showSerName val="0"/>
          <c:showPercent val="0"/>
          <c:showBubbleSize val="0"/>
        </c:dLbls>
        <c:gapWidth val="100"/>
        <c:overlap val="100"/>
        <c:axId val="221902344"/>
        <c:axId val="221902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162</c:v>
                </c:pt>
                <c:pt idx="2">
                  <c:v>#N/A</c:v>
                </c:pt>
                <c:pt idx="3">
                  <c:v>#N/A</c:v>
                </c:pt>
                <c:pt idx="4">
                  <c:v>197</c:v>
                </c:pt>
                <c:pt idx="5">
                  <c:v>#N/A</c:v>
                </c:pt>
                <c:pt idx="6">
                  <c:v>#N/A</c:v>
                </c:pt>
                <c:pt idx="7">
                  <c:v>201</c:v>
                </c:pt>
                <c:pt idx="8">
                  <c:v>#N/A</c:v>
                </c:pt>
                <c:pt idx="9">
                  <c:v>#N/A</c:v>
                </c:pt>
                <c:pt idx="10">
                  <c:v>196</c:v>
                </c:pt>
                <c:pt idx="11">
                  <c:v>#N/A</c:v>
                </c:pt>
                <c:pt idx="12">
                  <c:v>#N/A</c:v>
                </c:pt>
                <c:pt idx="13">
                  <c:v>207</c:v>
                </c:pt>
                <c:pt idx="14">
                  <c:v>#N/A</c:v>
                </c:pt>
              </c:numCache>
            </c:numRef>
          </c:val>
          <c:smooth val="0"/>
          <c:extLst>
            <c:ext xmlns:c16="http://schemas.microsoft.com/office/drawing/2014/chart" uri="{C3380CC4-5D6E-409C-BE32-E72D297353CC}">
              <c16:uniqueId val="{00000008-1486-4436-8422-2578D46CFEA8}"/>
            </c:ext>
          </c:extLst>
        </c:ser>
        <c:dLbls>
          <c:showLegendKey val="0"/>
          <c:showVal val="0"/>
          <c:showCatName val="0"/>
          <c:showSerName val="0"/>
          <c:showPercent val="0"/>
          <c:showBubbleSize val="0"/>
        </c:dLbls>
        <c:marker val="1"/>
        <c:smooth val="0"/>
        <c:axId val="221902344"/>
        <c:axId val="221902736"/>
      </c:lineChart>
      <c:catAx>
        <c:axId val="221902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902736"/>
        <c:crosses val="autoZero"/>
        <c:auto val="1"/>
        <c:lblAlgn val="ctr"/>
        <c:lblOffset val="100"/>
        <c:tickLblSkip val="1"/>
        <c:tickMarkSkip val="1"/>
        <c:noMultiLvlLbl val="0"/>
      </c:catAx>
      <c:valAx>
        <c:axId val="221902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902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4355</c:v>
                </c:pt>
                <c:pt idx="5">
                  <c:v>4503</c:v>
                </c:pt>
                <c:pt idx="8">
                  <c:v>4348</c:v>
                </c:pt>
                <c:pt idx="11">
                  <c:v>4234</c:v>
                </c:pt>
                <c:pt idx="14">
                  <c:v>4193</c:v>
                </c:pt>
              </c:numCache>
            </c:numRef>
          </c:val>
          <c:extLst>
            <c:ext xmlns:c16="http://schemas.microsoft.com/office/drawing/2014/chart" uri="{C3380CC4-5D6E-409C-BE32-E72D297353CC}">
              <c16:uniqueId val="{00000000-D8DB-493B-8B9C-3F982B11ED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133</c:v>
                </c:pt>
                <c:pt idx="5">
                  <c:v>100</c:v>
                </c:pt>
                <c:pt idx="8">
                  <c:v>67</c:v>
                </c:pt>
                <c:pt idx="11">
                  <c:v>33</c:v>
                </c:pt>
                <c:pt idx="14">
                  <c:v>0</c:v>
                </c:pt>
              </c:numCache>
            </c:numRef>
          </c:val>
          <c:extLst>
            <c:ext xmlns:c16="http://schemas.microsoft.com/office/drawing/2014/chart" uri="{C3380CC4-5D6E-409C-BE32-E72D297353CC}">
              <c16:uniqueId val="{00000001-D8DB-493B-8B9C-3F982B11ED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1230</c:v>
                </c:pt>
                <c:pt idx="5">
                  <c:v>1039</c:v>
                </c:pt>
                <c:pt idx="8">
                  <c:v>945</c:v>
                </c:pt>
                <c:pt idx="11">
                  <c:v>1061</c:v>
                </c:pt>
                <c:pt idx="14">
                  <c:v>1004</c:v>
                </c:pt>
              </c:numCache>
            </c:numRef>
          </c:val>
          <c:extLst>
            <c:ext xmlns:c16="http://schemas.microsoft.com/office/drawing/2014/chart" uri="{C3380CC4-5D6E-409C-BE32-E72D297353CC}">
              <c16:uniqueId val="{00000002-D8DB-493B-8B9C-3F982B11ED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DB-493B-8B9C-3F982B11ED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8DB-493B-8B9C-3F982B11ED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DB-493B-8B9C-3F982B11ED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173</c:v>
                </c:pt>
                <c:pt idx="3">
                  <c:v>154</c:v>
                </c:pt>
                <c:pt idx="6">
                  <c:v>139</c:v>
                </c:pt>
                <c:pt idx="9">
                  <c:v>136</c:v>
                </c:pt>
                <c:pt idx="12">
                  <c:v>67</c:v>
                </c:pt>
              </c:numCache>
            </c:numRef>
          </c:val>
          <c:extLst>
            <c:ext xmlns:c16="http://schemas.microsoft.com/office/drawing/2014/chart" uri="{C3380CC4-5D6E-409C-BE32-E72D297353CC}">
              <c16:uniqueId val="{00000006-D8DB-493B-8B9C-3F982B11ED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348</c:v>
                </c:pt>
                <c:pt idx="3">
                  <c:v>274</c:v>
                </c:pt>
                <c:pt idx="6">
                  <c:v>186</c:v>
                </c:pt>
                <c:pt idx="9">
                  <c:v>125</c:v>
                </c:pt>
                <c:pt idx="12">
                  <c:v>96</c:v>
                </c:pt>
              </c:numCache>
            </c:numRef>
          </c:val>
          <c:extLst>
            <c:ext xmlns:c16="http://schemas.microsoft.com/office/drawing/2014/chart" uri="{C3380CC4-5D6E-409C-BE32-E72D297353CC}">
              <c16:uniqueId val="{00000007-D8DB-493B-8B9C-3F982B11ED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1647</c:v>
                </c:pt>
                <c:pt idx="3">
                  <c:v>1554</c:v>
                </c:pt>
                <c:pt idx="6">
                  <c:v>1526</c:v>
                </c:pt>
                <c:pt idx="9">
                  <c:v>1550</c:v>
                </c:pt>
                <c:pt idx="12">
                  <c:v>1563</c:v>
                </c:pt>
              </c:numCache>
            </c:numRef>
          </c:val>
          <c:extLst>
            <c:ext xmlns:c16="http://schemas.microsoft.com/office/drawing/2014/chart" uri="{C3380CC4-5D6E-409C-BE32-E72D297353CC}">
              <c16:uniqueId val="{00000008-D8DB-493B-8B9C-3F982B11ED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1069</c:v>
                </c:pt>
                <c:pt idx="3">
                  <c:v>952</c:v>
                </c:pt>
                <c:pt idx="6">
                  <c:v>952</c:v>
                </c:pt>
                <c:pt idx="9">
                  <c:v>958</c:v>
                </c:pt>
                <c:pt idx="12">
                  <c:v>969</c:v>
                </c:pt>
              </c:numCache>
            </c:numRef>
          </c:val>
          <c:extLst>
            <c:ext xmlns:c16="http://schemas.microsoft.com/office/drawing/2014/chart" uri="{C3380CC4-5D6E-409C-BE32-E72D297353CC}">
              <c16:uniqueId val="{00000009-D8DB-493B-8B9C-3F982B11ED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4594</c:v>
                </c:pt>
                <c:pt idx="3">
                  <c:v>4806</c:v>
                </c:pt>
                <c:pt idx="6">
                  <c:v>4989</c:v>
                </c:pt>
                <c:pt idx="9">
                  <c:v>4801</c:v>
                </c:pt>
                <c:pt idx="12">
                  <c:v>4772</c:v>
                </c:pt>
              </c:numCache>
            </c:numRef>
          </c:val>
          <c:extLst>
            <c:ext xmlns:c16="http://schemas.microsoft.com/office/drawing/2014/chart" uri="{C3380CC4-5D6E-409C-BE32-E72D297353CC}">
              <c16:uniqueId val="{0000000A-D8DB-493B-8B9C-3F982B11ED6F}"/>
            </c:ext>
          </c:extLst>
        </c:ser>
        <c:dLbls>
          <c:showLegendKey val="0"/>
          <c:showVal val="0"/>
          <c:showCatName val="0"/>
          <c:showSerName val="0"/>
          <c:showPercent val="0"/>
          <c:showBubbleSize val="0"/>
        </c:dLbls>
        <c:gapWidth val="100"/>
        <c:overlap val="100"/>
        <c:axId val="221905088"/>
        <c:axId val="221905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2114</c:v>
                </c:pt>
                <c:pt idx="2">
                  <c:v>#N/A</c:v>
                </c:pt>
                <c:pt idx="3">
                  <c:v>#N/A</c:v>
                </c:pt>
                <c:pt idx="4">
                  <c:v>2097</c:v>
                </c:pt>
                <c:pt idx="5">
                  <c:v>#N/A</c:v>
                </c:pt>
                <c:pt idx="6">
                  <c:v>#N/A</c:v>
                </c:pt>
                <c:pt idx="7">
                  <c:v>2434</c:v>
                </c:pt>
                <c:pt idx="8">
                  <c:v>#N/A</c:v>
                </c:pt>
                <c:pt idx="9">
                  <c:v>#N/A</c:v>
                </c:pt>
                <c:pt idx="10">
                  <c:v>2241</c:v>
                </c:pt>
                <c:pt idx="11">
                  <c:v>#N/A</c:v>
                </c:pt>
                <c:pt idx="12">
                  <c:v>#N/A</c:v>
                </c:pt>
                <c:pt idx="13">
                  <c:v>2270</c:v>
                </c:pt>
                <c:pt idx="14">
                  <c:v>#N/A</c:v>
                </c:pt>
              </c:numCache>
            </c:numRef>
          </c:val>
          <c:smooth val="0"/>
          <c:extLst>
            <c:ext xmlns:c16="http://schemas.microsoft.com/office/drawing/2014/chart" uri="{C3380CC4-5D6E-409C-BE32-E72D297353CC}">
              <c16:uniqueId val="{0000000B-D8DB-493B-8B9C-3F982B11ED6F}"/>
            </c:ext>
          </c:extLst>
        </c:ser>
        <c:dLbls>
          <c:showLegendKey val="0"/>
          <c:showVal val="0"/>
          <c:showCatName val="0"/>
          <c:showSerName val="0"/>
          <c:showPercent val="0"/>
          <c:showBubbleSize val="0"/>
        </c:dLbls>
        <c:marker val="1"/>
        <c:smooth val="0"/>
        <c:axId val="221905088"/>
        <c:axId val="221905480"/>
      </c:lineChart>
      <c:catAx>
        <c:axId val="22190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1905480"/>
        <c:crosses val="autoZero"/>
        <c:auto val="1"/>
        <c:lblAlgn val="ctr"/>
        <c:lblOffset val="100"/>
        <c:tickLblSkip val="1"/>
        <c:tickMarkSkip val="1"/>
        <c:noMultiLvlLbl val="0"/>
      </c:catAx>
      <c:valAx>
        <c:axId val="221905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90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404</c:v>
                </c:pt>
                <c:pt idx="1">
                  <c:v>497</c:v>
                </c:pt>
                <c:pt idx="2">
                  <c:v>489</c:v>
                </c:pt>
              </c:numCache>
            </c:numRef>
          </c:val>
          <c:extLst>
            <c:ext xmlns:c16="http://schemas.microsoft.com/office/drawing/2014/chart" uri="{C3380CC4-5D6E-409C-BE32-E72D297353CC}">
              <c16:uniqueId val="{00000000-9044-4138-9B37-D6266A22F0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c:v>
                </c:pt>
                <c:pt idx="1">
                  <c:v>13</c:v>
                </c:pt>
                <c:pt idx="2">
                  <c:v>13</c:v>
                </c:pt>
              </c:numCache>
            </c:numRef>
          </c:val>
          <c:extLst>
            <c:ext xmlns:c16="http://schemas.microsoft.com/office/drawing/2014/chart" uri="{C3380CC4-5D6E-409C-BE32-E72D297353CC}">
              <c16:uniqueId val="{00000001-9044-4138-9B37-D6266A22F0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635</c:v>
                </c:pt>
                <c:pt idx="1">
                  <c:v>661</c:v>
                </c:pt>
                <c:pt idx="2">
                  <c:v>549</c:v>
                </c:pt>
              </c:numCache>
            </c:numRef>
          </c:val>
          <c:extLst>
            <c:ext xmlns:c16="http://schemas.microsoft.com/office/drawing/2014/chart" uri="{C3380CC4-5D6E-409C-BE32-E72D297353CC}">
              <c16:uniqueId val="{00000002-9044-4138-9B37-D6266A22F040}"/>
            </c:ext>
          </c:extLst>
        </c:ser>
        <c:dLbls>
          <c:showLegendKey val="0"/>
          <c:showVal val="0"/>
          <c:showCatName val="0"/>
          <c:showSerName val="0"/>
          <c:showPercent val="0"/>
          <c:showBubbleSize val="0"/>
        </c:dLbls>
        <c:gapWidth val="120"/>
        <c:overlap val="100"/>
        <c:axId val="221904304"/>
        <c:axId val="221903912"/>
      </c:barChart>
      <c:catAx>
        <c:axId val="22190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1903912"/>
        <c:crosses val="autoZero"/>
        <c:auto val="1"/>
        <c:lblAlgn val="ctr"/>
        <c:lblOffset val="100"/>
        <c:tickLblSkip val="1"/>
        <c:tickMarkSkip val="1"/>
        <c:noMultiLvlLbl val="0"/>
      </c:catAx>
      <c:valAx>
        <c:axId val="2219039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190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{7AF1AECA-CBF2-4EE9-8A8C-328DFC8EEF93}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C4B-4779-8158-E1A595E457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{EE1EE64F-433D-47B5-BF70-C430AFF95960}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4B-4779-8158-E1A595E457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{E4EE989F-728F-41B7-AEDE-A9C5F0B02AC2}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4B-4779-8158-E1A595E457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{A9DA74FA-E343-47D5-9E46-FAF7C85A78F0}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4B-4779-8158-E1A595E457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{0223DAAA-B776-4867-87E1-0EF644FB118E}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4B-4779-8158-E1A595E457A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{88E82AC1-D846-4544-BE34-86A1F02AC410}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C4B-4779-8158-E1A595E457A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{D7E82911-72EC-4228-A2BB-03C13F8E767A}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C4B-4779-8158-E1A595E457A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{4A841FFB-7D0F-42F4-93F4-E8E4FD09B431}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C4B-4779-8158-E1A595E457A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{7F85FBDE-ED2F-4988-8EAE-C12955CD9C8B}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C4B-4779-8158-E1A595E457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c:v>
                </c:pt>
                <c:pt idx="8">
                  <c:v>60.6</c:v>
                </c:pt>
                <c:pt idx="16">
                  <c:v>54.9</c:v>
                </c:pt>
                <c:pt idx="24">
                  <c:v>54.8</c:v>
                </c:pt>
                <c:pt idx="32">
                  <c:v>47.8</c:v>
                </c:pt>
              </c:numCache>
            </c:numRef>
          </c:xVal>
          <c:yVal>
            <c:numRef>
              <c:f>公会計指標分析・財政指標組合せ分析表!$BP$51:$DC$51</c:f>
              <c:numCache>
                <c:formatCode>#,##0.0;"▲ "#,##0.0</c:formatCode>
                <c:ptCount val="40"/>
                <c:pt idx="0">
                  <c:v>61.3</c:v>
                </c:pt>
                <c:pt idx="8">
                  <c:v>60.7</c:v>
                </c:pt>
                <c:pt idx="16">
                  <c:v>68.5</c:v>
                </c:pt>
                <c:pt idx="24">
                  <c:v>64.5</c:v>
                </c:pt>
                <c:pt idx="32">
                  <c:v>61.8</c:v>
                </c:pt>
              </c:numCache>
            </c:numRef>
          </c:yVal>
          <c:smooth val="0"/>
          <c:extLst>
            <c:ext xmlns:c16="http://schemas.microsoft.com/office/drawing/2014/chart" uri="{C3380CC4-5D6E-409C-BE32-E72D297353CC}">
              <c16:uniqueId val="{00000009-6C4B-4779-8158-E1A595E457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{45A63C06-0075-46C5-92D4-F61E2F159F86}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C4B-4779-8158-E1A595E457A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{C46F3E7F-3392-4978-8665-B302F6F31FB4}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4B-4779-8158-E1A595E457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{2AB67B1C-2762-4783-84E4-6A6710004E41}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4B-4779-8158-E1A595E457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{BA1849A9-60BC-4D92-8574-BDD2AB83DFE8}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4B-4779-8158-E1A595E457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{21681470-9EB4-40B9-857F-0D5A619EF10F}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4B-4779-8158-E1A595E457A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{43C3CC2B-290E-4F6D-B147-BE1193A4569A}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C4B-4779-8158-E1A595E457A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{AF49B54E-7BF7-460F-AE40-44FCC5FDCF49}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C4B-4779-8158-E1A595E457A6}"/>
                </c:ext>
              </c:extLst>
            </c:dLbl>
            <c:dLbl>
              <c:idx val="24"/>
              <c:layout>
                <c:manualLayout>
                  <c:x val="-4.001440984715602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{817A2A58-A177-4048-B9B8-6542E7676565}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C4B-4779-8158-E1A595E457A6}"/>
                </c:ext>
              </c:extLst>
            </c:dLbl>
            <c:dLbl>
              <c:idx val="32"/>
              <c:layout>
                <c:manualLayout>
                  <c:x val="-2.4146541272650441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{EC55290A-7E6F-4C90-AA62-51E99F61E5C2}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C4B-4779-8158-E1A595E457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54.1</c:v>
                </c:pt>
                <c:pt idx="8">
                  <c:v>57</c:v>
                </c:pt>
                <c:pt idx="16">
                  <c:v>59.7</c:v>
                </c:pt>
                <c:pt idx="24">
                  <c:v>60</c:v>
                </c:pt>
                <c:pt idx="32">
                  <c:v>60.2</c:v>
                </c:pt>
              </c:numCache>
            </c:numRef>
          </c:xVal>
          <c:yVal>
            <c:numRef>
              <c:f>公会計指標分析・財政指標組合せ分析表!$BP$55:$DC$55</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6C4B-4779-8158-E1A595E457A6}"/>
            </c:ext>
          </c:extLst>
        </c:ser>
        <c:dLbls>
          <c:showLegendKey val="0"/>
          <c:showVal val="1"/>
          <c:showCatName val="0"/>
          <c:showSerName val="0"/>
          <c:showPercent val="0"/>
          <c:showBubbleSize val="0"/>
        </c:dLbls>
        <c:axId val="290223736"/>
        <c:axId val="290224128"/>
      </c:scatterChart>
      <c:valAx>
        <c:axId val="290223736"/>
        <c:scaling>
          <c:orientation val="minMax"/>
          <c:max val="62"/>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0224128"/>
        <c:crosses val="autoZero"/>
        <c:crossBetween val="midCat"/>
      </c:valAx>
      <c:valAx>
        <c:axId val="290224128"/>
        <c:scaling>
          <c:orientation val="minMax"/>
          <c:max val="77"/>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0223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7447958306913347E-2"/>
                  <c:y val="-7.7627033776809073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{1265F62D-F54B-4A8F-82BE-ED0E1218B373}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3DA-490F-A4B4-7AE870B4A4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{4C4FC8F9-6E79-4D76-9782-6ABE51898179}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DA-490F-A4B4-7AE870B4A4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{6450E495-13E2-4637-AE88-09035A32D594}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DA-490F-A4B4-7AE870B4A4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{81622571-9998-42F7-86F1-868DCB40DC12}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DA-490F-A4B4-7AE870B4A4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{942F7E8F-D138-4DAC-9096-72DA5C1F50C1}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DA-490F-A4B4-7AE870B4A46A}"/>
                </c:ext>
              </c:extLst>
            </c:dLbl>
            <c:dLbl>
              <c:idx val="8"/>
              <c:layout>
                <c:manualLayout>
                  <c:x val="-3.5948024931307949E-2"/>
                  <c:y val="-4.720626039877884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{18BC88FF-02C7-456E-B97A-DA45C0B9C986}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3DA-490F-A4B4-7AE870B4A46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{92FB3DFF-569A-4CF0-8076-14C8CE852F9C}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3DA-490F-A4B4-7AE870B4A46A}"/>
                </c:ext>
              </c:extLst>
            </c:dLbl>
            <c:dLbl>
              <c:idx val="24"/>
              <c:layout>
                <c:manualLayout>
                  <c:x val="-4.5096530706953748E-2"/>
                  <c:y val="-6.46416175824898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{ACBD7B3A-5346-43C2-918C-EE97F4E5B3D7}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3DA-490F-A4B4-7AE870B4A46A}"/>
                </c:ext>
              </c:extLst>
            </c:dLbl>
            <c:dLbl>
              <c:idx val="32"/>
              <c:layout>
                <c:manualLayout>
                  <c:x val="-1.8171803637232468E-2"/>
                  <c:y val="-6.019167659309805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{878B7F0F-BE12-4A48-8D7B-E7E2B2808D2F}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3DA-490F-A4B4-7AE870B4A4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5.0999999999999996</c:v>
                </c:pt>
                <c:pt idx="16">
                  <c:v>5.3</c:v>
                </c:pt>
                <c:pt idx="24">
                  <c:v>5.6</c:v>
                </c:pt>
                <c:pt idx="32">
                  <c:v>5.6</c:v>
                </c:pt>
              </c:numCache>
            </c:numRef>
          </c:xVal>
          <c:yVal>
            <c:numRef>
              <c:f>公会計指標分析・財政指標組合せ分析表!$BP$73:$DC$73</c:f>
              <c:numCache>
                <c:formatCode>#,##0.0;"▲ "#,##0.0</c:formatCode>
                <c:ptCount val="40"/>
                <c:pt idx="0">
                  <c:v>61.3</c:v>
                </c:pt>
                <c:pt idx="8">
                  <c:v>60.7</c:v>
                </c:pt>
                <c:pt idx="16">
                  <c:v>68.5</c:v>
                </c:pt>
                <c:pt idx="24">
                  <c:v>64.5</c:v>
                </c:pt>
                <c:pt idx="32">
                  <c:v>61.8</c:v>
                </c:pt>
              </c:numCache>
            </c:numRef>
          </c:yVal>
          <c:smooth val="0"/>
          <c:extLst>
            <c:ext xmlns:c16="http://schemas.microsoft.com/office/drawing/2014/chart" uri="{C3380CC4-5D6E-409C-BE32-E72D297353CC}">
              <c16:uniqueId val="{00000009-23DA-490F-A4B4-7AE870B4A46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{2BF2D266-487B-43CC-A43B-DE7693F7C6A1}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3DA-490F-A4B4-7AE870B4A46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{68075B20-7EC0-442D-945D-2F5819E3D66A}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DA-490F-A4B4-7AE870B4A4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{0F223DA0-7DEA-474D-8C30-DDBCC1EA79D0}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DA-490F-A4B4-7AE870B4A4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{50A78AB8-5F38-4D61-BA68-8301AE40EE56}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DA-490F-A4B4-7AE870B4A4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{8A6DC4E0-07DE-4D75-A07B-9CDB34FFDA24}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DA-490F-A4B4-7AE870B4A46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{E9CAAF2A-D430-4560-A7AD-68311C68F370}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3DA-490F-A4B4-7AE870B4A46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{C460F5DD-6F50-48F2-8D01-BEC3A7B86F4E}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3DA-490F-A4B4-7AE870B4A46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{A8A82C7B-84FB-475E-B469-AF5C01891592}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3DA-490F-A4B4-7AE870B4A46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{E7B5388F-1D94-4701-9E06-492DAA4F1940}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3DA-490F-A4B4-7AE870B4A4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23DA-490F-A4B4-7AE870B4A46A}"/>
            </c:ext>
          </c:extLst>
        </c:ser>
        <c:dLbls>
          <c:showLegendKey val="0"/>
          <c:showVal val="1"/>
          <c:showCatName val="0"/>
          <c:showSerName val="0"/>
          <c:showPercent val="0"/>
          <c:showBubbleSize val="0"/>
        </c:dLbls>
        <c:axId val="290224912"/>
        <c:axId val="290225304"/>
      </c:scatterChart>
      <c:valAx>
        <c:axId val="290224912"/>
        <c:scaling>
          <c:orientation val="minMax"/>
          <c:max val="9.4"/>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0225304"/>
        <c:crosses val="autoZero"/>
        <c:crossBetween val="midCat"/>
      </c:valAx>
      <c:valAx>
        <c:axId val="290225304"/>
        <c:scaling>
          <c:orientation val="minMax"/>
          <c:max val="77"/>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02249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実質公債費比率の分子は、元利償還金が増と</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なり</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、組合等が起こした地方債の元利償還金に対する負担金等が減となったこと</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。更に歳入公債費等が減少したことにより、分子は増となった。歳入公債費の減少</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要因は、中北清掃事務組合の焼却施設の元利償還金の一部が終了したことによる。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今後、庁舎整備事業等による地方債残高の増加により元利償還金が増加し、実質公債費比率の上昇が見込まれるため、ハード事業による起債を的確に把握し公債費の抑制に努める。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将来負担比率の分子は</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増</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となった。その要因は、主に</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充当可能基金や基準財政需要額算入見込額の減による</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今後、庁舎整備事業による地方債残高の増加が見込まれるため、その他のハード事業による起債を的確に把握する必要がある。また、充当可能基金の増加を図り将来負担の抑制に努める。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沖縄県北中城村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財政調整基金および目的基金ともに減少した。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財政計画に沿って年次的に積み立てを行う。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地域福祉基金は、地域の福祉向上のための果実運用型基金。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庁舎整備基金は、庁舎整備のための基金。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特定駐留軍用地内土地取得事業基金は、返還予定の米軍用地内の用地先行取得のための基金。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特定防衛施設周辺整備調整交付金事業基金は、米軍基地周辺地域の生活環境等に影響を及ぼすことに配慮した施設整備等のための基金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庁舎整備基金は、庁舎整備にかかる事業費へ充当するため取り崩した。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特定駐留軍用地内土地取得事業基金は、用地取得費へ充当するため取り崩した。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特定防衛施設周辺整備調整交付金事業基金は、学校給食調理場設備へ充当するため取り崩した。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今後、老朽化する公共施設整備のために年次的に基金積み立てを行う。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民生費や教育費の扶助費で多くの需要があり減となった。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６億円を目標に年次的に積み立てを行う。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基金を充てる対象となる村債がある場合は積み立てを行う。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17,510
17,123
11.54
8,281,756
7,918,197
337,009
4,022,226
4,772,431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47.8%</a:t>
          </a:r>
          <a:r>
            <a:rPr kumimoji="1" lang="ja-JP" altLang="en-US" sz="1100">
              <a:latin typeface="ＭＳ Ｐゴシック" panose="020B0600070205080204" pitchFamily="50" charset="-128"/>
              <a:ea typeface="ＭＳ Ｐゴシック" panose="020B0600070205080204" pitchFamily="50" charset="-128"/>
            </a:rPr>
            <a:t>で、類似団体と比較して</a:t>
          </a:r>
          <a:r>
            <a:rPr kumimoji="1" lang="en-US" altLang="ja-JP" sz="1100">
              <a:latin typeface="ＭＳ Ｐゴシック" panose="020B0600070205080204" pitchFamily="50" charset="-128"/>
              <a:ea typeface="ＭＳ Ｐゴシック" panose="020B0600070205080204" pitchFamily="50" charset="-128"/>
            </a:rPr>
            <a:t>12.4</a:t>
          </a:r>
          <a:r>
            <a:rPr kumimoji="1" lang="ja-JP" altLang="en-US" sz="1100">
              <a:latin typeface="ＭＳ Ｐゴシック" panose="020B0600070205080204" pitchFamily="50" charset="-128"/>
              <a:ea typeface="ＭＳ Ｐゴシック" panose="020B0600070205080204" pitchFamily="50" charset="-128"/>
            </a:rPr>
            <a:t>ポイント低い数値となっている。減価償却率が下がった主な要因は、アワセ土地区画整理組合より、当該区画整理区域内の道路を移管したためである。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主に公園（</a:t>
          </a:r>
          <a:r>
            <a:rPr kumimoji="1" lang="en-US" altLang="ja-JP" sz="1100">
              <a:latin typeface="ＭＳ Ｐゴシック" panose="020B0600070205080204" pitchFamily="50" charset="-128"/>
              <a:ea typeface="ＭＳ Ｐゴシック" panose="020B0600070205080204" pitchFamily="50" charset="-128"/>
            </a:rPr>
            <a:t>80.1</a:t>
          </a:r>
          <a:r>
            <a:rPr kumimoji="1" lang="ja-JP" altLang="en-US" sz="1100">
              <a:latin typeface="ＭＳ Ｐゴシック" panose="020B0600070205080204" pitchFamily="50" charset="-128"/>
              <a:ea typeface="ＭＳ Ｐゴシック" panose="020B0600070205080204" pitchFamily="50" charset="-128"/>
            </a:rPr>
            <a:t>％）の減価償却率が高く、資産の老朽化が進んでいるため、社会資本整備総合交付金などの補助を活用し、計画的な更新を図る。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65" name="直線コネクタ 64"/>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66" name="有形固定資産減価償却率最小値テキスト"/>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67" name="直線コネクタ 66"/>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8"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9" name="直線コネクタ 68"/>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70" name="有形固定資産減価償却率平均値テキスト"/>
        <xdr:cNvSpPr txBox="1"/>
      </xdr:nvSpPr>
      <xdr:spPr>
        <a:xfrm>
          <a:off x="4813300" y="5967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1" name="フローチャート: 判断 70"/>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2" name="フローチャート: 判断 71"/>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74" name="フローチャート: 判断 73"/>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75" name="フローチャート: 判断 74"/>
        <xdr:cNvSpPr/>
      </xdr:nvSpPr>
      <xdr:spPr>
        <a:xfrm>
          <a:off x="1714500" y="57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142028</xdr:rowOff>
    </xdr:from>
    <xdr:to>
      <xdr:col>23</xdr:col>
      <xdr:colOff>136525</xdr:colOff>
      <xdr:row>28</xdr:row>
      <xdr:rowOff>72178</xdr:rowOff>
    </xdr:to>
    <xdr:sp macro="" textlink="">
      <xdr:nvSpPr>
        <xdr:cNvPr id="81" name="楕円 80"/>
        <xdr:cNvSpPr/>
      </xdr:nvSpPr>
      <xdr:spPr>
        <a:xfrm>
          <a:off x="4711700" y="55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164905</xdr:rowOff>
    </xdr:from>
    <xdr:ext cx="405111" cy="259045"/>
    <xdr:sp macro="" textlink="">
      <xdr:nvSpPr>
        <xdr:cNvPr id="82" name="有形固定資産減価償却率該当値テキスト"/>
        <xdr:cNvSpPr txBox="1"/>
      </xdr:nvSpPr>
      <xdr:spPr>
        <a:xfrm>
          <a:off x="4813300" y="539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51012</xdr:rowOff>
    </xdr:from>
    <xdr:to>
      <xdr:col>19</xdr:col>
      <xdr:colOff>187325</xdr:colOff>
      <xdr:row>29</xdr:row>
      <xdr:rowOff>152612</xdr:rowOff>
    </xdr:to>
    <xdr:sp macro="" textlink="">
      <xdr:nvSpPr>
        <xdr:cNvPr id="83" name="楕円 82"/>
        <xdr:cNvSpPr/>
      </xdr:nvSpPr>
      <xdr:spPr>
        <a:xfrm>
          <a:off x="4000500" y="57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21378</xdr:rowOff>
    </xdr:from>
    <xdr:to>
      <xdr:col>23</xdr:col>
      <xdr:colOff>85725</xdr:colOff>
      <xdr:row>29</xdr:row>
      <xdr:rowOff>101812</xdr:rowOff>
    </xdr:to>
    <xdr:cxnSp macro="">
      <xdr:nvCxnSpPr>
        <xdr:cNvPr id="84" name="直線コネクタ 83"/>
        <xdr:cNvCxnSpPr/>
      </xdr:nvCxnSpPr>
      <xdr:spPr>
        <a:xfrm flipV="1">
          <a:off x="4051300" y="5593503"/>
          <a:ext cx="711200" cy="25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54610</xdr:rowOff>
    </xdr:from>
    <xdr:to>
      <xdr:col>15</xdr:col>
      <xdr:colOff>187325</xdr:colOff>
      <xdr:row>29</xdr:row>
      <xdr:rowOff>156210</xdr:rowOff>
    </xdr:to>
    <xdr:sp macro="" textlink="">
      <xdr:nvSpPr>
        <xdr:cNvPr id="85" name="楕円 84"/>
        <xdr:cNvSpPr/>
      </xdr:nvSpPr>
      <xdr:spPr>
        <a:xfrm>
          <a:off x="3238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101812</xdr:rowOff>
    </xdr:from>
    <xdr:to>
      <xdr:col>19</xdr:col>
      <xdr:colOff>136525</xdr:colOff>
      <xdr:row>29</xdr:row>
      <xdr:rowOff>105410</xdr:rowOff>
    </xdr:to>
    <xdr:cxnSp macro="">
      <xdr:nvCxnSpPr>
        <xdr:cNvPr id="86" name="直線コネクタ 85"/>
        <xdr:cNvCxnSpPr/>
      </xdr:nvCxnSpPr>
      <xdr:spPr>
        <a:xfrm flipV="1">
          <a:off x="3289300" y="5845387"/>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88265</xdr:rowOff>
    </xdr:from>
    <xdr:to>
      <xdr:col>11</xdr:col>
      <xdr:colOff>187325</xdr:colOff>
      <xdr:row>31</xdr:row>
      <xdr:rowOff>18415</xdr:rowOff>
    </xdr:to>
    <xdr:sp macro="" textlink="">
      <xdr:nvSpPr>
        <xdr:cNvPr id="87" name="楕円 86"/>
        <xdr:cNvSpPr/>
      </xdr:nvSpPr>
      <xdr:spPr>
        <a:xfrm>
          <a:off x="247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105410</xdr:rowOff>
    </xdr:from>
    <xdr:to>
      <xdr:col>15</xdr:col>
      <xdr:colOff>136525</xdr:colOff>
      <xdr:row>30</xdr:row>
      <xdr:rowOff>139065</xdr:rowOff>
    </xdr:to>
    <xdr:cxnSp macro="">
      <xdr:nvCxnSpPr>
        <xdr:cNvPr id="88" name="直線コネクタ 87"/>
        <xdr:cNvCxnSpPr/>
      </xdr:nvCxnSpPr>
      <xdr:spPr>
        <a:xfrm flipV="1">
          <a:off x="2527300" y="5848985"/>
          <a:ext cx="762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30692</xdr:rowOff>
    </xdr:from>
    <xdr:to>
      <xdr:col>7</xdr:col>
      <xdr:colOff>187325</xdr:colOff>
      <xdr:row>30</xdr:row>
      <xdr:rowOff>132292</xdr:rowOff>
    </xdr:to>
    <xdr:sp macro="" textlink="">
      <xdr:nvSpPr>
        <xdr:cNvPr id="89" name="楕円 88"/>
        <xdr:cNvSpPr/>
      </xdr:nvSpPr>
      <xdr:spPr>
        <a:xfrm>
          <a:off x="1714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81492</xdr:rowOff>
    </xdr:from>
    <xdr:to>
      <xdr:col>11</xdr:col>
      <xdr:colOff>136525</xdr:colOff>
      <xdr:row>30</xdr:row>
      <xdr:rowOff>139065</xdr:rowOff>
    </xdr:to>
    <xdr:cxnSp macro="">
      <xdr:nvCxnSpPr>
        <xdr:cNvPr id="90" name="直線コネクタ 89"/>
        <xdr:cNvCxnSpPr/>
      </xdr:nvCxnSpPr>
      <xdr:spPr>
        <a:xfrm>
          <a:off x="1765300" y="5996517"/>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159402</xdr:rowOff>
    </xdr:from>
    <xdr:ext cx="405111" cy="259045"/>
    <xdr:sp macro="" textlink="">
      <xdr:nvSpPr>
        <xdr:cNvPr id="91" name="n_1aveValue有形固定資産減価償却率"/>
        <xdr:cNvSpPr txBox="1"/>
      </xdr:nvSpPr>
      <xdr:spPr>
        <a:xfrm>
          <a:off x="38360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92" name="n_2aveValue有形固定資産減価償却率"/>
        <xdr:cNvSpPr txBox="1"/>
      </xdr:nvSpPr>
      <xdr:spPr>
        <a:xfrm>
          <a:off x="3086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76852</xdr:rowOff>
    </xdr:from>
    <xdr:ext cx="405111" cy="259045"/>
    <xdr:sp macro="" textlink="">
      <xdr:nvSpPr>
        <xdr:cNvPr id="93" name="n_3aveValue有形固定資産減価償却率"/>
        <xdr:cNvSpPr txBox="1"/>
      </xdr:nvSpPr>
      <xdr:spPr>
        <a:xfrm>
          <a:off x="2324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143950</xdr:rowOff>
    </xdr:from>
    <xdr:ext cx="405111" cy="259045"/>
    <xdr:sp macro="" textlink="">
      <xdr:nvSpPr>
        <xdr:cNvPr id="94" name="n_4aveValue有形固定資産減価償却率"/>
        <xdr:cNvSpPr txBox="1"/>
      </xdr:nvSpPr>
      <xdr:spPr>
        <a:xfrm>
          <a:off x="1562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169139</xdr:rowOff>
    </xdr:from>
    <xdr:ext cx="405111" cy="259045"/>
    <xdr:sp macro="" textlink="">
      <xdr:nvSpPr>
        <xdr:cNvPr id="95" name="n_1mainValue有形固定資産減価償却率"/>
        <xdr:cNvSpPr txBox="1"/>
      </xdr:nvSpPr>
      <xdr:spPr>
        <a:xfrm>
          <a:off x="3836044"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1287</xdr:rowOff>
    </xdr:from>
    <xdr:ext cx="405111" cy="259045"/>
    <xdr:sp macro="" textlink="">
      <xdr:nvSpPr>
        <xdr:cNvPr id="96" name="n_2mainValue有形固定資産減価償却率"/>
        <xdr:cNvSpPr txBox="1"/>
      </xdr:nvSpPr>
      <xdr:spPr>
        <a:xfrm>
          <a:off x="3086744" y="557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7" name="n_3mainValue有形固定資産減価償却率"/>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123419</xdr:rowOff>
    </xdr:from>
    <xdr:ext cx="405111" cy="259045"/>
    <xdr:sp macro="" textlink="">
      <xdr:nvSpPr>
        <xdr:cNvPr id="98" name="n_4mainValue有形固定資産減価償却率"/>
        <xdr:cNvSpPr txBox="1"/>
      </xdr:nvSpPr>
      <xdr:spPr>
        <a:xfrm>
          <a:off x="1562744" y="6038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令和元年度の債務償還比率は</a:t>
          </a:r>
          <a:r>
            <a:rPr kumimoji="1" lang="en-US" altLang="ja-JP" sz="1100">
              <a:latin typeface="ＭＳ Ｐゴシック" panose="020B0600070205080204" pitchFamily="50" charset="-128"/>
              <a:ea typeface="ＭＳ Ｐゴシック" panose="020B0600070205080204" pitchFamily="50" charset="-128"/>
            </a:rPr>
            <a:t>606.2</a:t>
          </a:r>
          <a:r>
            <a:rPr kumimoji="1" lang="ja-JP" altLang="en-US" sz="1100">
              <a:latin typeface="ＭＳ Ｐゴシック" panose="020B0600070205080204" pitchFamily="50" charset="-128"/>
              <a:ea typeface="ＭＳ Ｐゴシック" panose="020B0600070205080204" pitchFamily="50" charset="-128"/>
            </a:rPr>
            <a:t>％で、類似団体と比較して、</a:t>
          </a:r>
          <a:r>
            <a:rPr kumimoji="1" lang="en-US" altLang="ja-JP" sz="1100">
              <a:latin typeface="ＭＳ Ｐゴシック" panose="020B0600070205080204" pitchFamily="50" charset="-128"/>
              <a:ea typeface="ＭＳ Ｐゴシック" panose="020B0600070205080204" pitchFamily="50" charset="-128"/>
            </a:rPr>
            <a:t>13.9</a:t>
          </a:r>
          <a:r>
            <a:rPr kumimoji="1" lang="ja-JP" altLang="en-US" sz="1100">
              <a:latin typeface="ＭＳ Ｐゴシック" panose="020B0600070205080204" pitchFamily="50" charset="-128"/>
              <a:ea typeface="ＭＳ Ｐゴシック" panose="020B0600070205080204" pitchFamily="50" charset="-128"/>
            </a:rPr>
            <a:t>ポイント高い数値となった。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前年度は錯誤措置による普通交付税の大幅減が要因で債務償還比率が高くなり、今年度においてある程度解消できたものの、依然高い数値となっていることから、将来負担額に繋がっている町村土地開発公社による先行取得事業の債務負担行為について、計画的基金の積立と早期用地取得を図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6" name="テキスト ボックス 115"/>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8" name="テキスト ボックス 117"/>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2" name="テキスト ボックス 121"/>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25" name="直線コネクタ 124"/>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26" name="債務償還比率最小値テキスト"/>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27" name="直線コネクタ 126"/>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8"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9" name="直線コネクタ 128"/>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122221</xdr:rowOff>
    </xdr:from>
    <xdr:ext cx="469744" cy="259045"/>
    <xdr:sp macro="" textlink="">
      <xdr:nvSpPr>
        <xdr:cNvPr id="130" name="債務償還比率平均値テキスト"/>
        <xdr:cNvSpPr txBox="1"/>
      </xdr:nvSpPr>
      <xdr:spPr>
        <a:xfrm>
          <a:off x="14846300" y="5694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31" name="フローチャート: 判断 130"/>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32" name="フローチャート: 判断 131"/>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3" name="フローチャート: 判断 132"/>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34" name="フローチャート: 判断 133"/>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35" name="フローチャート: 判断 134"/>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113939</xdr:rowOff>
    </xdr:from>
    <xdr:to>
      <xdr:col>76</xdr:col>
      <xdr:colOff>73025</xdr:colOff>
      <xdr:row>30</xdr:row>
      <xdr:rowOff>44089</xdr:rowOff>
    </xdr:to>
    <xdr:sp macro="" textlink="">
      <xdr:nvSpPr>
        <xdr:cNvPr id="141" name="楕円 140"/>
        <xdr:cNvSpPr/>
      </xdr:nvSpPr>
      <xdr:spPr>
        <a:xfrm>
          <a:off x="14744700" y="585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92366</xdr:rowOff>
    </xdr:from>
    <xdr:ext cx="469744" cy="259045"/>
    <xdr:sp macro="" textlink="">
      <xdr:nvSpPr>
        <xdr:cNvPr id="142" name="債務償還比率該当値テキスト"/>
        <xdr:cNvSpPr txBox="1"/>
      </xdr:nvSpPr>
      <xdr:spPr>
        <a:xfrm>
          <a:off x="14846300" y="583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39990</xdr:rowOff>
    </xdr:from>
    <xdr:to>
      <xdr:col>72</xdr:col>
      <xdr:colOff>123825</xdr:colOff>
      <xdr:row>30</xdr:row>
      <xdr:rowOff>141590</xdr:rowOff>
    </xdr:to>
    <xdr:sp macro="" textlink="">
      <xdr:nvSpPr>
        <xdr:cNvPr id="143" name="楕円 142"/>
        <xdr:cNvSpPr/>
      </xdr:nvSpPr>
      <xdr:spPr>
        <a:xfrm>
          <a:off x="14033500" y="59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164739</xdr:rowOff>
    </xdr:from>
    <xdr:to>
      <xdr:col>76</xdr:col>
      <xdr:colOff>22225</xdr:colOff>
      <xdr:row>30</xdr:row>
      <xdr:rowOff>90790</xdr:rowOff>
    </xdr:to>
    <xdr:cxnSp macro="">
      <xdr:nvCxnSpPr>
        <xdr:cNvPr id="144" name="直線コネクタ 143"/>
        <xdr:cNvCxnSpPr/>
      </xdr:nvCxnSpPr>
      <xdr:spPr>
        <a:xfrm flipV="1">
          <a:off x="14084300" y="5908314"/>
          <a:ext cx="711200" cy="9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83972</xdr:rowOff>
    </xdr:from>
    <xdr:to>
      <xdr:col>68</xdr:col>
      <xdr:colOff>123825</xdr:colOff>
      <xdr:row>30</xdr:row>
      <xdr:rowOff>14122</xdr:rowOff>
    </xdr:to>
    <xdr:sp macro="" textlink="">
      <xdr:nvSpPr>
        <xdr:cNvPr id="145" name="楕円 144"/>
        <xdr:cNvSpPr/>
      </xdr:nvSpPr>
      <xdr:spPr>
        <a:xfrm>
          <a:off x="13271500" y="582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134772</xdr:rowOff>
    </xdr:from>
    <xdr:to>
      <xdr:col>72</xdr:col>
      <xdr:colOff>73025</xdr:colOff>
      <xdr:row>30</xdr:row>
      <xdr:rowOff>90790</xdr:rowOff>
    </xdr:to>
    <xdr:cxnSp macro="">
      <xdr:nvCxnSpPr>
        <xdr:cNvPr id="146" name="直線コネクタ 145"/>
        <xdr:cNvCxnSpPr/>
      </xdr:nvCxnSpPr>
      <xdr:spPr>
        <a:xfrm>
          <a:off x="13322300" y="5878347"/>
          <a:ext cx="762000" cy="12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5471</xdr:rowOff>
    </xdr:from>
    <xdr:to>
      <xdr:col>64</xdr:col>
      <xdr:colOff>123825</xdr:colOff>
      <xdr:row>29</xdr:row>
      <xdr:rowOff>107071</xdr:rowOff>
    </xdr:to>
    <xdr:sp macro="" textlink="">
      <xdr:nvSpPr>
        <xdr:cNvPr id="147" name="楕円 146"/>
        <xdr:cNvSpPr/>
      </xdr:nvSpPr>
      <xdr:spPr>
        <a:xfrm>
          <a:off x="12509500" y="574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56271</xdr:rowOff>
    </xdr:from>
    <xdr:to>
      <xdr:col>68</xdr:col>
      <xdr:colOff>73025</xdr:colOff>
      <xdr:row>29</xdr:row>
      <xdr:rowOff>134772</xdr:rowOff>
    </xdr:to>
    <xdr:cxnSp macro="">
      <xdr:nvCxnSpPr>
        <xdr:cNvPr id="148" name="直線コネクタ 147"/>
        <xdr:cNvCxnSpPr/>
      </xdr:nvCxnSpPr>
      <xdr:spPr>
        <a:xfrm>
          <a:off x="12560300" y="5799846"/>
          <a:ext cx="762000" cy="7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4349</xdr:rowOff>
    </xdr:from>
    <xdr:to>
      <xdr:col>60</xdr:col>
      <xdr:colOff>123825</xdr:colOff>
      <xdr:row>29</xdr:row>
      <xdr:rowOff>105949</xdr:rowOff>
    </xdr:to>
    <xdr:sp macro="" textlink="">
      <xdr:nvSpPr>
        <xdr:cNvPr id="149" name="楕円 148"/>
        <xdr:cNvSpPr/>
      </xdr:nvSpPr>
      <xdr:spPr>
        <a:xfrm>
          <a:off x="11747500" y="574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55149</xdr:rowOff>
    </xdr:from>
    <xdr:to>
      <xdr:col>64</xdr:col>
      <xdr:colOff>73025</xdr:colOff>
      <xdr:row>29</xdr:row>
      <xdr:rowOff>56271</xdr:rowOff>
    </xdr:to>
    <xdr:cxnSp macro="">
      <xdr:nvCxnSpPr>
        <xdr:cNvPr id="150" name="直線コネクタ 149"/>
        <xdr:cNvCxnSpPr/>
      </xdr:nvCxnSpPr>
      <xdr:spPr>
        <a:xfrm>
          <a:off x="11798300" y="5798724"/>
          <a:ext cx="762000" cy="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26072</xdr:rowOff>
    </xdr:from>
    <xdr:ext cx="469744" cy="259045"/>
    <xdr:sp macro="" textlink="">
      <xdr:nvSpPr>
        <xdr:cNvPr id="151" name="n_1aveValue債務償還比率"/>
        <xdr:cNvSpPr txBox="1"/>
      </xdr:nvSpPr>
      <xdr:spPr>
        <a:xfrm>
          <a:off x="138367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9481</xdr:rowOff>
    </xdr:from>
    <xdr:ext cx="469744" cy="259045"/>
    <xdr:sp macro="" textlink="">
      <xdr:nvSpPr>
        <xdr:cNvPr id="152" name="n_2aveValue債務償還比率"/>
        <xdr:cNvSpPr txBox="1"/>
      </xdr:nvSpPr>
      <xdr:spPr>
        <a:xfrm>
          <a:off x="13087427" y="592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24680</xdr:rowOff>
    </xdr:from>
    <xdr:ext cx="469744" cy="259045"/>
    <xdr:sp macro="" textlink="">
      <xdr:nvSpPr>
        <xdr:cNvPr id="153" name="n_3aveValue債務償還比率"/>
        <xdr:cNvSpPr txBox="1"/>
      </xdr:nvSpPr>
      <xdr:spPr>
        <a:xfrm>
          <a:off x="12325427" y="59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165386</xdr:rowOff>
    </xdr:from>
    <xdr:ext cx="469744" cy="259045"/>
    <xdr:sp macro="" textlink="">
      <xdr:nvSpPr>
        <xdr:cNvPr id="154" name="n_4aveValue債務償還比率"/>
        <xdr:cNvSpPr txBox="1"/>
      </xdr:nvSpPr>
      <xdr:spPr>
        <a:xfrm>
          <a:off x="11563427" y="5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132717</xdr:rowOff>
    </xdr:from>
    <xdr:ext cx="469744" cy="259045"/>
    <xdr:sp macro="" textlink="">
      <xdr:nvSpPr>
        <xdr:cNvPr id="155" name="n_1mainValue債務償還比率"/>
        <xdr:cNvSpPr txBox="1"/>
      </xdr:nvSpPr>
      <xdr:spPr>
        <a:xfrm>
          <a:off x="13836727" y="60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30649</xdr:rowOff>
    </xdr:from>
    <xdr:ext cx="469744" cy="259045"/>
    <xdr:sp macro="" textlink="">
      <xdr:nvSpPr>
        <xdr:cNvPr id="156" name="n_2mainValue債務償還比率"/>
        <xdr:cNvSpPr txBox="1"/>
      </xdr:nvSpPr>
      <xdr:spPr>
        <a:xfrm>
          <a:off x="13087427" y="560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123598</xdr:rowOff>
    </xdr:from>
    <xdr:ext cx="469744" cy="259045"/>
    <xdr:sp macro="" textlink="">
      <xdr:nvSpPr>
        <xdr:cNvPr id="157" name="n_3mainValue債務償還比率"/>
        <xdr:cNvSpPr txBox="1"/>
      </xdr:nvSpPr>
      <xdr:spPr>
        <a:xfrm>
          <a:off x="12325427" y="552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122476</xdr:rowOff>
    </xdr:from>
    <xdr:ext cx="469744" cy="259045"/>
    <xdr:sp macro="" textlink="">
      <xdr:nvSpPr>
        <xdr:cNvPr id="158" name="n_4mainValue債務償還比率"/>
        <xdr:cNvSpPr txBox="1"/>
      </xdr:nvSpPr>
      <xdr:spPr>
        <a:xfrm>
          <a:off x="11563427" y="552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17,510
17,123
11.54
8,281,756
7,918,197
337,009
4,022,226
4,772,431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151130</xdr:rowOff>
    </xdr:from>
    <xdr:to>
      <xdr:col>24</xdr:col>
      <xdr:colOff>114300</xdr:colOff>
      <xdr:row>36</xdr:row>
      <xdr:rowOff>81280</xdr:rowOff>
    </xdr:to>
    <xdr:sp macro="" textlink="">
      <xdr:nvSpPr>
        <xdr:cNvPr id="73" name="楕円 72"/>
        <xdr:cNvSpPr/>
      </xdr:nvSpPr>
      <xdr:spPr>
        <a:xfrm>
          <a:off x="4584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2557</xdr:rowOff>
    </xdr:from>
    <xdr:ext cx="405111" cy="259045"/>
    <xdr:sp macro="" textlink="">
      <xdr:nvSpPr>
        <xdr:cNvPr id="74" name="【道路】&#10;有形固定資産減価償却率該当値テキスト"/>
        <xdr:cNvSpPr txBox="1"/>
      </xdr:nvSpPr>
      <xdr:spPr>
        <a:xfrm>
          <a:off x="4673600"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6350</xdr:rowOff>
    </xdr:from>
    <xdr:to>
      <xdr:col>20</xdr:col>
      <xdr:colOff>38100</xdr:colOff>
      <xdr:row>39</xdr:row>
      <xdr:rowOff>107950</xdr:rowOff>
    </xdr:to>
    <xdr:sp macro="" textlink="">
      <xdr:nvSpPr>
        <xdr:cNvPr id="75" name="楕円 74"/>
        <xdr:cNvSpPr/>
      </xdr:nvSpPr>
      <xdr:spPr>
        <a:xfrm>
          <a:off x="3746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30480</xdr:rowOff>
    </xdr:from>
    <xdr:to>
      <xdr:col>24</xdr:col>
      <xdr:colOff>63500</xdr:colOff>
      <xdr:row>39</xdr:row>
      <xdr:rowOff>57150</xdr:rowOff>
    </xdr:to>
    <xdr:cxnSp macro="">
      <xdr:nvCxnSpPr>
        <xdr:cNvPr id="76" name="直線コネクタ 75"/>
        <xdr:cNvCxnSpPr/>
      </xdr:nvCxnSpPr>
      <xdr:spPr>
        <a:xfrm flipV="1">
          <a:off x="3797300" y="6202680"/>
          <a:ext cx="8382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13970</xdr:rowOff>
    </xdr:from>
    <xdr:to>
      <xdr:col>15</xdr:col>
      <xdr:colOff>101600</xdr:colOff>
      <xdr:row>39</xdr:row>
      <xdr:rowOff>115570</xdr:rowOff>
    </xdr:to>
    <xdr:sp macro="" textlink="">
      <xdr:nvSpPr>
        <xdr:cNvPr id="77" name="楕円 76"/>
        <xdr:cNvSpPr/>
      </xdr:nvSpPr>
      <xdr:spPr>
        <a:xfrm>
          <a:off x="2857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57150</xdr:rowOff>
    </xdr:from>
    <xdr:to>
      <xdr:col>19</xdr:col>
      <xdr:colOff>177800</xdr:colOff>
      <xdr:row>39</xdr:row>
      <xdr:rowOff>64770</xdr:rowOff>
    </xdr:to>
    <xdr:cxnSp macro="">
      <xdr:nvCxnSpPr>
        <xdr:cNvPr id="78" name="直線コネクタ 77"/>
        <xdr:cNvCxnSpPr/>
      </xdr:nvCxnSpPr>
      <xdr:spPr>
        <a:xfrm flipV="1">
          <a:off x="2908300" y="6743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154940</xdr:rowOff>
    </xdr:from>
    <xdr:to>
      <xdr:col>10</xdr:col>
      <xdr:colOff>165100</xdr:colOff>
      <xdr:row>39</xdr:row>
      <xdr:rowOff>85090</xdr:rowOff>
    </xdr:to>
    <xdr:sp macro="" textlink="">
      <xdr:nvSpPr>
        <xdr:cNvPr id="79" name="楕円 78"/>
        <xdr:cNvSpPr/>
      </xdr:nvSpPr>
      <xdr:spPr>
        <a:xfrm>
          <a:off x="1968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34290</xdr:rowOff>
    </xdr:from>
    <xdr:to>
      <xdr:col>15</xdr:col>
      <xdr:colOff>50800</xdr:colOff>
      <xdr:row>39</xdr:row>
      <xdr:rowOff>64770</xdr:rowOff>
    </xdr:to>
    <xdr:cxnSp macro="">
      <xdr:nvCxnSpPr>
        <xdr:cNvPr id="80" name="直線コネクタ 79"/>
        <xdr:cNvCxnSpPr/>
      </xdr:nvCxnSpPr>
      <xdr:spPr>
        <a:xfrm>
          <a:off x="2019300" y="6720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118745</xdr:rowOff>
    </xdr:from>
    <xdr:to>
      <xdr:col>6</xdr:col>
      <xdr:colOff>38100</xdr:colOff>
      <xdr:row>39</xdr:row>
      <xdr:rowOff>48895</xdr:rowOff>
    </xdr:to>
    <xdr:sp macro="" textlink="">
      <xdr:nvSpPr>
        <xdr:cNvPr id="81" name="楕円 80"/>
        <xdr:cNvSpPr/>
      </xdr:nvSpPr>
      <xdr:spPr>
        <a:xfrm>
          <a:off x="1079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169545</xdr:rowOff>
    </xdr:from>
    <xdr:to>
      <xdr:col>10</xdr:col>
      <xdr:colOff>114300</xdr:colOff>
      <xdr:row>39</xdr:row>
      <xdr:rowOff>34290</xdr:rowOff>
    </xdr:to>
    <xdr:cxnSp macro="">
      <xdr:nvCxnSpPr>
        <xdr:cNvPr id="82" name="直線コネクタ 81"/>
        <xdr:cNvCxnSpPr/>
      </xdr:nvCxnSpPr>
      <xdr:spPr>
        <a:xfrm>
          <a:off x="1130300" y="66846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83"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84" name="n_2aveValue【道路】&#10;有形固定資産減価償却率"/>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86" name="n_4aveValue【道路】&#10;有形固定資産減価償却率"/>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99077</xdr:rowOff>
    </xdr:from>
    <xdr:ext cx="405111" cy="259045"/>
    <xdr:sp macro="" textlink="">
      <xdr:nvSpPr>
        <xdr:cNvPr id="87" name="n_1mainValue【道路】&#10;有形固定資産減価償却率"/>
        <xdr:cNvSpPr txBox="1"/>
      </xdr:nvSpPr>
      <xdr:spPr>
        <a:xfrm>
          <a:off x="35820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106697</xdr:rowOff>
    </xdr:from>
    <xdr:ext cx="405111" cy="259045"/>
    <xdr:sp macro="" textlink="">
      <xdr:nvSpPr>
        <xdr:cNvPr id="88" name="n_2mainValue【道路】&#10;有形固定資産減価償却率"/>
        <xdr:cNvSpPr txBox="1"/>
      </xdr:nvSpPr>
      <xdr:spPr>
        <a:xfrm>
          <a:off x="2705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76217</xdr:rowOff>
    </xdr:from>
    <xdr:ext cx="405111" cy="259045"/>
    <xdr:sp macro="" textlink="">
      <xdr:nvSpPr>
        <xdr:cNvPr id="89" name="n_3mainValue【道路】&#10;有形固定資産減価償却率"/>
        <xdr:cNvSpPr txBox="1"/>
      </xdr:nvSpPr>
      <xdr:spPr>
        <a:xfrm>
          <a:off x="18167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40022</xdr:rowOff>
    </xdr:from>
    <xdr:ext cx="405111" cy="259045"/>
    <xdr:sp macro="" textlink="">
      <xdr:nvSpPr>
        <xdr:cNvPr id="90" name="n_4mainValue【道路】&#10;有形固定資産減価償却率"/>
        <xdr:cNvSpPr txBox="1"/>
      </xdr:nvSpPr>
      <xdr:spPr>
        <a:xfrm>
          <a:off x="9277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12" name="直線コネクタ 111"/>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3" name="【道路】&#10;一人当たり延長最小値テキスト"/>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4" name="直線コネクタ 113"/>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5" name="【道路】&#10;一人当たり延長最大値テキスト"/>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6" name="直線コネクタ 115"/>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7" name="【道路】&#10;一人当たり延長平均値テキスト"/>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8" name="フローチャート: 判断 117"/>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9" name="フローチャート: 判断 118"/>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20" name="フローチャート: 判断 119"/>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21" name="フローチャート: 判断 120"/>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22" name="フローチャート: 判断 121"/>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77857</xdr:rowOff>
    </xdr:from>
    <xdr:to>
      <xdr:col>55</xdr:col>
      <xdr:colOff>50800</xdr:colOff>
      <xdr:row>42</xdr:row>
      <xdr:rowOff>8007</xdr:rowOff>
    </xdr:to>
    <xdr:sp macro="" textlink="">
      <xdr:nvSpPr>
        <xdr:cNvPr id="128" name="楕円 127"/>
        <xdr:cNvSpPr/>
      </xdr:nvSpPr>
      <xdr:spPr>
        <a:xfrm>
          <a:off x="10426700" y="71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16888</xdr:rowOff>
    </xdr:from>
    <xdr:ext cx="469744" cy="259045"/>
    <xdr:sp macro="" textlink="">
      <xdr:nvSpPr>
        <xdr:cNvPr id="129" name="【道路】&#10;一人当たり延長該当値テキスト"/>
        <xdr:cNvSpPr txBox="1"/>
      </xdr:nvSpPr>
      <xdr:spPr>
        <a:xfrm>
          <a:off x="10515600" y="704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77818</xdr:rowOff>
    </xdr:from>
    <xdr:to>
      <xdr:col>50</xdr:col>
      <xdr:colOff>165100</xdr:colOff>
      <xdr:row>42</xdr:row>
      <xdr:rowOff>7968</xdr:rowOff>
    </xdr:to>
    <xdr:sp macro="" textlink="">
      <xdr:nvSpPr>
        <xdr:cNvPr id="130" name="楕円 129"/>
        <xdr:cNvSpPr/>
      </xdr:nvSpPr>
      <xdr:spPr>
        <a:xfrm>
          <a:off x="9588500" y="710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128618</xdr:rowOff>
    </xdr:from>
    <xdr:to>
      <xdr:col>55</xdr:col>
      <xdr:colOff>0</xdr:colOff>
      <xdr:row>41</xdr:row>
      <xdr:rowOff>128657</xdr:rowOff>
    </xdr:to>
    <xdr:cxnSp macro="">
      <xdr:nvCxnSpPr>
        <xdr:cNvPr id="131" name="直線コネクタ 130"/>
        <xdr:cNvCxnSpPr/>
      </xdr:nvCxnSpPr>
      <xdr:spPr>
        <a:xfrm>
          <a:off x="9639300" y="7158068"/>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77753</xdr:rowOff>
    </xdr:from>
    <xdr:to>
      <xdr:col>46</xdr:col>
      <xdr:colOff>38100</xdr:colOff>
      <xdr:row>42</xdr:row>
      <xdr:rowOff>7903</xdr:rowOff>
    </xdr:to>
    <xdr:sp macro="" textlink="">
      <xdr:nvSpPr>
        <xdr:cNvPr id="132" name="楕円 131"/>
        <xdr:cNvSpPr/>
      </xdr:nvSpPr>
      <xdr:spPr>
        <a:xfrm>
          <a:off x="8699500" y="710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128553</xdr:rowOff>
    </xdr:from>
    <xdr:to>
      <xdr:col>50</xdr:col>
      <xdr:colOff>114300</xdr:colOff>
      <xdr:row>41</xdr:row>
      <xdr:rowOff>128618</xdr:rowOff>
    </xdr:to>
    <xdr:cxnSp macro="">
      <xdr:nvCxnSpPr>
        <xdr:cNvPr id="133" name="直線コネクタ 132"/>
        <xdr:cNvCxnSpPr/>
      </xdr:nvCxnSpPr>
      <xdr:spPr>
        <a:xfrm>
          <a:off x="8750300" y="7158003"/>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77649</xdr:rowOff>
    </xdr:from>
    <xdr:to>
      <xdr:col>41</xdr:col>
      <xdr:colOff>101600</xdr:colOff>
      <xdr:row>42</xdr:row>
      <xdr:rowOff>7799</xdr:rowOff>
    </xdr:to>
    <xdr:sp macro="" textlink="">
      <xdr:nvSpPr>
        <xdr:cNvPr id="134" name="楕円 133"/>
        <xdr:cNvSpPr/>
      </xdr:nvSpPr>
      <xdr:spPr>
        <a:xfrm>
          <a:off x="7810500" y="71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128449</xdr:rowOff>
    </xdr:from>
    <xdr:to>
      <xdr:col>45</xdr:col>
      <xdr:colOff>177800</xdr:colOff>
      <xdr:row>41</xdr:row>
      <xdr:rowOff>128553</xdr:rowOff>
    </xdr:to>
    <xdr:cxnSp macro="">
      <xdr:nvCxnSpPr>
        <xdr:cNvPr id="135" name="直線コネクタ 134"/>
        <xdr:cNvCxnSpPr/>
      </xdr:nvCxnSpPr>
      <xdr:spPr>
        <a:xfrm>
          <a:off x="7861300" y="7157899"/>
          <a:ext cx="8890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77676</xdr:rowOff>
    </xdr:from>
    <xdr:to>
      <xdr:col>36</xdr:col>
      <xdr:colOff>165100</xdr:colOff>
      <xdr:row>42</xdr:row>
      <xdr:rowOff>7826</xdr:rowOff>
    </xdr:to>
    <xdr:sp macro="" textlink="">
      <xdr:nvSpPr>
        <xdr:cNvPr id="136" name="楕円 135"/>
        <xdr:cNvSpPr/>
      </xdr:nvSpPr>
      <xdr:spPr>
        <a:xfrm>
          <a:off x="6921500" y="71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128449</xdr:rowOff>
    </xdr:from>
    <xdr:to>
      <xdr:col>41</xdr:col>
      <xdr:colOff>50800</xdr:colOff>
      <xdr:row>41</xdr:row>
      <xdr:rowOff>128476</xdr:rowOff>
    </xdr:to>
    <xdr:cxnSp macro="">
      <xdr:nvCxnSpPr>
        <xdr:cNvPr id="137" name="直線コネクタ 136"/>
        <xdr:cNvCxnSpPr/>
      </xdr:nvCxnSpPr>
      <xdr:spPr>
        <a:xfrm flipV="1">
          <a:off x="6972300" y="7157899"/>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8" name="n_1aveValue【道路】&#10;一人当たり延長"/>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9" name="n_2aveValue【道路】&#10;一人当たり延長"/>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40" name="n_3aveValue【道路】&#10;一人当たり延長"/>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41" name="n_4aveValue【道路】&#10;一人当たり延長"/>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170545</xdr:rowOff>
    </xdr:from>
    <xdr:ext cx="469744" cy="259045"/>
    <xdr:sp macro="" textlink="">
      <xdr:nvSpPr>
        <xdr:cNvPr id="142" name="n_1mainValue【道路】&#10;一人当たり延長"/>
        <xdr:cNvSpPr txBox="1"/>
      </xdr:nvSpPr>
      <xdr:spPr>
        <a:xfrm>
          <a:off x="9391727" y="719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170480</xdr:rowOff>
    </xdr:from>
    <xdr:ext cx="469744" cy="259045"/>
    <xdr:sp macro="" textlink="">
      <xdr:nvSpPr>
        <xdr:cNvPr id="143" name="n_2mainValue【道路】&#10;一人当たり延長"/>
        <xdr:cNvSpPr txBox="1"/>
      </xdr:nvSpPr>
      <xdr:spPr>
        <a:xfrm>
          <a:off x="8515427" y="719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170376</xdr:rowOff>
    </xdr:from>
    <xdr:ext cx="469744" cy="259045"/>
    <xdr:sp macro="" textlink="">
      <xdr:nvSpPr>
        <xdr:cNvPr id="144" name="n_3mainValue【道路】&#10;一人当たり延長"/>
        <xdr:cNvSpPr txBox="1"/>
      </xdr:nvSpPr>
      <xdr:spPr>
        <a:xfrm>
          <a:off x="7626427" y="719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170403</xdr:rowOff>
    </xdr:from>
    <xdr:ext cx="469744" cy="259045"/>
    <xdr:sp macro="" textlink="">
      <xdr:nvSpPr>
        <xdr:cNvPr id="145" name="n_4mainValue【道路】&#10;一人当たり延長"/>
        <xdr:cNvSpPr txBox="1"/>
      </xdr:nvSpPr>
      <xdr:spPr>
        <a:xfrm>
          <a:off x="6737427" y="71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71" name="直線コネクタ 170"/>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72" name="【橋りょう・トンネ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73" name="直線コネクタ 172"/>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74" name="【橋りょう・トンネル】&#10;有形固定資産減価償却率最大値テキスト"/>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75" name="直線コネクタ 174"/>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33762</xdr:rowOff>
    </xdr:from>
    <xdr:ext cx="405111" cy="259045"/>
    <xdr:sp macro="" textlink="">
      <xdr:nvSpPr>
        <xdr:cNvPr id="176" name="【橋りょう・トンネル】&#10;有形固定資産減価償却率平均値テキスト"/>
        <xdr:cNvSpPr txBox="1"/>
      </xdr:nvSpPr>
      <xdr:spPr>
        <a:xfrm>
          <a:off x="4673600" y="1032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7" name="フローチャート: 判断 176"/>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8" name="フローチャート: 判断 177"/>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9" name="フローチャート: 判断 178"/>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80" name="フローチャート: 判断 179"/>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81" name="フローチャート: 判断 180"/>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1451</xdr:rowOff>
    </xdr:from>
    <xdr:to>
      <xdr:col>24</xdr:col>
      <xdr:colOff>114300</xdr:colOff>
      <xdr:row>59</xdr:row>
      <xdr:rowOff>103051</xdr:rowOff>
    </xdr:to>
    <xdr:sp macro="" textlink="">
      <xdr:nvSpPr>
        <xdr:cNvPr id="187" name="楕円 186"/>
        <xdr:cNvSpPr/>
      </xdr:nvSpPr>
      <xdr:spPr>
        <a:xfrm>
          <a:off x="45847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24328</xdr:rowOff>
    </xdr:from>
    <xdr:ext cx="405111" cy="259045"/>
    <xdr:sp macro="" textlink="">
      <xdr:nvSpPr>
        <xdr:cNvPr id="188" name="【橋りょう・トンネル】&#10;有形固定資産減価償却率該当値テキスト"/>
        <xdr:cNvSpPr txBox="1"/>
      </xdr:nvSpPr>
      <xdr:spPr>
        <a:xfrm>
          <a:off x="4673600" y="996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66766</xdr:rowOff>
    </xdr:from>
    <xdr:to>
      <xdr:col>20</xdr:col>
      <xdr:colOff>38100</xdr:colOff>
      <xdr:row>60</xdr:row>
      <xdr:rowOff>168366</xdr:rowOff>
    </xdr:to>
    <xdr:sp macro="" textlink="">
      <xdr:nvSpPr>
        <xdr:cNvPr id="189" name="楕円 188"/>
        <xdr:cNvSpPr/>
      </xdr:nvSpPr>
      <xdr:spPr>
        <a:xfrm>
          <a:off x="3746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52251</xdr:rowOff>
    </xdr:from>
    <xdr:to>
      <xdr:col>24</xdr:col>
      <xdr:colOff>63500</xdr:colOff>
      <xdr:row>60</xdr:row>
      <xdr:rowOff>117566</xdr:rowOff>
    </xdr:to>
    <xdr:cxnSp macro="">
      <xdr:nvCxnSpPr>
        <xdr:cNvPr id="190" name="直線コネクタ 189"/>
        <xdr:cNvCxnSpPr/>
      </xdr:nvCxnSpPr>
      <xdr:spPr>
        <a:xfrm flipV="1">
          <a:off x="3797300" y="10167801"/>
          <a:ext cx="838200" cy="23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39007</xdr:rowOff>
    </xdr:from>
    <xdr:to>
      <xdr:col>15</xdr:col>
      <xdr:colOff>101600</xdr:colOff>
      <xdr:row>60</xdr:row>
      <xdr:rowOff>140607</xdr:rowOff>
    </xdr:to>
    <xdr:sp macro="" textlink="">
      <xdr:nvSpPr>
        <xdr:cNvPr id="191" name="楕円 190"/>
        <xdr:cNvSpPr/>
      </xdr:nvSpPr>
      <xdr:spPr>
        <a:xfrm>
          <a:off x="2857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89807</xdr:rowOff>
    </xdr:from>
    <xdr:to>
      <xdr:col>19</xdr:col>
      <xdr:colOff>177800</xdr:colOff>
      <xdr:row>60</xdr:row>
      <xdr:rowOff>117566</xdr:rowOff>
    </xdr:to>
    <xdr:cxnSp macro="">
      <xdr:nvCxnSpPr>
        <xdr:cNvPr id="192" name="直線コネクタ 191"/>
        <xdr:cNvCxnSpPr/>
      </xdr:nvCxnSpPr>
      <xdr:spPr>
        <a:xfrm>
          <a:off x="2908300" y="103768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93" name="楕円 192"/>
        <xdr:cNvSpPr/>
      </xdr:nvSpPr>
      <xdr:spPr>
        <a:xfrm>
          <a:off x="1968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89807</xdr:rowOff>
    </xdr:from>
    <xdr:to>
      <xdr:col>15</xdr:col>
      <xdr:colOff>50800</xdr:colOff>
      <xdr:row>60</xdr:row>
      <xdr:rowOff>93073</xdr:rowOff>
    </xdr:to>
    <xdr:cxnSp macro="">
      <xdr:nvCxnSpPr>
        <xdr:cNvPr id="194" name="直線コネクタ 193"/>
        <xdr:cNvCxnSpPr/>
      </xdr:nvCxnSpPr>
      <xdr:spPr>
        <a:xfrm flipV="1">
          <a:off x="2019300" y="1037680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14515</xdr:rowOff>
    </xdr:from>
    <xdr:to>
      <xdr:col>6</xdr:col>
      <xdr:colOff>38100</xdr:colOff>
      <xdr:row>60</xdr:row>
      <xdr:rowOff>116115</xdr:rowOff>
    </xdr:to>
    <xdr:sp macro="" textlink="">
      <xdr:nvSpPr>
        <xdr:cNvPr id="195" name="楕円 194"/>
        <xdr:cNvSpPr/>
      </xdr:nvSpPr>
      <xdr:spPr>
        <a:xfrm>
          <a:off x="1079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65315</xdr:rowOff>
    </xdr:from>
    <xdr:to>
      <xdr:col>10</xdr:col>
      <xdr:colOff>114300</xdr:colOff>
      <xdr:row>60</xdr:row>
      <xdr:rowOff>93073</xdr:rowOff>
    </xdr:to>
    <xdr:cxnSp macro="">
      <xdr:nvCxnSpPr>
        <xdr:cNvPr id="196" name="直線コネクタ 195"/>
        <xdr:cNvCxnSpPr/>
      </xdr:nvCxnSpPr>
      <xdr:spPr>
        <a:xfrm>
          <a:off x="1130300" y="1035231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159493</xdr:rowOff>
    </xdr:from>
    <xdr:ext cx="405111" cy="259045"/>
    <xdr:sp macro="" textlink="">
      <xdr:nvSpPr>
        <xdr:cNvPr id="197" name="n_1aveValue【橋りょう・トンネル】&#10;有形固定資産減価償却率"/>
        <xdr:cNvSpPr txBox="1"/>
      </xdr:nvSpPr>
      <xdr:spPr>
        <a:xfrm>
          <a:off x="3582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141531</xdr:rowOff>
    </xdr:from>
    <xdr:ext cx="405111" cy="259045"/>
    <xdr:sp macro="" textlink="">
      <xdr:nvSpPr>
        <xdr:cNvPr id="198" name="n_2aveValue【橋りょう・トンネル】&#10;有形固定資産減価償却率"/>
        <xdr:cNvSpPr txBox="1"/>
      </xdr:nvSpPr>
      <xdr:spPr>
        <a:xfrm>
          <a:off x="2705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199" name="n_3aveValue【橋りょう・トンネル】&#10;有形固定資産減価償却率"/>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200" name="n_4aveValue【橋りょう・トンネル】&#10;有形固定資産減価償却率"/>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13443</xdr:rowOff>
    </xdr:from>
    <xdr:ext cx="405111" cy="259045"/>
    <xdr:sp macro="" textlink="">
      <xdr:nvSpPr>
        <xdr:cNvPr id="201" name="n_1mainValue【橋りょう・トンネル】&#10;有形固定資産減価償却率"/>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157134</xdr:rowOff>
    </xdr:from>
    <xdr:ext cx="405111" cy="259045"/>
    <xdr:sp macro="" textlink="">
      <xdr:nvSpPr>
        <xdr:cNvPr id="202" name="n_2mainValue【橋りょう・トンネル】&#10;有形固定資産減価償却率"/>
        <xdr:cNvSpPr txBox="1"/>
      </xdr:nvSpPr>
      <xdr:spPr>
        <a:xfrm>
          <a:off x="2705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135000</xdr:rowOff>
    </xdr:from>
    <xdr:ext cx="405111" cy="259045"/>
    <xdr:sp macro="" textlink="">
      <xdr:nvSpPr>
        <xdr:cNvPr id="203" name="n_3mainValue【橋りょう・トンネル】&#10;有形固定資産減価償却率"/>
        <xdr:cNvSpPr txBox="1"/>
      </xdr:nvSpPr>
      <xdr:spPr>
        <a:xfrm>
          <a:off x="1816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107242</xdr:rowOff>
    </xdr:from>
    <xdr:ext cx="405111" cy="259045"/>
    <xdr:sp macro="" textlink="">
      <xdr:nvSpPr>
        <xdr:cNvPr id="204" name="n_4mainValue【橋りょう・トンネル】&#10;有形固定資産減価償却率"/>
        <xdr:cNvSpPr txBox="1"/>
      </xdr:nvSpPr>
      <xdr:spPr>
        <a:xfrm>
          <a:off x="927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30" name="直線コネクタ 229"/>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1"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2" name="直線コネクタ 231"/>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33" name="【橋りょう・トンネル】&#10;一人当たり有形固定資産（償却資産）額最大値テキスト"/>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34" name="直線コネクタ 233"/>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35" name="【橋りょう・トンネル】&#10;一人当たり有形固定資産（償却資産）額平均値テキスト"/>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36" name="フローチャート: 判断 235"/>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37" name="フローチャート: 判断 236"/>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38" name="フローチャート: 判断 237"/>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9" name="フローチャート: 判断 238"/>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40" name="フローチャート: 判断 239"/>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64001</xdr:rowOff>
    </xdr:from>
    <xdr:to>
      <xdr:col>55</xdr:col>
      <xdr:colOff>50800</xdr:colOff>
      <xdr:row>64</xdr:row>
      <xdr:rowOff>165601</xdr:rowOff>
    </xdr:to>
    <xdr:sp macro="" textlink="">
      <xdr:nvSpPr>
        <xdr:cNvPr id="246" name="楕円 245"/>
        <xdr:cNvSpPr/>
      </xdr:nvSpPr>
      <xdr:spPr>
        <a:xfrm>
          <a:off x="10426700" y="1103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150378</xdr:rowOff>
    </xdr:from>
    <xdr:ext cx="534377" cy="259045"/>
    <xdr:sp macro="" textlink="">
      <xdr:nvSpPr>
        <xdr:cNvPr id="247" name="【橋りょう・トンネル】&#10;一人当たり有形固定資産（償却資産）額該当値テキスト"/>
        <xdr:cNvSpPr txBox="1"/>
      </xdr:nvSpPr>
      <xdr:spPr>
        <a:xfrm>
          <a:off x="10515600" y="1095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68255</xdr:rowOff>
    </xdr:from>
    <xdr:to>
      <xdr:col>50</xdr:col>
      <xdr:colOff>165100</xdr:colOff>
      <xdr:row>64</xdr:row>
      <xdr:rowOff>169855</xdr:rowOff>
    </xdr:to>
    <xdr:sp macro="" textlink="">
      <xdr:nvSpPr>
        <xdr:cNvPr id="248" name="楕円 247"/>
        <xdr:cNvSpPr/>
      </xdr:nvSpPr>
      <xdr:spPr>
        <a:xfrm>
          <a:off x="9588500" y="1104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114801</xdr:rowOff>
    </xdr:from>
    <xdr:to>
      <xdr:col>55</xdr:col>
      <xdr:colOff>0</xdr:colOff>
      <xdr:row>64</xdr:row>
      <xdr:rowOff>119055</xdr:rowOff>
    </xdr:to>
    <xdr:cxnSp macro="">
      <xdr:nvCxnSpPr>
        <xdr:cNvPr id="249" name="直線コネクタ 248"/>
        <xdr:cNvCxnSpPr/>
      </xdr:nvCxnSpPr>
      <xdr:spPr>
        <a:xfrm flipV="1">
          <a:off x="9639300" y="11087601"/>
          <a:ext cx="8382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68096</xdr:rowOff>
    </xdr:from>
    <xdr:to>
      <xdr:col>46</xdr:col>
      <xdr:colOff>38100</xdr:colOff>
      <xdr:row>64</xdr:row>
      <xdr:rowOff>169696</xdr:rowOff>
    </xdr:to>
    <xdr:sp macro="" textlink="">
      <xdr:nvSpPr>
        <xdr:cNvPr id="250" name="楕円 249"/>
        <xdr:cNvSpPr/>
      </xdr:nvSpPr>
      <xdr:spPr>
        <a:xfrm>
          <a:off x="8699500" y="1104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118896</xdr:rowOff>
    </xdr:from>
    <xdr:to>
      <xdr:col>50</xdr:col>
      <xdr:colOff>114300</xdr:colOff>
      <xdr:row>64</xdr:row>
      <xdr:rowOff>119055</xdr:rowOff>
    </xdr:to>
    <xdr:cxnSp macro="">
      <xdr:nvCxnSpPr>
        <xdr:cNvPr id="251" name="直線コネクタ 250"/>
        <xdr:cNvCxnSpPr/>
      </xdr:nvCxnSpPr>
      <xdr:spPr>
        <a:xfrm>
          <a:off x="8750300" y="11091696"/>
          <a:ext cx="8890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68214</xdr:rowOff>
    </xdr:from>
    <xdr:to>
      <xdr:col>41</xdr:col>
      <xdr:colOff>101600</xdr:colOff>
      <xdr:row>64</xdr:row>
      <xdr:rowOff>169814</xdr:rowOff>
    </xdr:to>
    <xdr:sp macro="" textlink="">
      <xdr:nvSpPr>
        <xdr:cNvPr id="252" name="楕円 251"/>
        <xdr:cNvSpPr/>
      </xdr:nvSpPr>
      <xdr:spPr>
        <a:xfrm>
          <a:off x="7810500" y="1104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118896</xdr:rowOff>
    </xdr:from>
    <xdr:to>
      <xdr:col>45</xdr:col>
      <xdr:colOff>177800</xdr:colOff>
      <xdr:row>64</xdr:row>
      <xdr:rowOff>119014</xdr:rowOff>
    </xdr:to>
    <xdr:cxnSp macro="">
      <xdr:nvCxnSpPr>
        <xdr:cNvPr id="253" name="直線コネクタ 252"/>
        <xdr:cNvCxnSpPr/>
      </xdr:nvCxnSpPr>
      <xdr:spPr>
        <a:xfrm flipV="1">
          <a:off x="7861300" y="11091696"/>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68277</xdr:rowOff>
    </xdr:from>
    <xdr:to>
      <xdr:col>36</xdr:col>
      <xdr:colOff>165100</xdr:colOff>
      <xdr:row>64</xdr:row>
      <xdr:rowOff>169877</xdr:rowOff>
    </xdr:to>
    <xdr:sp macro="" textlink="">
      <xdr:nvSpPr>
        <xdr:cNvPr id="254" name="楕円 253"/>
        <xdr:cNvSpPr/>
      </xdr:nvSpPr>
      <xdr:spPr>
        <a:xfrm>
          <a:off x="6921500" y="110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119014</xdr:rowOff>
    </xdr:from>
    <xdr:to>
      <xdr:col>41</xdr:col>
      <xdr:colOff>50800</xdr:colOff>
      <xdr:row>64</xdr:row>
      <xdr:rowOff>119077</xdr:rowOff>
    </xdr:to>
    <xdr:cxnSp macro="">
      <xdr:nvCxnSpPr>
        <xdr:cNvPr id="255" name="直線コネクタ 254"/>
        <xdr:cNvCxnSpPr/>
      </xdr:nvCxnSpPr>
      <xdr:spPr>
        <a:xfrm flipV="1">
          <a:off x="6972300" y="11091814"/>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56" name="n_1aveValue【橋りょう・トンネル】&#10;一人当たり有形固定資産（償却資産）額"/>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57" name="n_2aveValue【橋りょう・トンネル】&#10;一人当たり有形固定資産（償却資産）額"/>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58" name="n_3aveValue【橋りょう・トンネル】&#10;一人当たり有形固定資産（償却資産）額"/>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59" name="n_4aveValue【橋りょう・トンネル】&#10;一人当たり有形固定資産（償却資産）額"/>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160982</xdr:rowOff>
    </xdr:from>
    <xdr:ext cx="534377" cy="259045"/>
    <xdr:sp macro="" textlink="">
      <xdr:nvSpPr>
        <xdr:cNvPr id="260" name="n_1mainValue【橋りょう・トンネル】&#10;一人当たり有形固定資産（償却資産）額"/>
        <xdr:cNvSpPr txBox="1"/>
      </xdr:nvSpPr>
      <xdr:spPr>
        <a:xfrm>
          <a:off x="9359411" y="1113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160823</xdr:rowOff>
    </xdr:from>
    <xdr:ext cx="534377" cy="259045"/>
    <xdr:sp macro="" textlink="">
      <xdr:nvSpPr>
        <xdr:cNvPr id="261" name="n_2mainValue【橋りょう・トンネル】&#10;一人当たり有形固定資産（償却資産）額"/>
        <xdr:cNvSpPr txBox="1"/>
      </xdr:nvSpPr>
      <xdr:spPr>
        <a:xfrm>
          <a:off x="8483111" y="1113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160941</xdr:rowOff>
    </xdr:from>
    <xdr:ext cx="534377" cy="259045"/>
    <xdr:sp macro="" textlink="">
      <xdr:nvSpPr>
        <xdr:cNvPr id="262" name="n_3mainValue【橋りょう・トンネル】&#10;一人当たり有形固定資産（償却資産）額"/>
        <xdr:cNvSpPr txBox="1"/>
      </xdr:nvSpPr>
      <xdr:spPr>
        <a:xfrm>
          <a:off x="7594111" y="1113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161004</xdr:rowOff>
    </xdr:from>
    <xdr:ext cx="534377" cy="259045"/>
    <xdr:sp macro="" textlink="">
      <xdr:nvSpPr>
        <xdr:cNvPr id="263" name="n_4mainValue【橋りょう・トンネル】&#10;一人当たり有形固定資産（償却資産）額"/>
        <xdr:cNvSpPr txBox="1"/>
      </xdr:nvSpPr>
      <xdr:spPr>
        <a:xfrm>
          <a:off x="6705111" y="111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320" name="直線コネクタ 319"/>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2" name="直線コネクタ 3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323"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324" name="直線コネクタ 323"/>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85742</xdr:rowOff>
    </xdr:from>
    <xdr:ext cx="405111" cy="259045"/>
    <xdr:sp macro="" textlink="">
      <xdr:nvSpPr>
        <xdr:cNvPr id="325" name="【認定こども園・幼稚園・保育所】&#10;有形固定資産減価償却率平均値テキスト"/>
        <xdr:cNvSpPr txBox="1"/>
      </xdr:nvSpPr>
      <xdr:spPr>
        <a:xfrm>
          <a:off x="16357600" y="642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326" name="フローチャート: 判断 325"/>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327" name="フローチャート: 判断 326"/>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328" name="フローチャート: 判断 327"/>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329" name="フローチャート: 判断 328"/>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330" name="フローチャート: 判断 329"/>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101600</xdr:rowOff>
    </xdr:from>
    <xdr:to>
      <xdr:col>85</xdr:col>
      <xdr:colOff>177800</xdr:colOff>
      <xdr:row>34</xdr:row>
      <xdr:rowOff>31750</xdr:rowOff>
    </xdr:to>
    <xdr:sp macro="" textlink="">
      <xdr:nvSpPr>
        <xdr:cNvPr id="336" name="楕円 335"/>
        <xdr:cNvSpPr/>
      </xdr:nvSpPr>
      <xdr:spPr>
        <a:xfrm>
          <a:off x="162687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16527</xdr:rowOff>
    </xdr:from>
    <xdr:ext cx="405111" cy="259045"/>
    <xdr:sp macro="" textlink="">
      <xdr:nvSpPr>
        <xdr:cNvPr id="337" name="【認定こども園・幼稚園・保育所】&#10;有形固定資産減価償却率該当値テキスト"/>
        <xdr:cNvSpPr txBox="1"/>
      </xdr:nvSpPr>
      <xdr:spPr>
        <a:xfrm>
          <a:off x="16357600" y="567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59690</xdr:rowOff>
    </xdr:from>
    <xdr:to>
      <xdr:col>81</xdr:col>
      <xdr:colOff>101600</xdr:colOff>
      <xdr:row>33</xdr:row>
      <xdr:rowOff>161290</xdr:rowOff>
    </xdr:to>
    <xdr:sp macro="" textlink="">
      <xdr:nvSpPr>
        <xdr:cNvPr id="338" name="楕円 337"/>
        <xdr:cNvSpPr/>
      </xdr:nvSpPr>
      <xdr:spPr>
        <a:xfrm>
          <a:off x="15430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110490</xdr:rowOff>
    </xdr:from>
    <xdr:to>
      <xdr:col>85</xdr:col>
      <xdr:colOff>127000</xdr:colOff>
      <xdr:row>33</xdr:row>
      <xdr:rowOff>152400</xdr:rowOff>
    </xdr:to>
    <xdr:cxnSp macro="">
      <xdr:nvCxnSpPr>
        <xdr:cNvPr id="339" name="直線コネクタ 338"/>
        <xdr:cNvCxnSpPr/>
      </xdr:nvCxnSpPr>
      <xdr:spPr>
        <a:xfrm>
          <a:off x="15481300" y="57683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17780</xdr:rowOff>
    </xdr:from>
    <xdr:to>
      <xdr:col>76</xdr:col>
      <xdr:colOff>165100</xdr:colOff>
      <xdr:row>33</xdr:row>
      <xdr:rowOff>119380</xdr:rowOff>
    </xdr:to>
    <xdr:sp macro="" textlink="">
      <xdr:nvSpPr>
        <xdr:cNvPr id="340" name="楕円 339"/>
        <xdr:cNvSpPr/>
      </xdr:nvSpPr>
      <xdr:spPr>
        <a:xfrm>
          <a:off x="14541500" y="56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68580</xdr:rowOff>
    </xdr:from>
    <xdr:to>
      <xdr:col>81</xdr:col>
      <xdr:colOff>50800</xdr:colOff>
      <xdr:row>33</xdr:row>
      <xdr:rowOff>110490</xdr:rowOff>
    </xdr:to>
    <xdr:cxnSp macro="">
      <xdr:nvCxnSpPr>
        <xdr:cNvPr id="341" name="直線コネクタ 340"/>
        <xdr:cNvCxnSpPr/>
      </xdr:nvCxnSpPr>
      <xdr:spPr>
        <a:xfrm>
          <a:off x="14592300" y="57264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168275</xdr:rowOff>
    </xdr:from>
    <xdr:to>
      <xdr:col>72</xdr:col>
      <xdr:colOff>38100</xdr:colOff>
      <xdr:row>34</xdr:row>
      <xdr:rowOff>98425</xdr:rowOff>
    </xdr:to>
    <xdr:sp macro="" textlink="">
      <xdr:nvSpPr>
        <xdr:cNvPr id="342" name="楕円 341"/>
        <xdr:cNvSpPr/>
      </xdr:nvSpPr>
      <xdr:spPr>
        <a:xfrm>
          <a:off x="136525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68580</xdr:rowOff>
    </xdr:from>
    <xdr:to>
      <xdr:col>76</xdr:col>
      <xdr:colOff>114300</xdr:colOff>
      <xdr:row>34</xdr:row>
      <xdr:rowOff>47625</xdr:rowOff>
    </xdr:to>
    <xdr:cxnSp macro="">
      <xdr:nvCxnSpPr>
        <xdr:cNvPr id="343" name="直線コネクタ 342"/>
        <xdr:cNvCxnSpPr/>
      </xdr:nvCxnSpPr>
      <xdr:spPr>
        <a:xfrm flipV="1">
          <a:off x="13703300" y="5726430"/>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111125</xdr:rowOff>
    </xdr:from>
    <xdr:to>
      <xdr:col>67</xdr:col>
      <xdr:colOff>101600</xdr:colOff>
      <xdr:row>34</xdr:row>
      <xdr:rowOff>41275</xdr:rowOff>
    </xdr:to>
    <xdr:sp macro="" textlink="">
      <xdr:nvSpPr>
        <xdr:cNvPr id="344" name="楕円 343"/>
        <xdr:cNvSpPr/>
      </xdr:nvSpPr>
      <xdr:spPr>
        <a:xfrm>
          <a:off x="127635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161925</xdr:rowOff>
    </xdr:from>
    <xdr:to>
      <xdr:col>71</xdr:col>
      <xdr:colOff>177800</xdr:colOff>
      <xdr:row>34</xdr:row>
      <xdr:rowOff>47625</xdr:rowOff>
    </xdr:to>
    <xdr:cxnSp macro="">
      <xdr:nvCxnSpPr>
        <xdr:cNvPr id="345" name="直線コネクタ 344"/>
        <xdr:cNvCxnSpPr/>
      </xdr:nvCxnSpPr>
      <xdr:spPr>
        <a:xfrm>
          <a:off x="12814300" y="58197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xdr:rowOff>
    </xdr:from>
    <xdr:ext cx="405111" cy="259045"/>
    <xdr:sp macro="" textlink="">
      <xdr:nvSpPr>
        <xdr:cNvPr id="346" name="n_1aveValue【認定こども園・幼稚園・保育所】&#10;有形固定資産減価償却率"/>
        <xdr:cNvSpPr txBox="1"/>
      </xdr:nvSpPr>
      <xdr:spPr>
        <a:xfrm>
          <a:off x="152660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41927</xdr:rowOff>
    </xdr:from>
    <xdr:ext cx="405111" cy="259045"/>
    <xdr:sp macro="" textlink="">
      <xdr:nvSpPr>
        <xdr:cNvPr id="347" name="n_2aveValue【認定こども園・幼稚園・保育所】&#10;有形固定資産減価償却率"/>
        <xdr:cNvSpPr txBox="1"/>
      </xdr:nvSpPr>
      <xdr:spPr>
        <a:xfrm>
          <a:off x="14389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118127</xdr:rowOff>
    </xdr:from>
    <xdr:ext cx="405111" cy="259045"/>
    <xdr:sp macro="" textlink="">
      <xdr:nvSpPr>
        <xdr:cNvPr id="348" name="n_3aveValue【認定こども園・幼稚園・保育所】&#10;有形固定資産減価償却率"/>
        <xdr:cNvSpPr txBox="1"/>
      </xdr:nvSpPr>
      <xdr:spPr>
        <a:xfrm>
          <a:off x="135007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349" name="n_4aveValue【認定こども園・幼稚園・保育所】&#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6367</xdr:rowOff>
    </xdr:from>
    <xdr:ext cx="405111" cy="259045"/>
    <xdr:sp macro="" textlink="">
      <xdr:nvSpPr>
        <xdr:cNvPr id="350" name="n_1mainValue【認定こども園・幼稚園・保育所】&#10;有形固定資産減価償却率"/>
        <xdr:cNvSpPr txBox="1"/>
      </xdr:nvSpPr>
      <xdr:spPr>
        <a:xfrm>
          <a:off x="15266044" y="54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135907</xdr:rowOff>
    </xdr:from>
    <xdr:ext cx="405111" cy="259045"/>
    <xdr:sp macro="" textlink="">
      <xdr:nvSpPr>
        <xdr:cNvPr id="351" name="n_2mainValue【認定こども園・幼稚園・保育所】&#10;有形固定資産減価償却率"/>
        <xdr:cNvSpPr txBox="1"/>
      </xdr:nvSpPr>
      <xdr:spPr>
        <a:xfrm>
          <a:off x="14389744" y="54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114952</xdr:rowOff>
    </xdr:from>
    <xdr:ext cx="405111" cy="259045"/>
    <xdr:sp macro="" textlink="">
      <xdr:nvSpPr>
        <xdr:cNvPr id="352" name="n_3mainValue【認定こども園・幼稚園・保育所】&#10;有形固定資産減価償却率"/>
        <xdr:cNvSpPr txBox="1"/>
      </xdr:nvSpPr>
      <xdr:spPr>
        <a:xfrm>
          <a:off x="13500744" y="56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57802</xdr:rowOff>
    </xdr:from>
    <xdr:ext cx="405111" cy="259045"/>
    <xdr:sp macro="" textlink="">
      <xdr:nvSpPr>
        <xdr:cNvPr id="353" name="n_4mainValue【認定こども園・幼稚園・保育所】&#10;有形固定資産減価償却率"/>
        <xdr:cNvSpPr txBox="1"/>
      </xdr:nvSpPr>
      <xdr:spPr>
        <a:xfrm>
          <a:off x="12611744" y="55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5" name="テキスト ボックス 3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7" name="テキスト ボックス 3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9" name="テキスト ボックス 3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1" name="テキスト ボックス 3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375" name="直線コネクタ 374"/>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376" name="【認定こども園・幼稚園・保育所】&#10;一人当たり面積最小値テキスト"/>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377" name="直線コネクタ 376"/>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378"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379" name="直線コネクタ 378"/>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131843</xdr:rowOff>
    </xdr:from>
    <xdr:ext cx="469744" cy="259045"/>
    <xdr:sp macro="" textlink="">
      <xdr:nvSpPr>
        <xdr:cNvPr id="380" name="【認定こども園・幼稚園・保育所】&#10;一人当たり面積平均値テキスト"/>
        <xdr:cNvSpPr txBox="1"/>
      </xdr:nvSpPr>
      <xdr:spPr>
        <a:xfrm>
          <a:off x="22199600" y="6646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381" name="フローチャート: 判断 380"/>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382" name="フローチャート: 判断 381"/>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383" name="フローチャート: 判断 382"/>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384" name="フローチャート: 判断 383"/>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385" name="フローチャート: 判断 384"/>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48260</xdr:rowOff>
    </xdr:from>
    <xdr:to>
      <xdr:col>116</xdr:col>
      <xdr:colOff>114300</xdr:colOff>
      <xdr:row>38</xdr:row>
      <xdr:rowOff>149860</xdr:rowOff>
    </xdr:to>
    <xdr:sp macro="" textlink="">
      <xdr:nvSpPr>
        <xdr:cNvPr id="391" name="楕円 390"/>
        <xdr:cNvSpPr/>
      </xdr:nvSpPr>
      <xdr:spPr>
        <a:xfrm>
          <a:off x="22110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71137</xdr:rowOff>
    </xdr:from>
    <xdr:ext cx="469744" cy="259045"/>
    <xdr:sp macro="" textlink="">
      <xdr:nvSpPr>
        <xdr:cNvPr id="392" name="【認定こども園・幼稚園・保育所】&#10;一人当たり面積該当値テキスト"/>
        <xdr:cNvSpPr txBox="1"/>
      </xdr:nvSpPr>
      <xdr:spPr>
        <a:xfrm>
          <a:off x="22199600"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43688</xdr:rowOff>
    </xdr:from>
    <xdr:to>
      <xdr:col>112</xdr:col>
      <xdr:colOff>38100</xdr:colOff>
      <xdr:row>38</xdr:row>
      <xdr:rowOff>145288</xdr:rowOff>
    </xdr:to>
    <xdr:sp macro="" textlink="">
      <xdr:nvSpPr>
        <xdr:cNvPr id="393" name="楕円 392"/>
        <xdr:cNvSpPr/>
      </xdr:nvSpPr>
      <xdr:spPr>
        <a:xfrm>
          <a:off x="21272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94488</xdr:rowOff>
    </xdr:from>
    <xdr:to>
      <xdr:col>116</xdr:col>
      <xdr:colOff>63500</xdr:colOff>
      <xdr:row>38</xdr:row>
      <xdr:rowOff>99060</xdr:rowOff>
    </xdr:to>
    <xdr:cxnSp macro="">
      <xdr:nvCxnSpPr>
        <xdr:cNvPr id="394" name="直線コネクタ 393"/>
        <xdr:cNvCxnSpPr/>
      </xdr:nvCxnSpPr>
      <xdr:spPr>
        <a:xfrm>
          <a:off x="21323300" y="66095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34544</xdr:rowOff>
    </xdr:from>
    <xdr:to>
      <xdr:col>107</xdr:col>
      <xdr:colOff>101600</xdr:colOff>
      <xdr:row>38</xdr:row>
      <xdr:rowOff>136144</xdr:rowOff>
    </xdr:to>
    <xdr:sp macro="" textlink="">
      <xdr:nvSpPr>
        <xdr:cNvPr id="395" name="楕円 394"/>
        <xdr:cNvSpPr/>
      </xdr:nvSpPr>
      <xdr:spPr>
        <a:xfrm>
          <a:off x="20383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85344</xdr:rowOff>
    </xdr:from>
    <xdr:to>
      <xdr:col>111</xdr:col>
      <xdr:colOff>177800</xdr:colOff>
      <xdr:row>38</xdr:row>
      <xdr:rowOff>94488</xdr:rowOff>
    </xdr:to>
    <xdr:cxnSp macro="">
      <xdr:nvCxnSpPr>
        <xdr:cNvPr id="396" name="直線コネクタ 395"/>
        <xdr:cNvCxnSpPr/>
      </xdr:nvCxnSpPr>
      <xdr:spPr>
        <a:xfrm>
          <a:off x="20434300" y="6600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25400</xdr:rowOff>
    </xdr:from>
    <xdr:to>
      <xdr:col>102</xdr:col>
      <xdr:colOff>165100</xdr:colOff>
      <xdr:row>38</xdr:row>
      <xdr:rowOff>127000</xdr:rowOff>
    </xdr:to>
    <xdr:sp macro="" textlink="">
      <xdr:nvSpPr>
        <xdr:cNvPr id="397" name="楕円 396"/>
        <xdr:cNvSpPr/>
      </xdr:nvSpPr>
      <xdr:spPr>
        <a:xfrm>
          <a:off x="19494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76200</xdr:rowOff>
    </xdr:from>
    <xdr:to>
      <xdr:col>107</xdr:col>
      <xdr:colOff>50800</xdr:colOff>
      <xdr:row>38</xdr:row>
      <xdr:rowOff>85344</xdr:rowOff>
    </xdr:to>
    <xdr:cxnSp macro="">
      <xdr:nvCxnSpPr>
        <xdr:cNvPr id="398" name="直線コネクタ 397"/>
        <xdr:cNvCxnSpPr/>
      </xdr:nvCxnSpPr>
      <xdr:spPr>
        <a:xfrm>
          <a:off x="19545300" y="6591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27686</xdr:rowOff>
    </xdr:from>
    <xdr:to>
      <xdr:col>98</xdr:col>
      <xdr:colOff>38100</xdr:colOff>
      <xdr:row>38</xdr:row>
      <xdr:rowOff>129286</xdr:rowOff>
    </xdr:to>
    <xdr:sp macro="" textlink="">
      <xdr:nvSpPr>
        <xdr:cNvPr id="399" name="楕円 398"/>
        <xdr:cNvSpPr/>
      </xdr:nvSpPr>
      <xdr:spPr>
        <a:xfrm>
          <a:off x="186055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76200</xdr:rowOff>
    </xdr:from>
    <xdr:to>
      <xdr:col>102</xdr:col>
      <xdr:colOff>114300</xdr:colOff>
      <xdr:row>38</xdr:row>
      <xdr:rowOff>78486</xdr:rowOff>
    </xdr:to>
    <xdr:cxnSp macro="">
      <xdr:nvCxnSpPr>
        <xdr:cNvPr id="400" name="直線コネクタ 399"/>
        <xdr:cNvCxnSpPr/>
      </xdr:nvCxnSpPr>
      <xdr:spPr>
        <a:xfrm flipV="1">
          <a:off x="18656300" y="65913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88409</xdr:rowOff>
    </xdr:from>
    <xdr:ext cx="469744" cy="259045"/>
    <xdr:sp macro="" textlink="">
      <xdr:nvSpPr>
        <xdr:cNvPr id="401" name="n_1aveValue【認定こども園・幼稚園・保育所】&#10;一人当たり面積"/>
        <xdr:cNvSpPr txBox="1"/>
      </xdr:nvSpPr>
      <xdr:spPr>
        <a:xfrm>
          <a:off x="210757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65549</xdr:rowOff>
    </xdr:from>
    <xdr:ext cx="469744" cy="259045"/>
    <xdr:sp macro="" textlink="">
      <xdr:nvSpPr>
        <xdr:cNvPr id="402" name="n_2aveValue【認定こども園・幼稚園・保育所】&#10;一人当たり面積"/>
        <xdr:cNvSpPr txBox="1"/>
      </xdr:nvSpPr>
      <xdr:spPr>
        <a:xfrm>
          <a:off x="20199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56405</xdr:rowOff>
    </xdr:from>
    <xdr:ext cx="469744" cy="259045"/>
    <xdr:sp macro="" textlink="">
      <xdr:nvSpPr>
        <xdr:cNvPr id="403" name="n_3aveValue【認定こども園・幼稚園・保育所】&#10;一人当たり面積"/>
        <xdr:cNvSpPr txBox="1"/>
      </xdr:nvSpPr>
      <xdr:spPr>
        <a:xfrm>
          <a:off x="19310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1541</xdr:rowOff>
    </xdr:from>
    <xdr:ext cx="469744" cy="259045"/>
    <xdr:sp macro="" textlink="">
      <xdr:nvSpPr>
        <xdr:cNvPr id="404" name="n_4aveValue【認定こども園・幼稚園・保育所】&#10;一人当たり面積"/>
        <xdr:cNvSpPr txBox="1"/>
      </xdr:nvSpPr>
      <xdr:spPr>
        <a:xfrm>
          <a:off x="18421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161815</xdr:rowOff>
    </xdr:from>
    <xdr:ext cx="469744" cy="259045"/>
    <xdr:sp macro="" textlink="">
      <xdr:nvSpPr>
        <xdr:cNvPr id="405" name="n_1mainValue【認定こども園・幼稚園・保育所】&#10;一人当たり面積"/>
        <xdr:cNvSpPr txBox="1"/>
      </xdr:nvSpPr>
      <xdr:spPr>
        <a:xfrm>
          <a:off x="21075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152671</xdr:rowOff>
    </xdr:from>
    <xdr:ext cx="469744" cy="259045"/>
    <xdr:sp macro="" textlink="">
      <xdr:nvSpPr>
        <xdr:cNvPr id="406" name="n_2mainValue【認定こども園・幼稚園・保育所】&#10;一人当たり面積"/>
        <xdr:cNvSpPr txBox="1"/>
      </xdr:nvSpPr>
      <xdr:spPr>
        <a:xfrm>
          <a:off x="20199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143527</xdr:rowOff>
    </xdr:from>
    <xdr:ext cx="469744" cy="259045"/>
    <xdr:sp macro="" textlink="">
      <xdr:nvSpPr>
        <xdr:cNvPr id="407" name="n_3mainValue【認定こども園・幼稚園・保育所】&#10;一人当たり面積"/>
        <xdr:cNvSpPr txBox="1"/>
      </xdr:nvSpPr>
      <xdr:spPr>
        <a:xfrm>
          <a:off x="19310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145813</xdr:rowOff>
    </xdr:from>
    <xdr:ext cx="469744" cy="259045"/>
    <xdr:sp macro="" textlink="">
      <xdr:nvSpPr>
        <xdr:cNvPr id="408" name="n_4mainValue【認定こども園・幼稚園・保育所】&#10;一人当たり面積"/>
        <xdr:cNvSpPr txBox="1"/>
      </xdr:nvSpPr>
      <xdr:spPr>
        <a:xfrm>
          <a:off x="18421427" y="631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433" name="直線コネクタ 432"/>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434" name="【学校施設】&#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435" name="直線コネクタ 434"/>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436" name="【学校施設】&#10;有形固定資産減価償却率最大値テキスト"/>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437" name="直線コネクタ 436"/>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438" name="【学校施設】&#10;有形固定資産減価償却率平均値テキスト"/>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439" name="フローチャート: 判断 438"/>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40" name="フローチャート: 判断 439"/>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441" name="フローチャート: 判断 440"/>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42" name="フローチャート: 判断 441"/>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443" name="フローチャート: 判断 442"/>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27305</xdr:rowOff>
    </xdr:from>
    <xdr:to>
      <xdr:col>85</xdr:col>
      <xdr:colOff>177800</xdr:colOff>
      <xdr:row>57</xdr:row>
      <xdr:rowOff>128905</xdr:rowOff>
    </xdr:to>
    <xdr:sp macro="" textlink="">
      <xdr:nvSpPr>
        <xdr:cNvPr id="449" name="楕円 448"/>
        <xdr:cNvSpPr/>
      </xdr:nvSpPr>
      <xdr:spPr>
        <a:xfrm>
          <a:off x="162687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50182</xdr:rowOff>
    </xdr:from>
    <xdr:ext cx="405111" cy="259045"/>
    <xdr:sp macro="" textlink="">
      <xdr:nvSpPr>
        <xdr:cNvPr id="450" name="【学校施設】&#10;有形固定資産減価償却率該当値テキスト"/>
        <xdr:cNvSpPr txBox="1"/>
      </xdr:nvSpPr>
      <xdr:spPr>
        <a:xfrm>
          <a:off x="16357600"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158750</xdr:rowOff>
    </xdr:from>
    <xdr:to>
      <xdr:col>81</xdr:col>
      <xdr:colOff>101600</xdr:colOff>
      <xdr:row>57</xdr:row>
      <xdr:rowOff>88900</xdr:rowOff>
    </xdr:to>
    <xdr:sp macro="" textlink="">
      <xdr:nvSpPr>
        <xdr:cNvPr id="451" name="楕円 450"/>
        <xdr:cNvSpPr/>
      </xdr:nvSpPr>
      <xdr:spPr>
        <a:xfrm>
          <a:off x="15430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38100</xdr:rowOff>
    </xdr:from>
    <xdr:to>
      <xdr:col>85</xdr:col>
      <xdr:colOff>127000</xdr:colOff>
      <xdr:row>57</xdr:row>
      <xdr:rowOff>78105</xdr:rowOff>
    </xdr:to>
    <xdr:cxnSp macro="">
      <xdr:nvCxnSpPr>
        <xdr:cNvPr id="452" name="直線コネクタ 451"/>
        <xdr:cNvCxnSpPr/>
      </xdr:nvCxnSpPr>
      <xdr:spPr>
        <a:xfrm>
          <a:off x="15481300" y="98107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116840</xdr:rowOff>
    </xdr:from>
    <xdr:to>
      <xdr:col>76</xdr:col>
      <xdr:colOff>165100</xdr:colOff>
      <xdr:row>57</xdr:row>
      <xdr:rowOff>46990</xdr:rowOff>
    </xdr:to>
    <xdr:sp macro="" textlink="">
      <xdr:nvSpPr>
        <xdr:cNvPr id="453" name="楕円 452"/>
        <xdr:cNvSpPr/>
      </xdr:nvSpPr>
      <xdr:spPr>
        <a:xfrm>
          <a:off x="14541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167640</xdr:rowOff>
    </xdr:from>
    <xdr:to>
      <xdr:col>81</xdr:col>
      <xdr:colOff>50800</xdr:colOff>
      <xdr:row>57</xdr:row>
      <xdr:rowOff>38100</xdr:rowOff>
    </xdr:to>
    <xdr:cxnSp macro="">
      <xdr:nvCxnSpPr>
        <xdr:cNvPr id="454" name="直線コネクタ 453"/>
        <xdr:cNvCxnSpPr/>
      </xdr:nvCxnSpPr>
      <xdr:spPr>
        <a:xfrm>
          <a:off x="14592300" y="97688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46355</xdr:rowOff>
    </xdr:from>
    <xdr:to>
      <xdr:col>72</xdr:col>
      <xdr:colOff>38100</xdr:colOff>
      <xdr:row>60</xdr:row>
      <xdr:rowOff>147955</xdr:rowOff>
    </xdr:to>
    <xdr:sp macro="" textlink="">
      <xdr:nvSpPr>
        <xdr:cNvPr id="455" name="楕円 454"/>
        <xdr:cNvSpPr/>
      </xdr:nvSpPr>
      <xdr:spPr>
        <a:xfrm>
          <a:off x="13652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167640</xdr:rowOff>
    </xdr:from>
    <xdr:to>
      <xdr:col>76</xdr:col>
      <xdr:colOff>114300</xdr:colOff>
      <xdr:row>60</xdr:row>
      <xdr:rowOff>97155</xdr:rowOff>
    </xdr:to>
    <xdr:cxnSp macro="">
      <xdr:nvCxnSpPr>
        <xdr:cNvPr id="456" name="直線コネクタ 455"/>
        <xdr:cNvCxnSpPr/>
      </xdr:nvCxnSpPr>
      <xdr:spPr>
        <a:xfrm flipV="1">
          <a:off x="13703300" y="9768840"/>
          <a:ext cx="889000" cy="6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12065</xdr:rowOff>
    </xdr:from>
    <xdr:to>
      <xdr:col>67</xdr:col>
      <xdr:colOff>101600</xdr:colOff>
      <xdr:row>60</xdr:row>
      <xdr:rowOff>113665</xdr:rowOff>
    </xdr:to>
    <xdr:sp macro="" textlink="">
      <xdr:nvSpPr>
        <xdr:cNvPr id="457" name="楕円 456"/>
        <xdr:cNvSpPr/>
      </xdr:nvSpPr>
      <xdr:spPr>
        <a:xfrm>
          <a:off x="12763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62865</xdr:rowOff>
    </xdr:from>
    <xdr:to>
      <xdr:col>71</xdr:col>
      <xdr:colOff>177800</xdr:colOff>
      <xdr:row>60</xdr:row>
      <xdr:rowOff>97155</xdr:rowOff>
    </xdr:to>
    <xdr:cxnSp macro="">
      <xdr:nvCxnSpPr>
        <xdr:cNvPr id="458" name="直線コネクタ 457"/>
        <xdr:cNvCxnSpPr/>
      </xdr:nvCxnSpPr>
      <xdr:spPr>
        <a:xfrm>
          <a:off x="12814300" y="103498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459"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460" name="n_2aveValue【学校施設】&#10;有形固定資産減価償却率"/>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461"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69232</xdr:rowOff>
    </xdr:from>
    <xdr:ext cx="405111" cy="259045"/>
    <xdr:sp macro="" textlink="">
      <xdr:nvSpPr>
        <xdr:cNvPr id="462" name="n_4aveValue【学校施設】&#10;有形固定資産減価償却率"/>
        <xdr:cNvSpPr txBox="1"/>
      </xdr:nvSpPr>
      <xdr:spPr>
        <a:xfrm>
          <a:off x="12611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105427</xdr:rowOff>
    </xdr:from>
    <xdr:ext cx="405111" cy="259045"/>
    <xdr:sp macro="" textlink="">
      <xdr:nvSpPr>
        <xdr:cNvPr id="463" name="n_1mainValue【学校施設】&#10;有形固定資産減価償却率"/>
        <xdr:cNvSpPr txBox="1"/>
      </xdr:nvSpPr>
      <xdr:spPr>
        <a:xfrm>
          <a:off x="152660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63517</xdr:rowOff>
    </xdr:from>
    <xdr:ext cx="405111" cy="259045"/>
    <xdr:sp macro="" textlink="">
      <xdr:nvSpPr>
        <xdr:cNvPr id="464" name="n_2mainValue【学校施設】&#10;有形固定資産減価償却率"/>
        <xdr:cNvSpPr txBox="1"/>
      </xdr:nvSpPr>
      <xdr:spPr>
        <a:xfrm>
          <a:off x="143897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139082</xdr:rowOff>
    </xdr:from>
    <xdr:ext cx="405111" cy="259045"/>
    <xdr:sp macro="" textlink="">
      <xdr:nvSpPr>
        <xdr:cNvPr id="465" name="n_3mainValue【学校施設】&#10;有形固定資産減価償却率"/>
        <xdr:cNvSpPr txBox="1"/>
      </xdr:nvSpPr>
      <xdr:spPr>
        <a:xfrm>
          <a:off x="13500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104792</xdr:rowOff>
    </xdr:from>
    <xdr:ext cx="405111" cy="259045"/>
    <xdr:sp macro="" textlink="">
      <xdr:nvSpPr>
        <xdr:cNvPr id="466" name="n_4mainValue【学校施設】&#10;有形固定資産減価償却率"/>
        <xdr:cNvSpPr txBox="1"/>
      </xdr:nvSpPr>
      <xdr:spPr>
        <a:xfrm>
          <a:off x="12611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8" name="直線コネクタ 4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1" name="テキスト ボックス 4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3" name="テキスト ボックス 4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5" name="テキスト ボックス 4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489" name="直線コネクタ 488"/>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490" name="【学校施設】&#10;一人当たり面積最小値テキスト"/>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491" name="直線コネクタ 490"/>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492" name="【学校施設】&#10;一人当たり面積最大値テキスト"/>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493" name="直線コネクタ 492"/>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57116</xdr:rowOff>
    </xdr:from>
    <xdr:ext cx="469744" cy="259045"/>
    <xdr:sp macro="" textlink="">
      <xdr:nvSpPr>
        <xdr:cNvPr id="494" name="【学校施設】&#10;一人当たり面積平均値テキスト"/>
        <xdr:cNvSpPr txBox="1"/>
      </xdr:nvSpPr>
      <xdr:spPr>
        <a:xfrm>
          <a:off x="22199600" y="10344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495" name="フローチャート: 判断 494"/>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496" name="フローチャート: 判断 495"/>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497" name="フローチャート: 判断 496"/>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498" name="フローチャート: 判断 497"/>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499" name="フローチャート: 判断 498"/>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157226</xdr:rowOff>
    </xdr:from>
    <xdr:to>
      <xdr:col>116</xdr:col>
      <xdr:colOff>114300</xdr:colOff>
      <xdr:row>63</xdr:row>
      <xdr:rowOff>87376</xdr:rowOff>
    </xdr:to>
    <xdr:sp macro="" textlink="">
      <xdr:nvSpPr>
        <xdr:cNvPr id="505" name="楕円 504"/>
        <xdr:cNvSpPr/>
      </xdr:nvSpPr>
      <xdr:spPr>
        <a:xfrm>
          <a:off x="221107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72153</xdr:rowOff>
    </xdr:from>
    <xdr:ext cx="469744" cy="259045"/>
    <xdr:sp macro="" textlink="">
      <xdr:nvSpPr>
        <xdr:cNvPr id="506" name="【学校施設】&#10;一人当たり面積該当値テキスト"/>
        <xdr:cNvSpPr txBox="1"/>
      </xdr:nvSpPr>
      <xdr:spPr>
        <a:xfrm>
          <a:off x="22199600" y="1070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153112</xdr:rowOff>
    </xdr:from>
    <xdr:to>
      <xdr:col>112</xdr:col>
      <xdr:colOff>38100</xdr:colOff>
      <xdr:row>63</xdr:row>
      <xdr:rowOff>83262</xdr:rowOff>
    </xdr:to>
    <xdr:sp macro="" textlink="">
      <xdr:nvSpPr>
        <xdr:cNvPr id="507" name="楕円 506"/>
        <xdr:cNvSpPr/>
      </xdr:nvSpPr>
      <xdr:spPr>
        <a:xfrm>
          <a:off x="21272500" y="107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32462</xdr:rowOff>
    </xdr:from>
    <xdr:to>
      <xdr:col>116</xdr:col>
      <xdr:colOff>63500</xdr:colOff>
      <xdr:row>63</xdr:row>
      <xdr:rowOff>36576</xdr:rowOff>
    </xdr:to>
    <xdr:cxnSp macro="">
      <xdr:nvCxnSpPr>
        <xdr:cNvPr id="508" name="直線コネクタ 507"/>
        <xdr:cNvCxnSpPr/>
      </xdr:nvCxnSpPr>
      <xdr:spPr>
        <a:xfrm>
          <a:off x="21323300" y="10833812"/>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144882</xdr:rowOff>
    </xdr:from>
    <xdr:to>
      <xdr:col>107</xdr:col>
      <xdr:colOff>101600</xdr:colOff>
      <xdr:row>63</xdr:row>
      <xdr:rowOff>75032</xdr:rowOff>
    </xdr:to>
    <xdr:sp macro="" textlink="">
      <xdr:nvSpPr>
        <xdr:cNvPr id="509" name="楕円 508"/>
        <xdr:cNvSpPr/>
      </xdr:nvSpPr>
      <xdr:spPr>
        <a:xfrm>
          <a:off x="20383500" y="107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24232</xdr:rowOff>
    </xdr:from>
    <xdr:to>
      <xdr:col>111</xdr:col>
      <xdr:colOff>177800</xdr:colOff>
      <xdr:row>63</xdr:row>
      <xdr:rowOff>32462</xdr:rowOff>
    </xdr:to>
    <xdr:cxnSp macro="">
      <xdr:nvCxnSpPr>
        <xdr:cNvPr id="510" name="直線コネクタ 509"/>
        <xdr:cNvCxnSpPr/>
      </xdr:nvCxnSpPr>
      <xdr:spPr>
        <a:xfrm>
          <a:off x="20434300" y="1082558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35611</xdr:rowOff>
    </xdr:from>
    <xdr:to>
      <xdr:col>102</xdr:col>
      <xdr:colOff>165100</xdr:colOff>
      <xdr:row>63</xdr:row>
      <xdr:rowOff>137211</xdr:rowOff>
    </xdr:to>
    <xdr:sp macro="" textlink="">
      <xdr:nvSpPr>
        <xdr:cNvPr id="511" name="楕円 510"/>
        <xdr:cNvSpPr/>
      </xdr:nvSpPr>
      <xdr:spPr>
        <a:xfrm>
          <a:off x="19494500" y="108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24232</xdr:rowOff>
    </xdr:from>
    <xdr:to>
      <xdr:col>107</xdr:col>
      <xdr:colOff>50800</xdr:colOff>
      <xdr:row>63</xdr:row>
      <xdr:rowOff>86411</xdr:rowOff>
    </xdr:to>
    <xdr:cxnSp macro="">
      <xdr:nvCxnSpPr>
        <xdr:cNvPr id="512" name="直線コネクタ 511"/>
        <xdr:cNvCxnSpPr/>
      </xdr:nvCxnSpPr>
      <xdr:spPr>
        <a:xfrm flipV="1">
          <a:off x="19545300" y="10825582"/>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38812</xdr:rowOff>
    </xdr:from>
    <xdr:to>
      <xdr:col>98</xdr:col>
      <xdr:colOff>38100</xdr:colOff>
      <xdr:row>63</xdr:row>
      <xdr:rowOff>140412</xdr:rowOff>
    </xdr:to>
    <xdr:sp macro="" textlink="">
      <xdr:nvSpPr>
        <xdr:cNvPr id="513" name="楕円 512"/>
        <xdr:cNvSpPr/>
      </xdr:nvSpPr>
      <xdr:spPr>
        <a:xfrm>
          <a:off x="18605500" y="108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86411</xdr:rowOff>
    </xdr:from>
    <xdr:to>
      <xdr:col>102</xdr:col>
      <xdr:colOff>114300</xdr:colOff>
      <xdr:row>63</xdr:row>
      <xdr:rowOff>89612</xdr:rowOff>
    </xdr:to>
    <xdr:cxnSp macro="">
      <xdr:nvCxnSpPr>
        <xdr:cNvPr id="514" name="直線コネクタ 513"/>
        <xdr:cNvCxnSpPr/>
      </xdr:nvCxnSpPr>
      <xdr:spPr>
        <a:xfrm flipV="1">
          <a:off x="18656300" y="1088776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149165</xdr:rowOff>
    </xdr:from>
    <xdr:ext cx="469744" cy="259045"/>
    <xdr:sp macro="" textlink="">
      <xdr:nvSpPr>
        <xdr:cNvPr id="515" name="n_1aveValue【学校施設】&#10;一人当たり面積"/>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145508</xdr:rowOff>
    </xdr:from>
    <xdr:ext cx="469744" cy="259045"/>
    <xdr:sp macro="" textlink="">
      <xdr:nvSpPr>
        <xdr:cNvPr id="516" name="n_2aveValue【学校施設】&#10;一人当たり面積"/>
        <xdr:cNvSpPr txBox="1"/>
      </xdr:nvSpPr>
      <xdr:spPr>
        <a:xfrm>
          <a:off x="20199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168368</xdr:rowOff>
    </xdr:from>
    <xdr:ext cx="469744" cy="259045"/>
    <xdr:sp macro="" textlink="">
      <xdr:nvSpPr>
        <xdr:cNvPr id="517" name="n_3aveValue【学校施設】&#10;一人当たり面積"/>
        <xdr:cNvSpPr txBox="1"/>
      </xdr:nvSpPr>
      <xdr:spPr>
        <a:xfrm>
          <a:off x="193104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59097</xdr:rowOff>
    </xdr:from>
    <xdr:ext cx="469744" cy="259045"/>
    <xdr:sp macro="" textlink="">
      <xdr:nvSpPr>
        <xdr:cNvPr id="518" name="n_4aveValue【学校施設】&#10;一人当たり面積"/>
        <xdr:cNvSpPr txBox="1"/>
      </xdr:nvSpPr>
      <xdr:spPr>
        <a:xfrm>
          <a:off x="18421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74389</xdr:rowOff>
    </xdr:from>
    <xdr:ext cx="469744" cy="259045"/>
    <xdr:sp macro="" textlink="">
      <xdr:nvSpPr>
        <xdr:cNvPr id="519" name="n_1mainValue【学校施設】&#10;一人当たり面積"/>
        <xdr:cNvSpPr txBox="1"/>
      </xdr:nvSpPr>
      <xdr:spPr>
        <a:xfrm>
          <a:off x="21075727" y="1087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66159</xdr:rowOff>
    </xdr:from>
    <xdr:ext cx="469744" cy="259045"/>
    <xdr:sp macro="" textlink="">
      <xdr:nvSpPr>
        <xdr:cNvPr id="520" name="n_2mainValue【学校施設】&#10;一人当たり面積"/>
        <xdr:cNvSpPr txBox="1"/>
      </xdr:nvSpPr>
      <xdr:spPr>
        <a:xfrm>
          <a:off x="20199427" y="108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128338</xdr:rowOff>
    </xdr:from>
    <xdr:ext cx="469744" cy="259045"/>
    <xdr:sp macro="" textlink="">
      <xdr:nvSpPr>
        <xdr:cNvPr id="521" name="n_3mainValue【学校施設】&#10;一人当たり面積"/>
        <xdr:cNvSpPr txBox="1"/>
      </xdr:nvSpPr>
      <xdr:spPr>
        <a:xfrm>
          <a:off x="19310427" y="109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131539</xdr:rowOff>
    </xdr:from>
    <xdr:ext cx="469744" cy="259045"/>
    <xdr:sp macro="" textlink="">
      <xdr:nvSpPr>
        <xdr:cNvPr id="522" name="n_4mainValue【学校施設】&#10;一人当たり面積"/>
        <xdr:cNvSpPr txBox="1"/>
      </xdr:nvSpPr>
      <xdr:spPr>
        <a:xfrm>
          <a:off x="18421427" y="109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5" name="テキスト ボックス 5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5" name="テキスト ボックス 5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57694</xdr:rowOff>
    </xdr:from>
    <xdr:to>
      <xdr:col>85</xdr:col>
      <xdr:colOff>126364</xdr:colOff>
      <xdr:row>86</xdr:row>
      <xdr:rowOff>168729</xdr:rowOff>
    </xdr:to>
    <xdr:cxnSp macro="">
      <xdr:nvCxnSpPr>
        <xdr:cNvPr id="548" name="直線コネクタ 547"/>
        <xdr:cNvCxnSpPr/>
      </xdr:nvCxnSpPr>
      <xdr:spPr>
        <a:xfrm flipV="1">
          <a:off x="16318864" y="1343079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0" name="直線コネクタ 5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4371</xdr:rowOff>
    </xdr:from>
    <xdr:ext cx="340478" cy="259045"/>
    <xdr:sp macro="" textlink="">
      <xdr:nvSpPr>
        <xdr:cNvPr id="551" name="【児童館】&#10;有形固定資産減価償却率最大値テキスト"/>
        <xdr:cNvSpPr txBox="1"/>
      </xdr:nvSpPr>
      <xdr:spPr>
        <a:xfrm>
          <a:off x="16357600" y="1320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57694</xdr:rowOff>
    </xdr:from>
    <xdr:to>
      <xdr:col>86</xdr:col>
      <xdr:colOff>25400</xdr:colOff>
      <xdr:row>78</xdr:row>
      <xdr:rowOff>57694</xdr:rowOff>
    </xdr:to>
    <xdr:cxnSp macro="">
      <xdr:nvCxnSpPr>
        <xdr:cNvPr id="552" name="直線コネクタ 551"/>
        <xdr:cNvCxnSpPr/>
      </xdr:nvCxnSpPr>
      <xdr:spPr>
        <a:xfrm>
          <a:off x="16230600" y="1343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139172</xdr:rowOff>
    </xdr:from>
    <xdr:ext cx="405111" cy="259045"/>
    <xdr:sp macro="" textlink="">
      <xdr:nvSpPr>
        <xdr:cNvPr id="553" name="【児童館】&#10;有形固定資産減価償却率平均値テキスト"/>
        <xdr:cNvSpPr txBox="1"/>
      </xdr:nvSpPr>
      <xdr:spPr>
        <a:xfrm>
          <a:off x="16357600" y="1385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554" name="フローチャート: 判断 553"/>
        <xdr:cNvSpPr/>
      </xdr:nvSpPr>
      <xdr:spPr>
        <a:xfrm>
          <a:off x="16268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555" name="フローチャート: 判断 554"/>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116295</xdr:rowOff>
    </xdr:from>
    <xdr:to>
      <xdr:col>76</xdr:col>
      <xdr:colOff>165100</xdr:colOff>
      <xdr:row>86</xdr:row>
      <xdr:rowOff>46445</xdr:rowOff>
    </xdr:to>
    <xdr:sp macro="" textlink="">
      <xdr:nvSpPr>
        <xdr:cNvPr id="556" name="フローチャート: 判断 555"/>
        <xdr:cNvSpPr/>
      </xdr:nvSpPr>
      <xdr:spPr>
        <a:xfrm>
          <a:off x="14541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137523</xdr:rowOff>
    </xdr:from>
    <xdr:to>
      <xdr:col>72</xdr:col>
      <xdr:colOff>38100</xdr:colOff>
      <xdr:row>82</xdr:row>
      <xdr:rowOff>67673</xdr:rowOff>
    </xdr:to>
    <xdr:sp macro="" textlink="">
      <xdr:nvSpPr>
        <xdr:cNvPr id="557" name="フローチャート: 判断 556"/>
        <xdr:cNvSpPr/>
      </xdr:nvSpPr>
      <xdr:spPr>
        <a:xfrm>
          <a:off x="13652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57513</xdr:rowOff>
    </xdr:from>
    <xdr:to>
      <xdr:col>67</xdr:col>
      <xdr:colOff>101600</xdr:colOff>
      <xdr:row>81</xdr:row>
      <xdr:rowOff>159113</xdr:rowOff>
    </xdr:to>
    <xdr:sp macro="" textlink="">
      <xdr:nvSpPr>
        <xdr:cNvPr id="558" name="フローチャート: 判断 557"/>
        <xdr:cNvSpPr/>
      </xdr:nvSpPr>
      <xdr:spPr>
        <a:xfrm>
          <a:off x="12763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31387</xdr:rowOff>
    </xdr:from>
    <xdr:to>
      <xdr:col>85</xdr:col>
      <xdr:colOff>177800</xdr:colOff>
      <xdr:row>84</xdr:row>
      <xdr:rowOff>132987</xdr:rowOff>
    </xdr:to>
    <xdr:sp macro="" textlink="">
      <xdr:nvSpPr>
        <xdr:cNvPr id="564" name="楕円 563"/>
        <xdr:cNvSpPr/>
      </xdr:nvSpPr>
      <xdr:spPr>
        <a:xfrm>
          <a:off x="162687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9814</xdr:rowOff>
    </xdr:from>
    <xdr:ext cx="405111" cy="259045"/>
    <xdr:sp macro="" textlink="">
      <xdr:nvSpPr>
        <xdr:cNvPr id="565" name="【児童館】&#10;有形固定資産減価償却率該当値テキスト"/>
        <xdr:cNvSpPr txBox="1"/>
      </xdr:nvSpPr>
      <xdr:spPr>
        <a:xfrm>
          <a:off x="16357600"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166914</xdr:rowOff>
    </xdr:from>
    <xdr:to>
      <xdr:col>81</xdr:col>
      <xdr:colOff>101600</xdr:colOff>
      <xdr:row>84</xdr:row>
      <xdr:rowOff>97064</xdr:rowOff>
    </xdr:to>
    <xdr:sp macro="" textlink="">
      <xdr:nvSpPr>
        <xdr:cNvPr id="566" name="楕円 565"/>
        <xdr:cNvSpPr/>
      </xdr:nvSpPr>
      <xdr:spPr>
        <a:xfrm>
          <a:off x="154305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46264</xdr:rowOff>
    </xdr:from>
    <xdr:to>
      <xdr:col>85</xdr:col>
      <xdr:colOff>127000</xdr:colOff>
      <xdr:row>84</xdr:row>
      <xdr:rowOff>82187</xdr:rowOff>
    </xdr:to>
    <xdr:cxnSp macro="">
      <xdr:nvCxnSpPr>
        <xdr:cNvPr id="567" name="直線コネクタ 566"/>
        <xdr:cNvCxnSpPr/>
      </xdr:nvCxnSpPr>
      <xdr:spPr>
        <a:xfrm>
          <a:off x="15481300" y="1444806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130992</xdr:rowOff>
    </xdr:from>
    <xdr:to>
      <xdr:col>76</xdr:col>
      <xdr:colOff>165100</xdr:colOff>
      <xdr:row>84</xdr:row>
      <xdr:rowOff>61142</xdr:rowOff>
    </xdr:to>
    <xdr:sp macro="" textlink="">
      <xdr:nvSpPr>
        <xdr:cNvPr id="568" name="楕円 567"/>
        <xdr:cNvSpPr/>
      </xdr:nvSpPr>
      <xdr:spPr>
        <a:xfrm>
          <a:off x="145415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10342</xdr:rowOff>
    </xdr:from>
    <xdr:to>
      <xdr:col>81</xdr:col>
      <xdr:colOff>50800</xdr:colOff>
      <xdr:row>84</xdr:row>
      <xdr:rowOff>46264</xdr:rowOff>
    </xdr:to>
    <xdr:cxnSp macro="">
      <xdr:nvCxnSpPr>
        <xdr:cNvPr id="569" name="直線コネクタ 568"/>
        <xdr:cNvCxnSpPr/>
      </xdr:nvCxnSpPr>
      <xdr:spPr>
        <a:xfrm>
          <a:off x="14592300" y="144121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6894</xdr:rowOff>
    </xdr:from>
    <xdr:to>
      <xdr:col>72</xdr:col>
      <xdr:colOff>38100</xdr:colOff>
      <xdr:row>84</xdr:row>
      <xdr:rowOff>108494</xdr:rowOff>
    </xdr:to>
    <xdr:sp macro="" textlink="">
      <xdr:nvSpPr>
        <xdr:cNvPr id="570" name="楕円 569"/>
        <xdr:cNvSpPr/>
      </xdr:nvSpPr>
      <xdr:spPr>
        <a:xfrm>
          <a:off x="13652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10342</xdr:rowOff>
    </xdr:from>
    <xdr:to>
      <xdr:col>76</xdr:col>
      <xdr:colOff>114300</xdr:colOff>
      <xdr:row>84</xdr:row>
      <xdr:rowOff>57694</xdr:rowOff>
    </xdr:to>
    <xdr:cxnSp macro="">
      <xdr:nvCxnSpPr>
        <xdr:cNvPr id="571" name="直線コネクタ 570"/>
        <xdr:cNvCxnSpPr/>
      </xdr:nvCxnSpPr>
      <xdr:spPr>
        <a:xfrm flipV="1">
          <a:off x="13703300" y="1441214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147320</xdr:rowOff>
    </xdr:from>
    <xdr:to>
      <xdr:col>67</xdr:col>
      <xdr:colOff>101600</xdr:colOff>
      <xdr:row>84</xdr:row>
      <xdr:rowOff>77470</xdr:rowOff>
    </xdr:to>
    <xdr:sp macro="" textlink="">
      <xdr:nvSpPr>
        <xdr:cNvPr id="572" name="楕円 571"/>
        <xdr:cNvSpPr/>
      </xdr:nvSpPr>
      <xdr:spPr>
        <a:xfrm>
          <a:off x="12763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26670</xdr:rowOff>
    </xdr:from>
    <xdr:to>
      <xdr:col>71</xdr:col>
      <xdr:colOff>177800</xdr:colOff>
      <xdr:row>84</xdr:row>
      <xdr:rowOff>57694</xdr:rowOff>
    </xdr:to>
    <xdr:cxnSp macro="">
      <xdr:nvCxnSpPr>
        <xdr:cNvPr id="573" name="直線コネクタ 572"/>
        <xdr:cNvCxnSpPr/>
      </xdr:nvCxnSpPr>
      <xdr:spPr>
        <a:xfrm>
          <a:off x="12814300" y="1442847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151147</xdr:rowOff>
    </xdr:from>
    <xdr:ext cx="405111" cy="259045"/>
    <xdr:sp macro="" textlink="">
      <xdr:nvSpPr>
        <xdr:cNvPr id="574" name="n_1aveValue【児童館】&#10;有形固定資産減価償却率"/>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37572</xdr:rowOff>
    </xdr:from>
    <xdr:ext cx="405111" cy="259045"/>
    <xdr:sp macro="" textlink="">
      <xdr:nvSpPr>
        <xdr:cNvPr id="575" name="n_2aveValue【児童館】&#10;有形固定資産減価償却率"/>
        <xdr:cNvSpPr txBox="1"/>
      </xdr:nvSpPr>
      <xdr:spPr>
        <a:xfrm>
          <a:off x="14389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84200</xdr:rowOff>
    </xdr:from>
    <xdr:ext cx="405111" cy="259045"/>
    <xdr:sp macro="" textlink="">
      <xdr:nvSpPr>
        <xdr:cNvPr id="576" name="n_3aveValue【児童館】&#10;有形固定資産減価償却率"/>
        <xdr:cNvSpPr txBox="1"/>
      </xdr:nvSpPr>
      <xdr:spPr>
        <a:xfrm>
          <a:off x="13500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4190</xdr:rowOff>
    </xdr:from>
    <xdr:ext cx="405111" cy="259045"/>
    <xdr:sp macro="" textlink="">
      <xdr:nvSpPr>
        <xdr:cNvPr id="577" name="n_4aveValue【児童館】&#10;有形固定資産減価償却率"/>
        <xdr:cNvSpPr txBox="1"/>
      </xdr:nvSpPr>
      <xdr:spPr>
        <a:xfrm>
          <a:off x="12611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88191</xdr:rowOff>
    </xdr:from>
    <xdr:ext cx="405111" cy="259045"/>
    <xdr:sp macro="" textlink="">
      <xdr:nvSpPr>
        <xdr:cNvPr id="578" name="n_1mainValue【児童館】&#10;有形固定資産減価償却率"/>
        <xdr:cNvSpPr txBox="1"/>
      </xdr:nvSpPr>
      <xdr:spPr>
        <a:xfrm>
          <a:off x="15266044" y="1448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77669</xdr:rowOff>
    </xdr:from>
    <xdr:ext cx="405111" cy="259045"/>
    <xdr:sp macro="" textlink="">
      <xdr:nvSpPr>
        <xdr:cNvPr id="579" name="n_2mainValue【児童館】&#10;有形固定資産減価償却率"/>
        <xdr:cNvSpPr txBox="1"/>
      </xdr:nvSpPr>
      <xdr:spPr>
        <a:xfrm>
          <a:off x="14389744" y="14136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99621</xdr:rowOff>
    </xdr:from>
    <xdr:ext cx="405111" cy="259045"/>
    <xdr:sp macro="" textlink="">
      <xdr:nvSpPr>
        <xdr:cNvPr id="580" name="n_3mainValue【児童館】&#10;有形固定資産減価償却率"/>
        <xdr:cNvSpPr txBox="1"/>
      </xdr:nvSpPr>
      <xdr:spPr>
        <a:xfrm>
          <a:off x="13500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68597</xdr:rowOff>
    </xdr:from>
    <xdr:ext cx="405111" cy="259045"/>
    <xdr:sp macro="" textlink="">
      <xdr:nvSpPr>
        <xdr:cNvPr id="581" name="n_4mainValue【児童館】&#10;有形固定資産減価償却率"/>
        <xdr:cNvSpPr txBox="1"/>
      </xdr:nvSpPr>
      <xdr:spPr>
        <a:xfrm>
          <a:off x="12611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2" name="直線コネクタ 5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3" name="テキスト ボックス 5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4" name="直線コネクタ 5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5" name="テキスト ボックス 5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6" name="直線コネクタ 5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7" name="テキスト ボックス 5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8" name="直線コネクタ 5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9" name="テキスト ボックス 5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6096</xdr:rowOff>
    </xdr:to>
    <xdr:cxnSp macro="">
      <xdr:nvCxnSpPr>
        <xdr:cNvPr id="603" name="直線コネクタ 602"/>
        <xdr:cNvCxnSpPr/>
      </xdr:nvCxnSpPr>
      <xdr:spPr>
        <a:xfrm flipV="1">
          <a:off x="22160864" y="13502639"/>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04"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05" name="直線コネクタ 604"/>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06"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07" name="直線コネクタ 606"/>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08" name="【児童館】&#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09" name="フローチャート: 判断 608"/>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74168</xdr:rowOff>
    </xdr:from>
    <xdr:to>
      <xdr:col>112</xdr:col>
      <xdr:colOff>38100</xdr:colOff>
      <xdr:row>85</xdr:row>
      <xdr:rowOff>4318</xdr:rowOff>
    </xdr:to>
    <xdr:sp macro="" textlink="">
      <xdr:nvSpPr>
        <xdr:cNvPr id="610" name="フローチャート: 判断 609"/>
        <xdr:cNvSpPr/>
      </xdr:nvSpPr>
      <xdr:spPr>
        <a:xfrm>
          <a:off x="21272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92456</xdr:rowOff>
    </xdr:from>
    <xdr:to>
      <xdr:col>107</xdr:col>
      <xdr:colOff>101600</xdr:colOff>
      <xdr:row>85</xdr:row>
      <xdr:rowOff>22606</xdr:rowOff>
    </xdr:to>
    <xdr:sp macro="" textlink="">
      <xdr:nvSpPr>
        <xdr:cNvPr id="611" name="フローチャート: 判断 610"/>
        <xdr:cNvSpPr/>
      </xdr:nvSpPr>
      <xdr:spPr>
        <a:xfrm>
          <a:off x="20383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612" name="フローチャート: 判断 611"/>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613" name="フローチャート: 判断 612"/>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619" name="楕円 618"/>
        <xdr:cNvSpPr/>
      </xdr:nvSpPr>
      <xdr:spPr>
        <a:xfrm>
          <a:off x="22110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134890</xdr:rowOff>
    </xdr:from>
    <xdr:ext cx="469744" cy="259045"/>
    <xdr:sp macro="" textlink="">
      <xdr:nvSpPr>
        <xdr:cNvPr id="620" name="【児童館】&#10;一人当たり面積該当値テキスト"/>
        <xdr:cNvSpPr txBox="1"/>
      </xdr:nvSpPr>
      <xdr:spPr>
        <a:xfrm>
          <a:off x="22199600"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151892</xdr:rowOff>
    </xdr:from>
    <xdr:to>
      <xdr:col>112</xdr:col>
      <xdr:colOff>38100</xdr:colOff>
      <xdr:row>85</xdr:row>
      <xdr:rowOff>82042</xdr:rowOff>
    </xdr:to>
    <xdr:sp macro="" textlink="">
      <xdr:nvSpPr>
        <xdr:cNvPr id="621" name="楕円 620"/>
        <xdr:cNvSpPr/>
      </xdr:nvSpPr>
      <xdr:spPr>
        <a:xfrm>
          <a:off x="21272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31242</xdr:rowOff>
    </xdr:from>
    <xdr:to>
      <xdr:col>116</xdr:col>
      <xdr:colOff>63500</xdr:colOff>
      <xdr:row>85</xdr:row>
      <xdr:rowOff>35813</xdr:rowOff>
    </xdr:to>
    <xdr:cxnSp macro="">
      <xdr:nvCxnSpPr>
        <xdr:cNvPr id="622" name="直線コネクタ 621"/>
        <xdr:cNvCxnSpPr/>
      </xdr:nvCxnSpPr>
      <xdr:spPr>
        <a:xfrm>
          <a:off x="21323300" y="146044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151892</xdr:rowOff>
    </xdr:from>
    <xdr:to>
      <xdr:col>107</xdr:col>
      <xdr:colOff>101600</xdr:colOff>
      <xdr:row>85</xdr:row>
      <xdr:rowOff>82042</xdr:rowOff>
    </xdr:to>
    <xdr:sp macro="" textlink="">
      <xdr:nvSpPr>
        <xdr:cNvPr id="623" name="楕円 622"/>
        <xdr:cNvSpPr/>
      </xdr:nvSpPr>
      <xdr:spPr>
        <a:xfrm>
          <a:off x="20383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31242</xdr:rowOff>
    </xdr:from>
    <xdr:to>
      <xdr:col>111</xdr:col>
      <xdr:colOff>177800</xdr:colOff>
      <xdr:row>85</xdr:row>
      <xdr:rowOff>31242</xdr:rowOff>
    </xdr:to>
    <xdr:cxnSp macro="">
      <xdr:nvCxnSpPr>
        <xdr:cNvPr id="624" name="直線コネクタ 623"/>
        <xdr:cNvCxnSpPr/>
      </xdr:nvCxnSpPr>
      <xdr:spPr>
        <a:xfrm>
          <a:off x="20434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25" name="楕円 624"/>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31242</xdr:rowOff>
    </xdr:to>
    <xdr:cxnSp macro="">
      <xdr:nvCxnSpPr>
        <xdr:cNvPr id="626" name="直線コネクタ 625"/>
        <xdr:cNvCxnSpPr/>
      </xdr:nvCxnSpPr>
      <xdr:spPr>
        <a:xfrm>
          <a:off x="19545300" y="1459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627" name="楕円 626"/>
        <xdr:cNvSpPr/>
      </xdr:nvSpPr>
      <xdr:spPr>
        <a:xfrm>
          <a:off x="18605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26670</xdr:rowOff>
    </xdr:from>
    <xdr:to>
      <xdr:col>102</xdr:col>
      <xdr:colOff>114300</xdr:colOff>
      <xdr:row>85</xdr:row>
      <xdr:rowOff>26670</xdr:rowOff>
    </xdr:to>
    <xdr:cxnSp macro="">
      <xdr:nvCxnSpPr>
        <xdr:cNvPr id="628" name="直線コネクタ 627"/>
        <xdr:cNvCxnSpPr/>
      </xdr:nvCxnSpPr>
      <xdr:spPr>
        <a:xfrm>
          <a:off x="18656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20845</xdr:rowOff>
    </xdr:from>
    <xdr:ext cx="469744" cy="259045"/>
    <xdr:sp macro="" textlink="">
      <xdr:nvSpPr>
        <xdr:cNvPr id="629" name="n_1aveValue【児童館】&#10;一人当たり面積"/>
        <xdr:cNvSpPr txBox="1"/>
      </xdr:nvSpPr>
      <xdr:spPr>
        <a:xfrm>
          <a:off x="210757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39133</xdr:rowOff>
    </xdr:from>
    <xdr:ext cx="469744" cy="259045"/>
    <xdr:sp macro="" textlink="">
      <xdr:nvSpPr>
        <xdr:cNvPr id="630" name="n_2aveValue【児童館】&#10;一人当たり面積"/>
        <xdr:cNvSpPr txBox="1"/>
      </xdr:nvSpPr>
      <xdr:spPr>
        <a:xfrm>
          <a:off x="20199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631" name="n_3aveValue【児童館】&#10;一人当たり面積"/>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66564</xdr:rowOff>
    </xdr:from>
    <xdr:ext cx="469744" cy="259045"/>
    <xdr:sp macro="" textlink="">
      <xdr:nvSpPr>
        <xdr:cNvPr id="632" name="n_4aveValue【児童館】&#10;一人当たり面積"/>
        <xdr:cNvSpPr txBox="1"/>
      </xdr:nvSpPr>
      <xdr:spPr>
        <a:xfrm>
          <a:off x="18421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73169</xdr:rowOff>
    </xdr:from>
    <xdr:ext cx="469744" cy="259045"/>
    <xdr:sp macro="" textlink="">
      <xdr:nvSpPr>
        <xdr:cNvPr id="633" name="n_1mainValue【児童館】&#10;一人当たり面積"/>
        <xdr:cNvSpPr txBox="1"/>
      </xdr:nvSpPr>
      <xdr:spPr>
        <a:xfrm>
          <a:off x="21075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73169</xdr:rowOff>
    </xdr:from>
    <xdr:ext cx="469744" cy="259045"/>
    <xdr:sp macro="" textlink="">
      <xdr:nvSpPr>
        <xdr:cNvPr id="634" name="n_2mainValue【児童館】&#10;一人当たり面積"/>
        <xdr:cNvSpPr txBox="1"/>
      </xdr:nvSpPr>
      <xdr:spPr>
        <a:xfrm>
          <a:off x="20199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635" name="n_3mainValue【児童館】&#10;一人当たり面積"/>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636" name="n_4mainValue【児童館】&#10;一人当たり面積"/>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9" name="テキスト ボックス 6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9" name="テキスト ボックス 6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662" name="直線コネクタ 661"/>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3"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4" name="直線コネクタ 66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665" name="【公民館】&#10;有形固定資産減価償却率最大値テキスト"/>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666" name="直線コネクタ 665"/>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58075</xdr:rowOff>
    </xdr:from>
    <xdr:ext cx="405111" cy="259045"/>
    <xdr:sp macro="" textlink="">
      <xdr:nvSpPr>
        <xdr:cNvPr id="667" name="【公民館】&#10;有形固定資産減価償却率平均値テキスト"/>
        <xdr:cNvSpPr txBox="1"/>
      </xdr:nvSpPr>
      <xdr:spPr>
        <a:xfrm>
          <a:off x="16357600" y="18060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668" name="フローチャート: 判断 667"/>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669" name="フローチャート: 判断 668"/>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670" name="フローチャート: 判断 669"/>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671" name="フローチャート: 判断 670"/>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672" name="フローチャート: 判断 671"/>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41729</xdr:rowOff>
    </xdr:from>
    <xdr:to>
      <xdr:col>85</xdr:col>
      <xdr:colOff>177800</xdr:colOff>
      <xdr:row>106</xdr:row>
      <xdr:rowOff>143329</xdr:rowOff>
    </xdr:to>
    <xdr:sp macro="" textlink="">
      <xdr:nvSpPr>
        <xdr:cNvPr id="678" name="楕円 677"/>
        <xdr:cNvSpPr/>
      </xdr:nvSpPr>
      <xdr:spPr>
        <a:xfrm>
          <a:off x="16268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20156</xdr:rowOff>
    </xdr:from>
    <xdr:ext cx="405111" cy="259045"/>
    <xdr:sp macro="" textlink="">
      <xdr:nvSpPr>
        <xdr:cNvPr id="679" name="【公民館】&#10;有形固定資産減価償却率該当値テキスト"/>
        <xdr:cNvSpPr txBox="1"/>
      </xdr:nvSpPr>
      <xdr:spPr>
        <a:xfrm>
          <a:off x="16357600"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9071</xdr:rowOff>
    </xdr:from>
    <xdr:to>
      <xdr:col>81</xdr:col>
      <xdr:colOff>101600</xdr:colOff>
      <xdr:row>106</xdr:row>
      <xdr:rowOff>110671</xdr:rowOff>
    </xdr:to>
    <xdr:sp macro="" textlink="">
      <xdr:nvSpPr>
        <xdr:cNvPr id="680" name="楕円 679"/>
        <xdr:cNvSpPr/>
      </xdr:nvSpPr>
      <xdr:spPr>
        <a:xfrm>
          <a:off x="15430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59871</xdr:rowOff>
    </xdr:from>
    <xdr:to>
      <xdr:col>85</xdr:col>
      <xdr:colOff>127000</xdr:colOff>
      <xdr:row>106</xdr:row>
      <xdr:rowOff>92529</xdr:rowOff>
    </xdr:to>
    <xdr:cxnSp macro="">
      <xdr:nvCxnSpPr>
        <xdr:cNvPr id="681" name="直線コネクタ 680"/>
        <xdr:cNvCxnSpPr/>
      </xdr:nvCxnSpPr>
      <xdr:spPr>
        <a:xfrm>
          <a:off x="15481300" y="182335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147864</xdr:rowOff>
    </xdr:from>
    <xdr:to>
      <xdr:col>76</xdr:col>
      <xdr:colOff>165100</xdr:colOff>
      <xdr:row>106</xdr:row>
      <xdr:rowOff>78014</xdr:rowOff>
    </xdr:to>
    <xdr:sp macro="" textlink="">
      <xdr:nvSpPr>
        <xdr:cNvPr id="682" name="楕円 681"/>
        <xdr:cNvSpPr/>
      </xdr:nvSpPr>
      <xdr:spPr>
        <a:xfrm>
          <a:off x="14541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27214</xdr:rowOff>
    </xdr:from>
    <xdr:to>
      <xdr:col>81</xdr:col>
      <xdr:colOff>50800</xdr:colOff>
      <xdr:row>106</xdr:row>
      <xdr:rowOff>59871</xdr:rowOff>
    </xdr:to>
    <xdr:cxnSp macro="">
      <xdr:nvCxnSpPr>
        <xdr:cNvPr id="683" name="直線コネクタ 682"/>
        <xdr:cNvCxnSpPr/>
      </xdr:nvCxnSpPr>
      <xdr:spPr>
        <a:xfrm>
          <a:off x="14592300" y="1820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97245</xdr:rowOff>
    </xdr:from>
    <xdr:to>
      <xdr:col>72</xdr:col>
      <xdr:colOff>38100</xdr:colOff>
      <xdr:row>107</xdr:row>
      <xdr:rowOff>27395</xdr:rowOff>
    </xdr:to>
    <xdr:sp macro="" textlink="">
      <xdr:nvSpPr>
        <xdr:cNvPr id="684" name="楕円 683"/>
        <xdr:cNvSpPr/>
      </xdr:nvSpPr>
      <xdr:spPr>
        <a:xfrm>
          <a:off x="13652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27214</xdr:rowOff>
    </xdr:from>
    <xdr:to>
      <xdr:col>76</xdr:col>
      <xdr:colOff>114300</xdr:colOff>
      <xdr:row>106</xdr:row>
      <xdr:rowOff>148045</xdr:rowOff>
    </xdr:to>
    <xdr:cxnSp macro="">
      <xdr:nvCxnSpPr>
        <xdr:cNvPr id="685" name="直線コネクタ 684"/>
        <xdr:cNvCxnSpPr/>
      </xdr:nvCxnSpPr>
      <xdr:spPr>
        <a:xfrm flipV="1">
          <a:off x="13703300" y="18200914"/>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72752</xdr:rowOff>
    </xdr:from>
    <xdr:to>
      <xdr:col>67</xdr:col>
      <xdr:colOff>101600</xdr:colOff>
      <xdr:row>107</xdr:row>
      <xdr:rowOff>2902</xdr:rowOff>
    </xdr:to>
    <xdr:sp macro="" textlink="">
      <xdr:nvSpPr>
        <xdr:cNvPr id="686" name="楕円 685"/>
        <xdr:cNvSpPr/>
      </xdr:nvSpPr>
      <xdr:spPr>
        <a:xfrm>
          <a:off x="12763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123552</xdr:rowOff>
    </xdr:from>
    <xdr:to>
      <xdr:col>71</xdr:col>
      <xdr:colOff>177800</xdr:colOff>
      <xdr:row>106</xdr:row>
      <xdr:rowOff>148045</xdr:rowOff>
    </xdr:to>
    <xdr:cxnSp macro="">
      <xdr:nvCxnSpPr>
        <xdr:cNvPr id="687" name="直線コネクタ 686"/>
        <xdr:cNvCxnSpPr/>
      </xdr:nvCxnSpPr>
      <xdr:spPr>
        <a:xfrm>
          <a:off x="12814300" y="1829725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136089</xdr:rowOff>
    </xdr:from>
    <xdr:ext cx="405111" cy="259045"/>
    <xdr:sp macro="" textlink="">
      <xdr:nvSpPr>
        <xdr:cNvPr id="688" name="n_1aveValue【公民館】&#10;有形固定資産減価償却率"/>
        <xdr:cNvSpPr txBox="1"/>
      </xdr:nvSpPr>
      <xdr:spPr>
        <a:xfrm>
          <a:off x="15266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89643</xdr:rowOff>
    </xdr:from>
    <xdr:ext cx="405111" cy="259045"/>
    <xdr:sp macro="" textlink="">
      <xdr:nvSpPr>
        <xdr:cNvPr id="689" name="n_2aveValue【公民館】&#10;有形固定資産減価償却率"/>
        <xdr:cNvSpPr txBox="1"/>
      </xdr:nvSpPr>
      <xdr:spPr>
        <a:xfrm>
          <a:off x="14389744"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122300</xdr:rowOff>
    </xdr:from>
    <xdr:ext cx="405111" cy="259045"/>
    <xdr:sp macro="" textlink="">
      <xdr:nvSpPr>
        <xdr:cNvPr id="690" name="n_3aveValue【公民館】&#10;有形固定資産減価償却率"/>
        <xdr:cNvSpPr txBox="1"/>
      </xdr:nvSpPr>
      <xdr:spPr>
        <a:xfrm>
          <a:off x="13500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122300</xdr:rowOff>
    </xdr:from>
    <xdr:ext cx="405111" cy="259045"/>
    <xdr:sp macro="" textlink="">
      <xdr:nvSpPr>
        <xdr:cNvPr id="691" name="n_4aveValue【公民館】&#10;有形固定資産減価償却率"/>
        <xdr:cNvSpPr txBox="1"/>
      </xdr:nvSpPr>
      <xdr:spPr>
        <a:xfrm>
          <a:off x="12611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127198</xdr:rowOff>
    </xdr:from>
    <xdr:ext cx="405111" cy="259045"/>
    <xdr:sp macro="" textlink="">
      <xdr:nvSpPr>
        <xdr:cNvPr id="692" name="n_1mainValue【公民館】&#10;有形固定資産減価償却率"/>
        <xdr:cNvSpPr txBox="1"/>
      </xdr:nvSpPr>
      <xdr:spPr>
        <a:xfrm>
          <a:off x="15266044" y="17957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69141</xdr:rowOff>
    </xdr:from>
    <xdr:ext cx="405111" cy="259045"/>
    <xdr:sp macro="" textlink="">
      <xdr:nvSpPr>
        <xdr:cNvPr id="693" name="n_2mainValue【公民館】&#10;有形固定資産減価償却率"/>
        <xdr:cNvSpPr txBox="1"/>
      </xdr:nvSpPr>
      <xdr:spPr>
        <a:xfrm>
          <a:off x="14389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18522</xdr:rowOff>
    </xdr:from>
    <xdr:ext cx="405111" cy="259045"/>
    <xdr:sp macro="" textlink="">
      <xdr:nvSpPr>
        <xdr:cNvPr id="694" name="n_3mainValue【公民館】&#10;有形固定資産減価償却率"/>
        <xdr:cNvSpPr txBox="1"/>
      </xdr:nvSpPr>
      <xdr:spPr>
        <a:xfrm>
          <a:off x="13500744"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165479</xdr:rowOff>
    </xdr:from>
    <xdr:ext cx="405111" cy="259045"/>
    <xdr:sp macro="" textlink="">
      <xdr:nvSpPr>
        <xdr:cNvPr id="695" name="n_4mainValue【公民館】&#10;有形固定資産減価償却率"/>
        <xdr:cNvSpPr txBox="1"/>
      </xdr:nvSpPr>
      <xdr:spPr>
        <a:xfrm>
          <a:off x="126117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721" name="直線コネクタ 720"/>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722" name="【公民館】&#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723" name="直線コネクタ 722"/>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724" name="【公民館】&#10;一人当たり面積最大値テキスト"/>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725" name="直線コネクタ 724"/>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30315</xdr:rowOff>
    </xdr:from>
    <xdr:ext cx="469744" cy="259045"/>
    <xdr:sp macro="" textlink="">
      <xdr:nvSpPr>
        <xdr:cNvPr id="726" name="【公民館】&#10;一人当たり面積平均値テキスト"/>
        <xdr:cNvSpPr txBox="1"/>
      </xdr:nvSpPr>
      <xdr:spPr>
        <a:xfrm>
          <a:off x="22199600" y="1820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727" name="フローチャート: 判断 726"/>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28" name="フローチャート: 判断 727"/>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729" name="フローチャート: 判断 728"/>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730" name="フローチャート: 判断 729"/>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731" name="フローチャート: 判断 730"/>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72752</xdr:rowOff>
    </xdr:from>
    <xdr:to>
      <xdr:col>116</xdr:col>
      <xdr:colOff>114300</xdr:colOff>
      <xdr:row>108</xdr:row>
      <xdr:rowOff>2902</xdr:rowOff>
    </xdr:to>
    <xdr:sp macro="" textlink="">
      <xdr:nvSpPr>
        <xdr:cNvPr id="737" name="楕円 736"/>
        <xdr:cNvSpPr/>
      </xdr:nvSpPr>
      <xdr:spPr>
        <a:xfrm>
          <a:off x="221107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51179</xdr:rowOff>
    </xdr:from>
    <xdr:ext cx="469744" cy="259045"/>
    <xdr:sp macro="" textlink="">
      <xdr:nvSpPr>
        <xdr:cNvPr id="738" name="【公民館】&#10;一人当たり面積該当値テキスト"/>
        <xdr:cNvSpPr txBox="1"/>
      </xdr:nvSpPr>
      <xdr:spPr>
        <a:xfrm>
          <a:off x="22199600"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71120</xdr:rowOff>
    </xdr:from>
    <xdr:to>
      <xdr:col>112</xdr:col>
      <xdr:colOff>38100</xdr:colOff>
      <xdr:row>108</xdr:row>
      <xdr:rowOff>1270</xdr:rowOff>
    </xdr:to>
    <xdr:sp macro="" textlink="">
      <xdr:nvSpPr>
        <xdr:cNvPr id="739" name="楕円 738"/>
        <xdr:cNvSpPr/>
      </xdr:nvSpPr>
      <xdr:spPr>
        <a:xfrm>
          <a:off x="21272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121920</xdr:rowOff>
    </xdr:from>
    <xdr:to>
      <xdr:col>116</xdr:col>
      <xdr:colOff>63500</xdr:colOff>
      <xdr:row>107</xdr:row>
      <xdr:rowOff>123552</xdr:rowOff>
    </xdr:to>
    <xdr:cxnSp macro="">
      <xdr:nvCxnSpPr>
        <xdr:cNvPr id="740" name="直線コネクタ 739"/>
        <xdr:cNvCxnSpPr/>
      </xdr:nvCxnSpPr>
      <xdr:spPr>
        <a:xfrm>
          <a:off x="21323300" y="1846707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67855</xdr:rowOff>
    </xdr:from>
    <xdr:to>
      <xdr:col>107</xdr:col>
      <xdr:colOff>101600</xdr:colOff>
      <xdr:row>107</xdr:row>
      <xdr:rowOff>169455</xdr:rowOff>
    </xdr:to>
    <xdr:sp macro="" textlink="">
      <xdr:nvSpPr>
        <xdr:cNvPr id="741" name="楕円 740"/>
        <xdr:cNvSpPr/>
      </xdr:nvSpPr>
      <xdr:spPr>
        <a:xfrm>
          <a:off x="20383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118655</xdr:rowOff>
    </xdr:from>
    <xdr:to>
      <xdr:col>111</xdr:col>
      <xdr:colOff>177800</xdr:colOff>
      <xdr:row>107</xdr:row>
      <xdr:rowOff>121920</xdr:rowOff>
    </xdr:to>
    <xdr:cxnSp macro="">
      <xdr:nvCxnSpPr>
        <xdr:cNvPr id="742" name="直線コネクタ 741"/>
        <xdr:cNvCxnSpPr/>
      </xdr:nvCxnSpPr>
      <xdr:spPr>
        <a:xfrm>
          <a:off x="20434300" y="1846380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62956</xdr:rowOff>
    </xdr:from>
    <xdr:to>
      <xdr:col>102</xdr:col>
      <xdr:colOff>165100</xdr:colOff>
      <xdr:row>107</xdr:row>
      <xdr:rowOff>164556</xdr:rowOff>
    </xdr:to>
    <xdr:sp macro="" textlink="">
      <xdr:nvSpPr>
        <xdr:cNvPr id="743" name="楕円 742"/>
        <xdr:cNvSpPr/>
      </xdr:nvSpPr>
      <xdr:spPr>
        <a:xfrm>
          <a:off x="19494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113756</xdr:rowOff>
    </xdr:from>
    <xdr:to>
      <xdr:col>107</xdr:col>
      <xdr:colOff>50800</xdr:colOff>
      <xdr:row>107</xdr:row>
      <xdr:rowOff>118655</xdr:rowOff>
    </xdr:to>
    <xdr:cxnSp macro="">
      <xdr:nvCxnSpPr>
        <xdr:cNvPr id="744" name="直線コネクタ 743"/>
        <xdr:cNvCxnSpPr/>
      </xdr:nvCxnSpPr>
      <xdr:spPr>
        <a:xfrm>
          <a:off x="19545300" y="1845890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64588</xdr:rowOff>
    </xdr:from>
    <xdr:to>
      <xdr:col>98</xdr:col>
      <xdr:colOff>38100</xdr:colOff>
      <xdr:row>107</xdr:row>
      <xdr:rowOff>166188</xdr:rowOff>
    </xdr:to>
    <xdr:sp macro="" textlink="">
      <xdr:nvSpPr>
        <xdr:cNvPr id="745" name="楕円 744"/>
        <xdr:cNvSpPr/>
      </xdr:nvSpPr>
      <xdr:spPr>
        <a:xfrm>
          <a:off x="18605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113756</xdr:rowOff>
    </xdr:from>
    <xdr:to>
      <xdr:col>102</xdr:col>
      <xdr:colOff>114300</xdr:colOff>
      <xdr:row>107</xdr:row>
      <xdr:rowOff>115388</xdr:rowOff>
    </xdr:to>
    <xdr:cxnSp macro="">
      <xdr:nvCxnSpPr>
        <xdr:cNvPr id="746" name="直線コネクタ 745"/>
        <xdr:cNvCxnSpPr/>
      </xdr:nvCxnSpPr>
      <xdr:spPr>
        <a:xfrm flipV="1">
          <a:off x="18656300" y="1845890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747"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748" name="n_2aveValue【公民館】&#10;一人当たり面積"/>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749" name="n_3aveValue【公民館】&#10;一人当たり面積"/>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146793</xdr:rowOff>
    </xdr:from>
    <xdr:ext cx="469744" cy="259045"/>
    <xdr:sp macro="" textlink="">
      <xdr:nvSpPr>
        <xdr:cNvPr id="750" name="n_4aveValue【公民館】&#10;一人当たり面積"/>
        <xdr:cNvSpPr txBox="1"/>
      </xdr:nvSpPr>
      <xdr:spPr>
        <a:xfrm>
          <a:off x="18421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163847</xdr:rowOff>
    </xdr:from>
    <xdr:ext cx="469744" cy="259045"/>
    <xdr:sp macro="" textlink="">
      <xdr:nvSpPr>
        <xdr:cNvPr id="751" name="n_1mainValue【公民館】&#10;一人当たり面積"/>
        <xdr:cNvSpPr txBox="1"/>
      </xdr:nvSpPr>
      <xdr:spPr>
        <a:xfrm>
          <a:off x="210757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160582</xdr:rowOff>
    </xdr:from>
    <xdr:ext cx="469744" cy="259045"/>
    <xdr:sp macro="" textlink="">
      <xdr:nvSpPr>
        <xdr:cNvPr id="752" name="n_2mainValue【公民館】&#10;一人当たり面積"/>
        <xdr:cNvSpPr txBox="1"/>
      </xdr:nvSpPr>
      <xdr:spPr>
        <a:xfrm>
          <a:off x="20199427" y="1850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155683</xdr:rowOff>
    </xdr:from>
    <xdr:ext cx="469744" cy="259045"/>
    <xdr:sp macro="" textlink="">
      <xdr:nvSpPr>
        <xdr:cNvPr id="753" name="n_3mainValue【公民館】&#10;一人当たり面積"/>
        <xdr:cNvSpPr txBox="1"/>
      </xdr:nvSpPr>
      <xdr:spPr>
        <a:xfrm>
          <a:off x="19310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157315</xdr:rowOff>
    </xdr:from>
    <xdr:ext cx="469744" cy="259045"/>
    <xdr:sp macro="" textlink="">
      <xdr:nvSpPr>
        <xdr:cNvPr id="754" name="n_4mainValue【公民館】&#10;一人当たり面積"/>
        <xdr:cNvSpPr txBox="1"/>
      </xdr:nvSpPr>
      <xdr:spPr>
        <a:xfrm>
          <a:off x="18421427" y="1850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令和元年度において、アワセ土地区画整理事業が完了し、</a:t>
          </a:r>
          <a:r>
            <a:rPr kumimoji="1" lang="ja-JP" altLang="ja-JP" sz="1100">
              <a:solidFill>
                <a:schemeClr val="dk1"/>
              </a:solidFill>
              <a:effectLst/>
              <a:latin typeface="+mn-lt"/>
              <a:ea typeface="+mn-ea"/>
              <a:cs typeface="+mn-cs"/>
            </a:rPr>
            <a:t>当該区域内の道路</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土地区画整理組合から</a:t>
          </a:r>
          <a:r>
            <a:rPr kumimoji="1" lang="ja-JP" altLang="ja-JP" sz="1100">
              <a:solidFill>
                <a:schemeClr val="dk1"/>
              </a:solidFill>
              <a:effectLst/>
              <a:latin typeface="+mn-lt"/>
              <a:ea typeface="+mn-ea"/>
              <a:cs typeface="+mn-cs"/>
            </a:rPr>
            <a:t>移管したため</a:t>
          </a:r>
          <a:r>
            <a:rPr kumimoji="1" lang="ja-JP" altLang="en-US" sz="1100">
              <a:solidFill>
                <a:schemeClr val="dk1"/>
              </a:solidFill>
              <a:effectLst/>
              <a:latin typeface="+mn-lt"/>
              <a:ea typeface="+mn-ea"/>
              <a:cs typeface="+mn-cs"/>
            </a:rPr>
            <a:t>、前年度に比べ大幅に減価償却率が減った。</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また、児童館の減価償却率が依然高い状況にあるため、今後の施設更新に備えた基金積立等の財源確保が必要である。</a:t>
          </a:r>
          <a:endParaRPr kumimoji="1" lang="en-US"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17,510
17,123
11.54
8,281,756
7,918,197
337,009
4,022,226
4,772,431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33746</xdr:rowOff>
    </xdr:from>
    <xdr:to>
      <xdr:col>24</xdr:col>
      <xdr:colOff>62865</xdr:colOff>
      <xdr:row>42</xdr:row>
      <xdr:rowOff>92528</xdr:rowOff>
    </xdr:to>
    <xdr:cxnSp macro="">
      <xdr:nvCxnSpPr>
        <xdr:cNvPr id="58" name="直線コネクタ 57"/>
        <xdr:cNvCxnSpPr/>
      </xdr:nvCxnSpPr>
      <xdr:spPr>
        <a:xfrm flipV="1">
          <a:off x="4634865"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151873</xdr:rowOff>
    </xdr:from>
    <xdr:ext cx="340478" cy="259045"/>
    <xdr:sp macro="" textlink="">
      <xdr:nvSpPr>
        <xdr:cNvPr id="61" name="【図書館】&#10;有形固定資産減価償却率最大値テキスト"/>
        <xdr:cNvSpPr txBox="1"/>
      </xdr:nvSpPr>
      <xdr:spPr>
        <a:xfrm>
          <a:off x="4673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33746</xdr:rowOff>
    </xdr:from>
    <xdr:to>
      <xdr:col>24</xdr:col>
      <xdr:colOff>152400</xdr:colOff>
      <xdr:row>33</xdr:row>
      <xdr:rowOff>33746</xdr:rowOff>
    </xdr:to>
    <xdr:cxnSp macro="">
      <xdr:nvCxnSpPr>
        <xdr:cNvPr id="62" name="直線コネクタ 61"/>
        <xdr:cNvCxnSpPr/>
      </xdr:nvCxnSpPr>
      <xdr:spPr>
        <a:xfrm>
          <a:off x="4546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160581</xdr:rowOff>
    </xdr:from>
    <xdr:ext cx="405111" cy="259045"/>
    <xdr:sp macro="" textlink="">
      <xdr:nvSpPr>
        <xdr:cNvPr id="63" name="【図書館】&#10;有形固定資産減価償却率平均値テキスト"/>
        <xdr:cNvSpPr txBox="1"/>
      </xdr:nvSpPr>
      <xdr:spPr>
        <a:xfrm>
          <a:off x="4673600" y="6332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64" name="フローチャート: 判断 63"/>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157661</xdr:rowOff>
    </xdr:from>
    <xdr:to>
      <xdr:col>15</xdr:col>
      <xdr:colOff>101600</xdr:colOff>
      <xdr:row>37</xdr:row>
      <xdr:rowOff>87811</xdr:rowOff>
    </xdr:to>
    <xdr:sp macro="" textlink="">
      <xdr:nvSpPr>
        <xdr:cNvPr id="66" name="フローチャート: 判断 65"/>
        <xdr:cNvSpPr/>
      </xdr:nvSpPr>
      <xdr:spPr>
        <a:xfrm>
          <a:off x="2857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62956</xdr:rowOff>
    </xdr:from>
    <xdr:to>
      <xdr:col>6</xdr:col>
      <xdr:colOff>38100</xdr:colOff>
      <xdr:row>36</xdr:row>
      <xdr:rowOff>164556</xdr:rowOff>
    </xdr:to>
    <xdr:sp macro="" textlink="">
      <xdr:nvSpPr>
        <xdr:cNvPr id="68" name="フローチャート: 判断 67"/>
        <xdr:cNvSpPr/>
      </xdr:nvSpPr>
      <xdr:spPr>
        <a:xfrm>
          <a:off x="1079500" y="623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13970</xdr:rowOff>
    </xdr:from>
    <xdr:to>
      <xdr:col>24</xdr:col>
      <xdr:colOff>114300</xdr:colOff>
      <xdr:row>35</xdr:row>
      <xdr:rowOff>115570</xdr:rowOff>
    </xdr:to>
    <xdr:sp macro="" textlink="">
      <xdr:nvSpPr>
        <xdr:cNvPr id="74" name="楕円 73"/>
        <xdr:cNvSpPr/>
      </xdr:nvSpPr>
      <xdr:spPr>
        <a:xfrm>
          <a:off x="45847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36847</xdr:rowOff>
    </xdr:from>
    <xdr:ext cx="405111" cy="259045"/>
    <xdr:sp macro="" textlink="">
      <xdr:nvSpPr>
        <xdr:cNvPr id="75" name="【図書館】&#10;有形固定資産減価償却率該当値テキスト"/>
        <xdr:cNvSpPr txBox="1"/>
      </xdr:nvSpPr>
      <xdr:spPr>
        <a:xfrm>
          <a:off x="4673600"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151130</xdr:rowOff>
    </xdr:from>
    <xdr:to>
      <xdr:col>20</xdr:col>
      <xdr:colOff>38100</xdr:colOff>
      <xdr:row>35</xdr:row>
      <xdr:rowOff>81280</xdr:rowOff>
    </xdr:to>
    <xdr:sp macro="" textlink="">
      <xdr:nvSpPr>
        <xdr:cNvPr id="76" name="楕円 75"/>
        <xdr:cNvSpPr/>
      </xdr:nvSpPr>
      <xdr:spPr>
        <a:xfrm>
          <a:off x="3746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30480</xdr:rowOff>
    </xdr:from>
    <xdr:to>
      <xdr:col>24</xdr:col>
      <xdr:colOff>63500</xdr:colOff>
      <xdr:row>35</xdr:row>
      <xdr:rowOff>64770</xdr:rowOff>
    </xdr:to>
    <xdr:cxnSp macro="">
      <xdr:nvCxnSpPr>
        <xdr:cNvPr id="77" name="直線コネクタ 76"/>
        <xdr:cNvCxnSpPr/>
      </xdr:nvCxnSpPr>
      <xdr:spPr>
        <a:xfrm>
          <a:off x="3797300" y="60312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118473</xdr:rowOff>
    </xdr:from>
    <xdr:to>
      <xdr:col>15</xdr:col>
      <xdr:colOff>101600</xdr:colOff>
      <xdr:row>35</xdr:row>
      <xdr:rowOff>48623</xdr:rowOff>
    </xdr:to>
    <xdr:sp macro="" textlink="">
      <xdr:nvSpPr>
        <xdr:cNvPr id="78" name="楕円 77"/>
        <xdr:cNvSpPr/>
      </xdr:nvSpPr>
      <xdr:spPr>
        <a:xfrm>
          <a:off x="2857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169273</xdr:rowOff>
    </xdr:from>
    <xdr:to>
      <xdr:col>19</xdr:col>
      <xdr:colOff>177800</xdr:colOff>
      <xdr:row>35</xdr:row>
      <xdr:rowOff>30480</xdr:rowOff>
    </xdr:to>
    <xdr:cxnSp macro="">
      <xdr:nvCxnSpPr>
        <xdr:cNvPr id="79" name="直線コネクタ 78"/>
        <xdr:cNvCxnSpPr/>
      </xdr:nvCxnSpPr>
      <xdr:spPr>
        <a:xfrm>
          <a:off x="2908300" y="59985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170724</xdr:rowOff>
    </xdr:from>
    <xdr:to>
      <xdr:col>10</xdr:col>
      <xdr:colOff>165100</xdr:colOff>
      <xdr:row>36</xdr:row>
      <xdr:rowOff>100874</xdr:rowOff>
    </xdr:to>
    <xdr:sp macro="" textlink="">
      <xdr:nvSpPr>
        <xdr:cNvPr id="80" name="楕円 79"/>
        <xdr:cNvSpPr/>
      </xdr:nvSpPr>
      <xdr:spPr>
        <a:xfrm>
          <a:off x="1968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169273</xdr:rowOff>
    </xdr:from>
    <xdr:to>
      <xdr:col>15</xdr:col>
      <xdr:colOff>50800</xdr:colOff>
      <xdr:row>36</xdr:row>
      <xdr:rowOff>50074</xdr:rowOff>
    </xdr:to>
    <xdr:cxnSp macro="">
      <xdr:nvCxnSpPr>
        <xdr:cNvPr id="81" name="直線コネクタ 80"/>
        <xdr:cNvCxnSpPr/>
      </xdr:nvCxnSpPr>
      <xdr:spPr>
        <a:xfrm flipV="1">
          <a:off x="2019300" y="5998573"/>
          <a:ext cx="889000" cy="22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110308</xdr:rowOff>
    </xdr:from>
    <xdr:to>
      <xdr:col>6</xdr:col>
      <xdr:colOff>38100</xdr:colOff>
      <xdr:row>36</xdr:row>
      <xdr:rowOff>40458</xdr:rowOff>
    </xdr:to>
    <xdr:sp macro="" textlink="">
      <xdr:nvSpPr>
        <xdr:cNvPr id="82" name="楕円 81"/>
        <xdr:cNvSpPr/>
      </xdr:nvSpPr>
      <xdr:spPr>
        <a:xfrm>
          <a:off x="1079500" y="61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161108</xdr:rowOff>
    </xdr:from>
    <xdr:to>
      <xdr:col>10</xdr:col>
      <xdr:colOff>114300</xdr:colOff>
      <xdr:row>36</xdr:row>
      <xdr:rowOff>50074</xdr:rowOff>
    </xdr:to>
    <xdr:cxnSp macro="">
      <xdr:nvCxnSpPr>
        <xdr:cNvPr id="83" name="直線コネクタ 82"/>
        <xdr:cNvCxnSpPr/>
      </xdr:nvCxnSpPr>
      <xdr:spPr>
        <a:xfrm>
          <a:off x="1130300" y="616185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100166</xdr:rowOff>
    </xdr:from>
    <xdr:ext cx="405111" cy="259045"/>
    <xdr:sp macro="" textlink="">
      <xdr:nvSpPr>
        <xdr:cNvPr id="84" name="n_1aveValue【図書館】&#10;有形固定資産減価償却率"/>
        <xdr:cNvSpPr txBox="1"/>
      </xdr:nvSpPr>
      <xdr:spPr>
        <a:xfrm>
          <a:off x="3582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78938</xdr:rowOff>
    </xdr:from>
    <xdr:ext cx="405111" cy="259045"/>
    <xdr:sp macro="" textlink="">
      <xdr:nvSpPr>
        <xdr:cNvPr id="85" name="n_2aveValue【図書館】&#10;有形固定資産減価償却率"/>
        <xdr:cNvSpPr txBox="1"/>
      </xdr:nvSpPr>
      <xdr:spPr>
        <a:xfrm>
          <a:off x="2705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74040</xdr:rowOff>
    </xdr:from>
    <xdr:ext cx="405111" cy="259045"/>
    <xdr:sp macro="" textlink="">
      <xdr:nvSpPr>
        <xdr:cNvPr id="86" name="n_3aveValue【図書館】&#10;有形固定資産減価償却率"/>
        <xdr:cNvSpPr txBox="1"/>
      </xdr:nvSpPr>
      <xdr:spPr>
        <a:xfrm>
          <a:off x="1816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155683</xdr:rowOff>
    </xdr:from>
    <xdr:ext cx="405111" cy="259045"/>
    <xdr:sp macro="" textlink="">
      <xdr:nvSpPr>
        <xdr:cNvPr id="87" name="n_4aveValue【図書館】&#10;有形固定資産減価償却率"/>
        <xdr:cNvSpPr txBox="1"/>
      </xdr:nvSpPr>
      <xdr:spPr>
        <a:xfrm>
          <a:off x="927744" y="632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97807</xdr:rowOff>
    </xdr:from>
    <xdr:ext cx="405111" cy="259045"/>
    <xdr:sp macro="" textlink="">
      <xdr:nvSpPr>
        <xdr:cNvPr id="88" name="n_1mainValue【図書館】&#10;有形固定資産減価償却率"/>
        <xdr:cNvSpPr txBox="1"/>
      </xdr:nvSpPr>
      <xdr:spPr>
        <a:xfrm>
          <a:off x="35820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65150</xdr:rowOff>
    </xdr:from>
    <xdr:ext cx="405111" cy="259045"/>
    <xdr:sp macro="" textlink="">
      <xdr:nvSpPr>
        <xdr:cNvPr id="89" name="n_2mainValue【図書館】&#10;有形固定資産減価償却率"/>
        <xdr:cNvSpPr txBox="1"/>
      </xdr:nvSpPr>
      <xdr:spPr>
        <a:xfrm>
          <a:off x="27057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117401</xdr:rowOff>
    </xdr:from>
    <xdr:ext cx="405111" cy="259045"/>
    <xdr:sp macro="" textlink="">
      <xdr:nvSpPr>
        <xdr:cNvPr id="90" name="n_3mainValue【図書館】&#10;有形固定資産減価償却率"/>
        <xdr:cNvSpPr txBox="1"/>
      </xdr:nvSpPr>
      <xdr:spPr>
        <a:xfrm>
          <a:off x="18167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56985</xdr:rowOff>
    </xdr:from>
    <xdr:ext cx="405111" cy="259045"/>
    <xdr:sp macro="" textlink="">
      <xdr:nvSpPr>
        <xdr:cNvPr id="91" name="n_4mainValue【図書館】&#10;有形固定資産減価償却率"/>
        <xdr:cNvSpPr txBox="1"/>
      </xdr:nvSpPr>
      <xdr:spPr>
        <a:xfrm>
          <a:off x="927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42</xdr:row>
      <xdr:rowOff>0</xdr:rowOff>
    </xdr:to>
    <xdr:cxnSp macro="">
      <xdr:nvCxnSpPr>
        <xdr:cNvPr id="115" name="直線コネクタ 114"/>
        <xdr:cNvCxnSpPr/>
      </xdr:nvCxnSpPr>
      <xdr:spPr>
        <a:xfrm flipV="1">
          <a:off x="10476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8" name="【図書館】&#10;一人当たり面積最大値テキスト"/>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9" name="直線コネクタ 118"/>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152417</xdr:rowOff>
    </xdr:from>
    <xdr:ext cx="469744" cy="259045"/>
    <xdr:sp macro="" textlink="">
      <xdr:nvSpPr>
        <xdr:cNvPr id="120" name="【図書館】&#10;一人当たり面積平均値テキスト"/>
        <xdr:cNvSpPr txBox="1"/>
      </xdr:nvSpPr>
      <xdr:spPr>
        <a:xfrm>
          <a:off x="10515600" y="683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21" name="フローチャート: 判断 120"/>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17780</xdr:rowOff>
    </xdr:from>
    <xdr:to>
      <xdr:col>50</xdr:col>
      <xdr:colOff>165100</xdr:colOff>
      <xdr:row>40</xdr:row>
      <xdr:rowOff>119380</xdr:rowOff>
    </xdr:to>
    <xdr:sp macro="" textlink="">
      <xdr:nvSpPr>
        <xdr:cNvPr id="122" name="フローチャート: 判断 121"/>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23" name="フローチャート: 判断 122"/>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44450</xdr:rowOff>
    </xdr:from>
    <xdr:to>
      <xdr:col>41</xdr:col>
      <xdr:colOff>101600</xdr:colOff>
      <xdr:row>40</xdr:row>
      <xdr:rowOff>146050</xdr:rowOff>
    </xdr:to>
    <xdr:sp macro="" textlink="">
      <xdr:nvSpPr>
        <xdr:cNvPr id="124" name="フローチャート: 判断 123"/>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25" name="フローチャート: 判断 124"/>
        <xdr:cNvSpPr/>
      </xdr:nvSpPr>
      <xdr:spPr>
        <a:xfrm>
          <a:off x="6921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67310</xdr:rowOff>
    </xdr:from>
    <xdr:to>
      <xdr:col>55</xdr:col>
      <xdr:colOff>50800</xdr:colOff>
      <xdr:row>36</xdr:row>
      <xdr:rowOff>168910</xdr:rowOff>
    </xdr:to>
    <xdr:sp macro="" textlink="">
      <xdr:nvSpPr>
        <xdr:cNvPr id="131" name="楕円 130"/>
        <xdr:cNvSpPr/>
      </xdr:nvSpPr>
      <xdr:spPr>
        <a:xfrm>
          <a:off x="104267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90187</xdr:rowOff>
    </xdr:from>
    <xdr:ext cx="469744" cy="259045"/>
    <xdr:sp macro="" textlink="">
      <xdr:nvSpPr>
        <xdr:cNvPr id="132" name="【図書館】&#10;一人当たり面積該当値テキスト"/>
        <xdr:cNvSpPr txBox="1"/>
      </xdr:nvSpPr>
      <xdr:spPr>
        <a:xfrm>
          <a:off x="10515600" y="60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55880</xdr:rowOff>
    </xdr:from>
    <xdr:to>
      <xdr:col>50</xdr:col>
      <xdr:colOff>165100</xdr:colOff>
      <xdr:row>36</xdr:row>
      <xdr:rowOff>157480</xdr:rowOff>
    </xdr:to>
    <xdr:sp macro="" textlink="">
      <xdr:nvSpPr>
        <xdr:cNvPr id="133" name="楕円 132"/>
        <xdr:cNvSpPr/>
      </xdr:nvSpPr>
      <xdr:spPr>
        <a:xfrm>
          <a:off x="9588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106680</xdr:rowOff>
    </xdr:from>
    <xdr:to>
      <xdr:col>55</xdr:col>
      <xdr:colOff>0</xdr:colOff>
      <xdr:row>36</xdr:row>
      <xdr:rowOff>118110</xdr:rowOff>
    </xdr:to>
    <xdr:cxnSp macro="">
      <xdr:nvCxnSpPr>
        <xdr:cNvPr id="134" name="直線コネクタ 133"/>
        <xdr:cNvCxnSpPr/>
      </xdr:nvCxnSpPr>
      <xdr:spPr>
        <a:xfrm>
          <a:off x="9639300" y="62788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44450</xdr:rowOff>
    </xdr:from>
    <xdr:to>
      <xdr:col>46</xdr:col>
      <xdr:colOff>38100</xdr:colOff>
      <xdr:row>36</xdr:row>
      <xdr:rowOff>146050</xdr:rowOff>
    </xdr:to>
    <xdr:sp macro="" textlink="">
      <xdr:nvSpPr>
        <xdr:cNvPr id="135" name="楕円 134"/>
        <xdr:cNvSpPr/>
      </xdr:nvSpPr>
      <xdr:spPr>
        <a:xfrm>
          <a:off x="8699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95250</xdr:rowOff>
    </xdr:from>
    <xdr:to>
      <xdr:col>50</xdr:col>
      <xdr:colOff>114300</xdr:colOff>
      <xdr:row>36</xdr:row>
      <xdr:rowOff>106680</xdr:rowOff>
    </xdr:to>
    <xdr:cxnSp macro="">
      <xdr:nvCxnSpPr>
        <xdr:cNvPr id="136" name="直線コネクタ 135"/>
        <xdr:cNvCxnSpPr/>
      </xdr:nvCxnSpPr>
      <xdr:spPr>
        <a:xfrm>
          <a:off x="8750300" y="62674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25400</xdr:rowOff>
    </xdr:from>
    <xdr:to>
      <xdr:col>41</xdr:col>
      <xdr:colOff>101600</xdr:colOff>
      <xdr:row>36</xdr:row>
      <xdr:rowOff>127000</xdr:rowOff>
    </xdr:to>
    <xdr:sp macro="" textlink="">
      <xdr:nvSpPr>
        <xdr:cNvPr id="137" name="楕円 136"/>
        <xdr:cNvSpPr/>
      </xdr:nvSpPr>
      <xdr:spPr>
        <a:xfrm>
          <a:off x="781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76200</xdr:rowOff>
    </xdr:from>
    <xdr:to>
      <xdr:col>45</xdr:col>
      <xdr:colOff>177800</xdr:colOff>
      <xdr:row>36</xdr:row>
      <xdr:rowOff>95250</xdr:rowOff>
    </xdr:to>
    <xdr:cxnSp macro="">
      <xdr:nvCxnSpPr>
        <xdr:cNvPr id="138" name="直線コネクタ 137"/>
        <xdr:cNvCxnSpPr/>
      </xdr:nvCxnSpPr>
      <xdr:spPr>
        <a:xfrm>
          <a:off x="7861300" y="6248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33020</xdr:rowOff>
    </xdr:from>
    <xdr:to>
      <xdr:col>36</xdr:col>
      <xdr:colOff>165100</xdr:colOff>
      <xdr:row>36</xdr:row>
      <xdr:rowOff>134620</xdr:rowOff>
    </xdr:to>
    <xdr:sp macro="" textlink="">
      <xdr:nvSpPr>
        <xdr:cNvPr id="139" name="楕円 138"/>
        <xdr:cNvSpPr/>
      </xdr:nvSpPr>
      <xdr:spPr>
        <a:xfrm>
          <a:off x="6921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76200</xdr:rowOff>
    </xdr:from>
    <xdr:to>
      <xdr:col>41</xdr:col>
      <xdr:colOff>50800</xdr:colOff>
      <xdr:row>36</xdr:row>
      <xdr:rowOff>83820</xdr:rowOff>
    </xdr:to>
    <xdr:cxnSp macro="">
      <xdr:nvCxnSpPr>
        <xdr:cNvPr id="140" name="直線コネクタ 139"/>
        <xdr:cNvCxnSpPr/>
      </xdr:nvCxnSpPr>
      <xdr:spPr>
        <a:xfrm flipV="1">
          <a:off x="6972300" y="6248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110507</xdr:rowOff>
    </xdr:from>
    <xdr:ext cx="469744" cy="259045"/>
    <xdr:sp macro="" textlink="">
      <xdr:nvSpPr>
        <xdr:cNvPr id="141" name="n_1aveValue【図書館】&#10;一人当たり面積"/>
        <xdr:cNvSpPr txBox="1"/>
      </xdr:nvSpPr>
      <xdr:spPr>
        <a:xfrm>
          <a:off x="93917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129557</xdr:rowOff>
    </xdr:from>
    <xdr:ext cx="469744" cy="259045"/>
    <xdr:sp macro="" textlink="">
      <xdr:nvSpPr>
        <xdr:cNvPr id="142" name="n_2aveValue【図書館】&#10;一人当たり面積"/>
        <xdr:cNvSpPr txBox="1"/>
      </xdr:nvSpPr>
      <xdr:spPr>
        <a:xfrm>
          <a:off x="8515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137177</xdr:rowOff>
    </xdr:from>
    <xdr:ext cx="469744" cy="259045"/>
    <xdr:sp macro="" textlink="">
      <xdr:nvSpPr>
        <xdr:cNvPr id="143" name="n_3aveValue【図書館】&#10;一人当たり面積"/>
        <xdr:cNvSpPr txBox="1"/>
      </xdr:nvSpPr>
      <xdr:spPr>
        <a:xfrm>
          <a:off x="76264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133367</xdr:rowOff>
    </xdr:from>
    <xdr:ext cx="469744" cy="259045"/>
    <xdr:sp macro="" textlink="">
      <xdr:nvSpPr>
        <xdr:cNvPr id="144" name="n_4aveValue【図書館】&#10;一人当たり面積"/>
        <xdr:cNvSpPr txBox="1"/>
      </xdr:nvSpPr>
      <xdr:spPr>
        <a:xfrm>
          <a:off x="6737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2557</xdr:rowOff>
    </xdr:from>
    <xdr:ext cx="469744" cy="259045"/>
    <xdr:sp macro="" textlink="">
      <xdr:nvSpPr>
        <xdr:cNvPr id="145" name="n_1mainValue【図書館】&#10;一人当たり面積"/>
        <xdr:cNvSpPr txBox="1"/>
      </xdr:nvSpPr>
      <xdr:spPr>
        <a:xfrm>
          <a:off x="9391727" y="60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162577</xdr:rowOff>
    </xdr:from>
    <xdr:ext cx="469744" cy="259045"/>
    <xdr:sp macro="" textlink="">
      <xdr:nvSpPr>
        <xdr:cNvPr id="146" name="n_2mainValue【図書館】&#10;一人当たり面積"/>
        <xdr:cNvSpPr txBox="1"/>
      </xdr:nvSpPr>
      <xdr:spPr>
        <a:xfrm>
          <a:off x="8515427"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143527</xdr:rowOff>
    </xdr:from>
    <xdr:ext cx="469744" cy="259045"/>
    <xdr:sp macro="" textlink="">
      <xdr:nvSpPr>
        <xdr:cNvPr id="147" name="n_3mainValue【図書館】&#10;一人当たり面積"/>
        <xdr:cNvSpPr txBox="1"/>
      </xdr:nvSpPr>
      <xdr:spPr>
        <a:xfrm>
          <a:off x="7626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151147</xdr:rowOff>
    </xdr:from>
    <xdr:ext cx="469744" cy="259045"/>
    <xdr:sp macro="" textlink="">
      <xdr:nvSpPr>
        <xdr:cNvPr id="148" name="n_4mainValue【図書館】&#10;一人当たり面積"/>
        <xdr:cNvSpPr txBox="1"/>
      </xdr:nvSpPr>
      <xdr:spPr>
        <a:xfrm>
          <a:off x="6737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6" name="直線コネクタ 1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7" name="テキスト ボックス 1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8" name="直線コネクタ 1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9" name="テキスト ボックス 1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0" name="直線コネクタ 1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1" name="テキスト ボックス 1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2" name="直線コネクタ 1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3" name="テキスト ボックス 1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4" name="直線コネクタ 1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5" name="テキスト ボックス 1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7" name="テキスト ボックス 1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189" name="直線コネクタ 188"/>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0"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1" name="直線コネクタ 1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192"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193" name="直線コネクタ 192"/>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194" name="【福祉施設】&#10;有形固定資産減価償却率平均値テキスト"/>
        <xdr:cNvSpPr txBox="1"/>
      </xdr:nvSpPr>
      <xdr:spPr>
        <a:xfrm>
          <a:off x="4673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195" name="フローチャート: 判断 194"/>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196" name="フローチャート: 判断 195"/>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197" name="フローチャート: 判断 196"/>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198" name="フローチャート: 判断 197"/>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199" name="フローチャート: 判断 198"/>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12064</xdr:rowOff>
    </xdr:from>
    <xdr:to>
      <xdr:col>24</xdr:col>
      <xdr:colOff>114300</xdr:colOff>
      <xdr:row>79</xdr:row>
      <xdr:rowOff>113664</xdr:rowOff>
    </xdr:to>
    <xdr:sp macro="" textlink="">
      <xdr:nvSpPr>
        <xdr:cNvPr id="205" name="楕円 204"/>
        <xdr:cNvSpPr/>
      </xdr:nvSpPr>
      <xdr:spPr>
        <a:xfrm>
          <a:off x="4584700" y="1355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98441</xdr:rowOff>
    </xdr:from>
    <xdr:ext cx="405111" cy="259045"/>
    <xdr:sp macro="" textlink="">
      <xdr:nvSpPr>
        <xdr:cNvPr id="206" name="【福祉施設】&#10;有形固定資産減価償却率該当値テキスト"/>
        <xdr:cNvSpPr txBox="1"/>
      </xdr:nvSpPr>
      <xdr:spPr>
        <a:xfrm>
          <a:off x="4673600" y="13471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133986</xdr:rowOff>
    </xdr:from>
    <xdr:to>
      <xdr:col>20</xdr:col>
      <xdr:colOff>38100</xdr:colOff>
      <xdr:row>79</xdr:row>
      <xdr:rowOff>64136</xdr:rowOff>
    </xdr:to>
    <xdr:sp macro="" textlink="">
      <xdr:nvSpPr>
        <xdr:cNvPr id="207" name="楕円 206"/>
        <xdr:cNvSpPr/>
      </xdr:nvSpPr>
      <xdr:spPr>
        <a:xfrm>
          <a:off x="3746500" y="1350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13336</xdr:rowOff>
    </xdr:from>
    <xdr:to>
      <xdr:col>24</xdr:col>
      <xdr:colOff>63500</xdr:colOff>
      <xdr:row>79</xdr:row>
      <xdr:rowOff>62864</xdr:rowOff>
    </xdr:to>
    <xdr:cxnSp macro="">
      <xdr:nvCxnSpPr>
        <xdr:cNvPr id="208" name="直線コネクタ 207"/>
        <xdr:cNvCxnSpPr/>
      </xdr:nvCxnSpPr>
      <xdr:spPr>
        <a:xfrm>
          <a:off x="3797300" y="13557886"/>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84455</xdr:rowOff>
    </xdr:from>
    <xdr:to>
      <xdr:col>15</xdr:col>
      <xdr:colOff>101600</xdr:colOff>
      <xdr:row>79</xdr:row>
      <xdr:rowOff>14605</xdr:rowOff>
    </xdr:to>
    <xdr:sp macro="" textlink="">
      <xdr:nvSpPr>
        <xdr:cNvPr id="209" name="楕円 208"/>
        <xdr:cNvSpPr/>
      </xdr:nvSpPr>
      <xdr:spPr>
        <a:xfrm>
          <a:off x="2857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135255</xdr:rowOff>
    </xdr:from>
    <xdr:to>
      <xdr:col>19</xdr:col>
      <xdr:colOff>177800</xdr:colOff>
      <xdr:row>79</xdr:row>
      <xdr:rowOff>13336</xdr:rowOff>
    </xdr:to>
    <xdr:cxnSp macro="">
      <xdr:nvCxnSpPr>
        <xdr:cNvPr id="210" name="直線コネクタ 209"/>
        <xdr:cNvCxnSpPr/>
      </xdr:nvCxnSpPr>
      <xdr:spPr>
        <a:xfrm>
          <a:off x="2908300" y="1350835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50164</xdr:rowOff>
    </xdr:from>
    <xdr:to>
      <xdr:col>10</xdr:col>
      <xdr:colOff>165100</xdr:colOff>
      <xdr:row>79</xdr:row>
      <xdr:rowOff>151764</xdr:rowOff>
    </xdr:to>
    <xdr:sp macro="" textlink="">
      <xdr:nvSpPr>
        <xdr:cNvPr id="211" name="楕円 210"/>
        <xdr:cNvSpPr/>
      </xdr:nvSpPr>
      <xdr:spPr>
        <a:xfrm>
          <a:off x="1968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135255</xdr:rowOff>
    </xdr:from>
    <xdr:to>
      <xdr:col>15</xdr:col>
      <xdr:colOff>50800</xdr:colOff>
      <xdr:row>79</xdr:row>
      <xdr:rowOff>100964</xdr:rowOff>
    </xdr:to>
    <xdr:cxnSp macro="">
      <xdr:nvCxnSpPr>
        <xdr:cNvPr id="212" name="直線コネクタ 211"/>
        <xdr:cNvCxnSpPr/>
      </xdr:nvCxnSpPr>
      <xdr:spPr>
        <a:xfrm flipV="1">
          <a:off x="2019300" y="13508355"/>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151130</xdr:rowOff>
    </xdr:from>
    <xdr:to>
      <xdr:col>6</xdr:col>
      <xdr:colOff>38100</xdr:colOff>
      <xdr:row>79</xdr:row>
      <xdr:rowOff>81280</xdr:rowOff>
    </xdr:to>
    <xdr:sp macro="" textlink="">
      <xdr:nvSpPr>
        <xdr:cNvPr id="213" name="楕円 212"/>
        <xdr:cNvSpPr/>
      </xdr:nvSpPr>
      <xdr:spPr>
        <a:xfrm>
          <a:off x="1079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30480</xdr:rowOff>
    </xdr:from>
    <xdr:to>
      <xdr:col>10</xdr:col>
      <xdr:colOff>114300</xdr:colOff>
      <xdr:row>79</xdr:row>
      <xdr:rowOff>100964</xdr:rowOff>
    </xdr:to>
    <xdr:cxnSp macro="">
      <xdr:nvCxnSpPr>
        <xdr:cNvPr id="214" name="直線コネクタ 213"/>
        <xdr:cNvCxnSpPr/>
      </xdr:nvCxnSpPr>
      <xdr:spPr>
        <a:xfrm>
          <a:off x="1130300" y="13575030"/>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167657</xdr:rowOff>
    </xdr:from>
    <xdr:ext cx="405111" cy="259045"/>
    <xdr:sp macro="" textlink="">
      <xdr:nvSpPr>
        <xdr:cNvPr id="215" name="n_1aveValue【福祉施設】&#10;有形固定資産減価償却率"/>
        <xdr:cNvSpPr txBox="1"/>
      </xdr:nvSpPr>
      <xdr:spPr>
        <a:xfrm>
          <a:off x="3582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120032</xdr:rowOff>
    </xdr:from>
    <xdr:ext cx="405111" cy="259045"/>
    <xdr:sp macro="" textlink="">
      <xdr:nvSpPr>
        <xdr:cNvPr id="216" name="n_2aveValue【福祉施設】&#10;有形固定資産減価償却率"/>
        <xdr:cNvSpPr txBox="1"/>
      </xdr:nvSpPr>
      <xdr:spPr>
        <a:xfrm>
          <a:off x="2705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55263</xdr:rowOff>
    </xdr:from>
    <xdr:ext cx="405111" cy="259045"/>
    <xdr:sp macro="" textlink="">
      <xdr:nvSpPr>
        <xdr:cNvPr id="217" name="n_3aveValue【福祉施設】&#10;有形固定資産減価償却率"/>
        <xdr:cNvSpPr txBox="1"/>
      </xdr:nvSpPr>
      <xdr:spPr>
        <a:xfrm>
          <a:off x="1816744" y="1394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30497</xdr:rowOff>
    </xdr:from>
    <xdr:ext cx="405111" cy="259045"/>
    <xdr:sp macro="" textlink="">
      <xdr:nvSpPr>
        <xdr:cNvPr id="218" name="n_4aveValue【福祉施設】&#10;有形固定資産減価償却率"/>
        <xdr:cNvSpPr txBox="1"/>
      </xdr:nvSpPr>
      <xdr:spPr>
        <a:xfrm>
          <a:off x="927744"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80663</xdr:rowOff>
    </xdr:from>
    <xdr:ext cx="405111" cy="259045"/>
    <xdr:sp macro="" textlink="">
      <xdr:nvSpPr>
        <xdr:cNvPr id="219" name="n_1mainValue【福祉施設】&#10;有形固定資産減価償却率"/>
        <xdr:cNvSpPr txBox="1"/>
      </xdr:nvSpPr>
      <xdr:spPr>
        <a:xfrm>
          <a:off x="3582044" y="1328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31132</xdr:rowOff>
    </xdr:from>
    <xdr:ext cx="405111" cy="259045"/>
    <xdr:sp macro="" textlink="">
      <xdr:nvSpPr>
        <xdr:cNvPr id="220" name="n_2mainValue【福祉施設】&#10;有形固定資産減価償却率"/>
        <xdr:cNvSpPr txBox="1"/>
      </xdr:nvSpPr>
      <xdr:spPr>
        <a:xfrm>
          <a:off x="2705744" y="1323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168291</xdr:rowOff>
    </xdr:from>
    <xdr:ext cx="405111" cy="259045"/>
    <xdr:sp macro="" textlink="">
      <xdr:nvSpPr>
        <xdr:cNvPr id="221" name="n_3mainValue【福祉施設】&#10;有形固定資産減価償却率"/>
        <xdr:cNvSpPr txBox="1"/>
      </xdr:nvSpPr>
      <xdr:spPr>
        <a:xfrm>
          <a:off x="1816744" y="133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97807</xdr:rowOff>
    </xdr:from>
    <xdr:ext cx="405111" cy="259045"/>
    <xdr:sp macro="" textlink="">
      <xdr:nvSpPr>
        <xdr:cNvPr id="222" name="n_4mainValue【福祉施設】&#10;有形固定資産減価償却率"/>
        <xdr:cNvSpPr txBox="1"/>
      </xdr:nvSpPr>
      <xdr:spPr>
        <a:xfrm>
          <a:off x="927744"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246" name="直線コネクタ 245"/>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47"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48" name="直線コネクタ 247"/>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249" name="【福祉施設】&#10;一人当たり面積最大値テキスト"/>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250" name="直線コネクタ 249"/>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251" name="【福祉施設】&#10;一人当たり面積平均値テキスト"/>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52" name="フローチャート: 判断 251"/>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253" name="フローチャート: 判断 252"/>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254" name="フローチャート: 判断 253"/>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255" name="フローチャート: 判断 254"/>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256" name="フローチャート: 判断 255"/>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166370</xdr:rowOff>
    </xdr:from>
    <xdr:to>
      <xdr:col>55</xdr:col>
      <xdr:colOff>50800</xdr:colOff>
      <xdr:row>86</xdr:row>
      <xdr:rowOff>96520</xdr:rowOff>
    </xdr:to>
    <xdr:sp macro="" textlink="">
      <xdr:nvSpPr>
        <xdr:cNvPr id="262" name="楕円 261"/>
        <xdr:cNvSpPr/>
      </xdr:nvSpPr>
      <xdr:spPr>
        <a:xfrm>
          <a:off x="10426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81297</xdr:rowOff>
    </xdr:from>
    <xdr:ext cx="469744" cy="259045"/>
    <xdr:sp macro="" textlink="">
      <xdr:nvSpPr>
        <xdr:cNvPr id="263" name="【福祉施設】&#10;一人当たり面積該当値テキスト"/>
        <xdr:cNvSpPr txBox="1"/>
      </xdr:nvSpPr>
      <xdr:spPr>
        <a:xfrm>
          <a:off x="10515600" y="1465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165100</xdr:rowOff>
    </xdr:from>
    <xdr:to>
      <xdr:col>50</xdr:col>
      <xdr:colOff>165100</xdr:colOff>
      <xdr:row>86</xdr:row>
      <xdr:rowOff>95250</xdr:rowOff>
    </xdr:to>
    <xdr:sp macro="" textlink="">
      <xdr:nvSpPr>
        <xdr:cNvPr id="264" name="楕円 263"/>
        <xdr:cNvSpPr/>
      </xdr:nvSpPr>
      <xdr:spPr>
        <a:xfrm>
          <a:off x="9588500" y="1473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44450</xdr:rowOff>
    </xdr:from>
    <xdr:to>
      <xdr:col>55</xdr:col>
      <xdr:colOff>0</xdr:colOff>
      <xdr:row>86</xdr:row>
      <xdr:rowOff>45720</xdr:rowOff>
    </xdr:to>
    <xdr:cxnSp macro="">
      <xdr:nvCxnSpPr>
        <xdr:cNvPr id="265" name="直線コネクタ 264"/>
        <xdr:cNvCxnSpPr/>
      </xdr:nvCxnSpPr>
      <xdr:spPr>
        <a:xfrm>
          <a:off x="9639300" y="147891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163830</xdr:rowOff>
    </xdr:from>
    <xdr:to>
      <xdr:col>46</xdr:col>
      <xdr:colOff>38100</xdr:colOff>
      <xdr:row>86</xdr:row>
      <xdr:rowOff>93980</xdr:rowOff>
    </xdr:to>
    <xdr:sp macro="" textlink="">
      <xdr:nvSpPr>
        <xdr:cNvPr id="266" name="楕円 265"/>
        <xdr:cNvSpPr/>
      </xdr:nvSpPr>
      <xdr:spPr>
        <a:xfrm>
          <a:off x="8699500" y="1473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43180</xdr:rowOff>
    </xdr:from>
    <xdr:to>
      <xdr:col>50</xdr:col>
      <xdr:colOff>114300</xdr:colOff>
      <xdr:row>86</xdr:row>
      <xdr:rowOff>44450</xdr:rowOff>
    </xdr:to>
    <xdr:cxnSp macro="">
      <xdr:nvCxnSpPr>
        <xdr:cNvPr id="267" name="直線コネクタ 266"/>
        <xdr:cNvCxnSpPr/>
      </xdr:nvCxnSpPr>
      <xdr:spPr>
        <a:xfrm>
          <a:off x="8750300" y="147878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162561</xdr:rowOff>
    </xdr:from>
    <xdr:to>
      <xdr:col>41</xdr:col>
      <xdr:colOff>101600</xdr:colOff>
      <xdr:row>86</xdr:row>
      <xdr:rowOff>92711</xdr:rowOff>
    </xdr:to>
    <xdr:sp macro="" textlink="">
      <xdr:nvSpPr>
        <xdr:cNvPr id="268" name="楕円 267"/>
        <xdr:cNvSpPr/>
      </xdr:nvSpPr>
      <xdr:spPr>
        <a:xfrm>
          <a:off x="7810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41911</xdr:rowOff>
    </xdr:from>
    <xdr:to>
      <xdr:col>45</xdr:col>
      <xdr:colOff>177800</xdr:colOff>
      <xdr:row>86</xdr:row>
      <xdr:rowOff>43180</xdr:rowOff>
    </xdr:to>
    <xdr:cxnSp macro="">
      <xdr:nvCxnSpPr>
        <xdr:cNvPr id="269" name="直線コネクタ 268"/>
        <xdr:cNvCxnSpPr/>
      </xdr:nvCxnSpPr>
      <xdr:spPr>
        <a:xfrm>
          <a:off x="7861300" y="147866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163830</xdr:rowOff>
    </xdr:from>
    <xdr:to>
      <xdr:col>36</xdr:col>
      <xdr:colOff>165100</xdr:colOff>
      <xdr:row>86</xdr:row>
      <xdr:rowOff>93980</xdr:rowOff>
    </xdr:to>
    <xdr:sp macro="" textlink="">
      <xdr:nvSpPr>
        <xdr:cNvPr id="270" name="楕円 269"/>
        <xdr:cNvSpPr/>
      </xdr:nvSpPr>
      <xdr:spPr>
        <a:xfrm>
          <a:off x="6921500" y="1473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41911</xdr:rowOff>
    </xdr:from>
    <xdr:to>
      <xdr:col>41</xdr:col>
      <xdr:colOff>50800</xdr:colOff>
      <xdr:row>86</xdr:row>
      <xdr:rowOff>43180</xdr:rowOff>
    </xdr:to>
    <xdr:cxnSp macro="">
      <xdr:nvCxnSpPr>
        <xdr:cNvPr id="271" name="直線コネクタ 270"/>
        <xdr:cNvCxnSpPr/>
      </xdr:nvCxnSpPr>
      <xdr:spPr>
        <a:xfrm flipV="1">
          <a:off x="6972300" y="147866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144797</xdr:rowOff>
    </xdr:from>
    <xdr:ext cx="469744" cy="259045"/>
    <xdr:sp macro="" textlink="">
      <xdr:nvSpPr>
        <xdr:cNvPr id="272" name="n_1aveValue【福祉施設】&#10;一人当たり面積"/>
        <xdr:cNvSpPr txBox="1"/>
      </xdr:nvSpPr>
      <xdr:spPr>
        <a:xfrm>
          <a:off x="9391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273" name="n_2aveValue【福祉施設】&#10;一人当たり面積"/>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274" name="n_3aveValue【福祉施設】&#10;一人当たり面積"/>
        <xdr:cNvSpPr txBox="1"/>
      </xdr:nvSpPr>
      <xdr:spPr>
        <a:xfrm>
          <a:off x="7626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17797</xdr:rowOff>
    </xdr:from>
    <xdr:ext cx="469744" cy="259045"/>
    <xdr:sp macro="" textlink="">
      <xdr:nvSpPr>
        <xdr:cNvPr id="275" name="n_4aveValue【福祉施設】&#10;一人当たり面積"/>
        <xdr:cNvSpPr txBox="1"/>
      </xdr:nvSpPr>
      <xdr:spPr>
        <a:xfrm>
          <a:off x="6737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86377</xdr:rowOff>
    </xdr:from>
    <xdr:ext cx="469744" cy="259045"/>
    <xdr:sp macro="" textlink="">
      <xdr:nvSpPr>
        <xdr:cNvPr id="276" name="n_1mainValue【福祉施設】&#10;一人当たり面積"/>
        <xdr:cNvSpPr txBox="1"/>
      </xdr:nvSpPr>
      <xdr:spPr>
        <a:xfrm>
          <a:off x="9391727" y="1483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85107</xdr:rowOff>
    </xdr:from>
    <xdr:ext cx="469744" cy="259045"/>
    <xdr:sp macro="" textlink="">
      <xdr:nvSpPr>
        <xdr:cNvPr id="277" name="n_2mainValue【福祉施設】&#10;一人当たり面積"/>
        <xdr:cNvSpPr txBox="1"/>
      </xdr:nvSpPr>
      <xdr:spPr>
        <a:xfrm>
          <a:off x="8515427" y="1482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83838</xdr:rowOff>
    </xdr:from>
    <xdr:ext cx="469744" cy="259045"/>
    <xdr:sp macro="" textlink="">
      <xdr:nvSpPr>
        <xdr:cNvPr id="278" name="n_3mainValue【福祉施設】&#10;一人当たり面積"/>
        <xdr:cNvSpPr txBox="1"/>
      </xdr:nvSpPr>
      <xdr:spPr>
        <a:xfrm>
          <a:off x="7626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85107</xdr:rowOff>
    </xdr:from>
    <xdr:ext cx="469744" cy="259045"/>
    <xdr:sp macro="" textlink="">
      <xdr:nvSpPr>
        <xdr:cNvPr id="279" name="n_4mainValue【福祉施設】&#10;一人当たり面積"/>
        <xdr:cNvSpPr txBox="1"/>
      </xdr:nvSpPr>
      <xdr:spPr>
        <a:xfrm>
          <a:off x="6737427" y="1482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4" name="正方形/長方形 3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5" name="正方形/長方形 3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6" name="正方形/長方形 3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7" name="正方形/長方形 3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8" name="正方形/長方形 3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9" name="正方形/長方形 3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0" name="正方形/長方形 3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1" name="正方形/長方形 3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0" name="正方形/長方形 3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1" name="正方形/長方形 3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2" name="正方形/長方形 3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3" name="正方形/長方形 3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4" name="正方形/長方形 3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5" name="正方形/長方形 3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6" name="正方形/長方形 3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7" name="正方形/長方形 32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8" name="正方形/長方形 3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9" name="正方形/長方形 3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0" name="正方形/長方形 3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1" name="正方形/長方形 3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2" name="正方形/長方形 3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3" name="正方形/長方形 3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4" name="正方形/長方形 3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5" name="正方形/長方形 3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36" name="正方形/長方形 3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7" name="正方形/長方形 3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8" name="正方形/長方形 3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9" name="正方形/長方形 3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0" name="正方形/長方形 3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1" name="正方形/長方形 3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2" name="正方形/長方形 3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3" name="正方形/長方形 3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44" name="正方形/長方形 3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5" name="正方形/長方形 3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6" name="正方形/長方形 3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7" name="正方形/長方形 3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8" name="正方形/長方形 3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9" name="正方形/長方形 3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50" name="正方形/長方形 3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1" name="正方形/長方形 3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2" name="テキスト ボックス 3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3" name="直線コネクタ 3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4" name="テキスト ボックス 3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55" name="直線コネクタ 3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56" name="テキスト ボックス 3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7" name="直線コネクタ 3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58" name="テキスト ボックス 3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59" name="直線コネクタ 3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60" name="テキスト ボックス 3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61" name="直線コネクタ 3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62" name="テキスト ボックス 3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63" name="直線コネクタ 3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64" name="テキスト ボックス 3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5" name="直線コネクタ 3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66" name="テキスト ボックス 3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7" name="直線コネクタ 3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369" name="直線コネクタ 368"/>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370"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371" name="直線コネクタ 370"/>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372" name="【庁舎】&#10;有形固定資産減価償却率最大値テキスト"/>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373" name="直線コネクタ 372"/>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374" name="【庁舎】&#10;有形固定資産減価償却率平均値テキスト"/>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375" name="フローチャート: 判断 374"/>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376" name="フローチャート: 判断 375"/>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377" name="フローチャート: 判断 376"/>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378" name="フローチャート: 判断 377"/>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379" name="フローチャート: 判断 378"/>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80" name="テキスト ボックス 3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81" name="テキスト ボックス 3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2" name="テキスト ボックス 3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3" name="テキスト ボックス 3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4" name="テキスト ボックス 3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385" name="楕円 384"/>
        <xdr:cNvSpPr/>
      </xdr:nvSpPr>
      <xdr:spPr>
        <a:xfrm>
          <a:off x="16268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72407</xdr:rowOff>
    </xdr:from>
    <xdr:ext cx="405111" cy="259045"/>
    <xdr:sp macro="" textlink="">
      <xdr:nvSpPr>
        <xdr:cNvPr id="386" name="【庁舎】&#10;有形固定資産減価償却率該当値テキスト"/>
        <xdr:cNvSpPr txBox="1"/>
      </xdr:nvSpPr>
      <xdr:spPr>
        <a:xfrm>
          <a:off x="1635760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61323</xdr:rowOff>
    </xdr:from>
    <xdr:to>
      <xdr:col>81</xdr:col>
      <xdr:colOff>101600</xdr:colOff>
      <xdr:row>105</xdr:row>
      <xdr:rowOff>162923</xdr:rowOff>
    </xdr:to>
    <xdr:sp macro="" textlink="">
      <xdr:nvSpPr>
        <xdr:cNvPr id="387" name="楕円 386"/>
        <xdr:cNvSpPr/>
      </xdr:nvSpPr>
      <xdr:spPr>
        <a:xfrm>
          <a:off x="15430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112123</xdr:rowOff>
    </xdr:from>
    <xdr:to>
      <xdr:col>85</xdr:col>
      <xdr:colOff>127000</xdr:colOff>
      <xdr:row>105</xdr:row>
      <xdr:rowOff>144780</xdr:rowOff>
    </xdr:to>
    <xdr:cxnSp macro="">
      <xdr:nvCxnSpPr>
        <xdr:cNvPr id="388" name="直線コネクタ 387"/>
        <xdr:cNvCxnSpPr/>
      </xdr:nvCxnSpPr>
      <xdr:spPr>
        <a:xfrm>
          <a:off x="15481300" y="181143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28666</xdr:rowOff>
    </xdr:from>
    <xdr:to>
      <xdr:col>76</xdr:col>
      <xdr:colOff>165100</xdr:colOff>
      <xdr:row>105</xdr:row>
      <xdr:rowOff>130266</xdr:rowOff>
    </xdr:to>
    <xdr:sp macro="" textlink="">
      <xdr:nvSpPr>
        <xdr:cNvPr id="389" name="楕円 388"/>
        <xdr:cNvSpPr/>
      </xdr:nvSpPr>
      <xdr:spPr>
        <a:xfrm>
          <a:off x="14541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79466</xdr:rowOff>
    </xdr:from>
    <xdr:to>
      <xdr:col>81</xdr:col>
      <xdr:colOff>50800</xdr:colOff>
      <xdr:row>105</xdr:row>
      <xdr:rowOff>112123</xdr:rowOff>
    </xdr:to>
    <xdr:cxnSp macro="">
      <xdr:nvCxnSpPr>
        <xdr:cNvPr id="390" name="直線コネクタ 389"/>
        <xdr:cNvCxnSpPr/>
      </xdr:nvCxnSpPr>
      <xdr:spPr>
        <a:xfrm>
          <a:off x="14592300" y="180817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131536</xdr:rowOff>
    </xdr:from>
    <xdr:to>
      <xdr:col>72</xdr:col>
      <xdr:colOff>38100</xdr:colOff>
      <xdr:row>106</xdr:row>
      <xdr:rowOff>61686</xdr:rowOff>
    </xdr:to>
    <xdr:sp macro="" textlink="">
      <xdr:nvSpPr>
        <xdr:cNvPr id="391" name="楕円 390"/>
        <xdr:cNvSpPr/>
      </xdr:nvSpPr>
      <xdr:spPr>
        <a:xfrm>
          <a:off x="13652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79466</xdr:rowOff>
    </xdr:from>
    <xdr:to>
      <xdr:col>76</xdr:col>
      <xdr:colOff>114300</xdr:colOff>
      <xdr:row>106</xdr:row>
      <xdr:rowOff>10886</xdr:rowOff>
    </xdr:to>
    <xdr:cxnSp macro="">
      <xdr:nvCxnSpPr>
        <xdr:cNvPr id="392" name="直線コネクタ 391"/>
        <xdr:cNvCxnSpPr/>
      </xdr:nvCxnSpPr>
      <xdr:spPr>
        <a:xfrm flipV="1">
          <a:off x="13703300" y="18081716"/>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103777</xdr:rowOff>
    </xdr:from>
    <xdr:to>
      <xdr:col>67</xdr:col>
      <xdr:colOff>101600</xdr:colOff>
      <xdr:row>106</xdr:row>
      <xdr:rowOff>33927</xdr:rowOff>
    </xdr:to>
    <xdr:sp macro="" textlink="">
      <xdr:nvSpPr>
        <xdr:cNvPr id="393" name="楕円 392"/>
        <xdr:cNvSpPr/>
      </xdr:nvSpPr>
      <xdr:spPr>
        <a:xfrm>
          <a:off x="12763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154577</xdr:rowOff>
    </xdr:from>
    <xdr:to>
      <xdr:col>71</xdr:col>
      <xdr:colOff>177800</xdr:colOff>
      <xdr:row>106</xdr:row>
      <xdr:rowOff>10886</xdr:rowOff>
    </xdr:to>
    <xdr:cxnSp macro="">
      <xdr:nvCxnSpPr>
        <xdr:cNvPr id="394" name="直線コネクタ 393"/>
        <xdr:cNvCxnSpPr/>
      </xdr:nvCxnSpPr>
      <xdr:spPr>
        <a:xfrm>
          <a:off x="12814300" y="1815682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395" name="n_1aveValue【庁舎】&#10;有形固定資産減価償却率"/>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396" name="n_2ave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397"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398"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154050</xdr:rowOff>
    </xdr:from>
    <xdr:ext cx="405111" cy="259045"/>
    <xdr:sp macro="" textlink="">
      <xdr:nvSpPr>
        <xdr:cNvPr id="399" name="n_1mainValue【庁舎】&#10;有形固定資産減価償却率"/>
        <xdr:cNvSpPr txBox="1"/>
      </xdr:nvSpPr>
      <xdr:spPr>
        <a:xfrm>
          <a:off x="152660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121393</xdr:rowOff>
    </xdr:from>
    <xdr:ext cx="405111" cy="259045"/>
    <xdr:sp macro="" textlink="">
      <xdr:nvSpPr>
        <xdr:cNvPr id="400" name="n_2mainValue【庁舎】&#10;有形固定資産減価償却率"/>
        <xdr:cNvSpPr txBox="1"/>
      </xdr:nvSpPr>
      <xdr:spPr>
        <a:xfrm>
          <a:off x="14389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52813</xdr:rowOff>
    </xdr:from>
    <xdr:ext cx="405111" cy="259045"/>
    <xdr:sp macro="" textlink="">
      <xdr:nvSpPr>
        <xdr:cNvPr id="401" name="n_3mainValue【庁舎】&#10;有形固定資産減価償却率"/>
        <xdr:cNvSpPr txBox="1"/>
      </xdr:nvSpPr>
      <xdr:spPr>
        <a:xfrm>
          <a:off x="13500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25054</xdr:rowOff>
    </xdr:from>
    <xdr:ext cx="405111" cy="259045"/>
    <xdr:sp macro="" textlink="">
      <xdr:nvSpPr>
        <xdr:cNvPr id="402" name="n_4mainValue【庁舎】&#10;有形固定資産減価償却率"/>
        <xdr:cNvSpPr txBox="1"/>
      </xdr:nvSpPr>
      <xdr:spPr>
        <a:xfrm>
          <a:off x="12611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3" name="正方形/長方形 4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4" name="正方形/長方形 4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5" name="正方形/長方形 4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6" name="正方形/長方形 4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7" name="正方形/長方形 4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8" name="正方形/長方形 4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9" name="正方形/長方形 4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0" name="正方形/長方形 4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1" name="テキスト ボックス 4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2" name="直線コネクタ 4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13" name="直線コネクタ 4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14" name="テキスト ボックス 4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15" name="直線コネクタ 4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16" name="テキスト ボックス 4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17" name="直線コネクタ 4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18" name="テキスト ボックス 4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19" name="直線コネクタ 4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20" name="テキスト ボックス 4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21" name="直線コネクタ 4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22" name="テキスト ボックス 4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23" name="直線コネクタ 4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24" name="テキスト ボックス 4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5" name="直線コネクタ 4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6" name="テキスト ボックス 4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428" name="直線コネクタ 427"/>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429" name="【庁舎】&#10;一人当たり面積最小値テキスト"/>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430" name="直線コネクタ 429"/>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431" name="【庁舎】&#10;一人当たり面積最大値テキスト"/>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432" name="直線コネクタ 431"/>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123389</xdr:rowOff>
    </xdr:from>
    <xdr:ext cx="469744" cy="259045"/>
    <xdr:sp macro="" textlink="">
      <xdr:nvSpPr>
        <xdr:cNvPr id="433" name="【庁舎】&#10;一人当たり面積平均値テキスト"/>
        <xdr:cNvSpPr txBox="1"/>
      </xdr:nvSpPr>
      <xdr:spPr>
        <a:xfrm>
          <a:off x="22199600" y="17954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434" name="フローチャート: 判断 433"/>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435" name="フローチャート: 判断 434"/>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436" name="フローチャート: 判断 435"/>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437" name="フローチャート: 判断 436"/>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438" name="フローチャート: 判断 437"/>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9" name="テキスト ボックス 4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0" name="テキスト ボックス 4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1" name="テキスト ボックス 4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2" name="テキスト ボックス 4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3" name="テキスト ボックス 4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152763</xdr:rowOff>
    </xdr:from>
    <xdr:to>
      <xdr:col>116</xdr:col>
      <xdr:colOff>114300</xdr:colOff>
      <xdr:row>107</xdr:row>
      <xdr:rowOff>82913</xdr:rowOff>
    </xdr:to>
    <xdr:sp macro="" textlink="">
      <xdr:nvSpPr>
        <xdr:cNvPr id="444" name="楕円 443"/>
        <xdr:cNvSpPr/>
      </xdr:nvSpPr>
      <xdr:spPr>
        <a:xfrm>
          <a:off x="221107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131190</xdr:rowOff>
    </xdr:from>
    <xdr:ext cx="469744" cy="259045"/>
    <xdr:sp macro="" textlink="">
      <xdr:nvSpPr>
        <xdr:cNvPr id="445" name="【庁舎】&#10;一人当たり面積該当値テキスト"/>
        <xdr:cNvSpPr txBox="1"/>
      </xdr:nvSpPr>
      <xdr:spPr>
        <a:xfrm>
          <a:off x="22199600"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149498</xdr:rowOff>
    </xdr:from>
    <xdr:to>
      <xdr:col>112</xdr:col>
      <xdr:colOff>38100</xdr:colOff>
      <xdr:row>107</xdr:row>
      <xdr:rowOff>79648</xdr:rowOff>
    </xdr:to>
    <xdr:sp macro="" textlink="">
      <xdr:nvSpPr>
        <xdr:cNvPr id="446" name="楕円 445"/>
        <xdr:cNvSpPr/>
      </xdr:nvSpPr>
      <xdr:spPr>
        <a:xfrm>
          <a:off x="21272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28848</xdr:rowOff>
    </xdr:from>
    <xdr:to>
      <xdr:col>116</xdr:col>
      <xdr:colOff>63500</xdr:colOff>
      <xdr:row>107</xdr:row>
      <xdr:rowOff>32113</xdr:rowOff>
    </xdr:to>
    <xdr:cxnSp macro="">
      <xdr:nvCxnSpPr>
        <xdr:cNvPr id="447" name="直線コネクタ 446"/>
        <xdr:cNvCxnSpPr/>
      </xdr:nvCxnSpPr>
      <xdr:spPr>
        <a:xfrm>
          <a:off x="21323300" y="18373998"/>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144599</xdr:rowOff>
    </xdr:from>
    <xdr:to>
      <xdr:col>107</xdr:col>
      <xdr:colOff>101600</xdr:colOff>
      <xdr:row>107</xdr:row>
      <xdr:rowOff>74749</xdr:rowOff>
    </xdr:to>
    <xdr:sp macro="" textlink="">
      <xdr:nvSpPr>
        <xdr:cNvPr id="448" name="楕円 447"/>
        <xdr:cNvSpPr/>
      </xdr:nvSpPr>
      <xdr:spPr>
        <a:xfrm>
          <a:off x="20383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23949</xdr:rowOff>
    </xdr:from>
    <xdr:to>
      <xdr:col>111</xdr:col>
      <xdr:colOff>177800</xdr:colOff>
      <xdr:row>107</xdr:row>
      <xdr:rowOff>28848</xdr:rowOff>
    </xdr:to>
    <xdr:cxnSp macro="">
      <xdr:nvCxnSpPr>
        <xdr:cNvPr id="449" name="直線コネクタ 448"/>
        <xdr:cNvCxnSpPr/>
      </xdr:nvCxnSpPr>
      <xdr:spPr>
        <a:xfrm>
          <a:off x="20434300" y="1836909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138068</xdr:rowOff>
    </xdr:from>
    <xdr:to>
      <xdr:col>102</xdr:col>
      <xdr:colOff>165100</xdr:colOff>
      <xdr:row>107</xdr:row>
      <xdr:rowOff>68218</xdr:rowOff>
    </xdr:to>
    <xdr:sp macro="" textlink="">
      <xdr:nvSpPr>
        <xdr:cNvPr id="450" name="楕円 449"/>
        <xdr:cNvSpPr/>
      </xdr:nvSpPr>
      <xdr:spPr>
        <a:xfrm>
          <a:off x="19494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17418</xdr:rowOff>
    </xdr:from>
    <xdr:to>
      <xdr:col>107</xdr:col>
      <xdr:colOff>50800</xdr:colOff>
      <xdr:row>107</xdr:row>
      <xdr:rowOff>23949</xdr:rowOff>
    </xdr:to>
    <xdr:cxnSp macro="">
      <xdr:nvCxnSpPr>
        <xdr:cNvPr id="451" name="直線コネクタ 450"/>
        <xdr:cNvCxnSpPr/>
      </xdr:nvCxnSpPr>
      <xdr:spPr>
        <a:xfrm>
          <a:off x="19545300" y="1836256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139700</xdr:rowOff>
    </xdr:from>
    <xdr:to>
      <xdr:col>98</xdr:col>
      <xdr:colOff>38100</xdr:colOff>
      <xdr:row>107</xdr:row>
      <xdr:rowOff>69850</xdr:rowOff>
    </xdr:to>
    <xdr:sp macro="" textlink="">
      <xdr:nvSpPr>
        <xdr:cNvPr id="452" name="楕円 451"/>
        <xdr:cNvSpPr/>
      </xdr:nvSpPr>
      <xdr:spPr>
        <a:xfrm>
          <a:off x="18605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17418</xdr:rowOff>
    </xdr:from>
    <xdr:to>
      <xdr:col>102</xdr:col>
      <xdr:colOff>114300</xdr:colOff>
      <xdr:row>107</xdr:row>
      <xdr:rowOff>19050</xdr:rowOff>
    </xdr:to>
    <xdr:cxnSp macro="">
      <xdr:nvCxnSpPr>
        <xdr:cNvPr id="453" name="直線コネクタ 452"/>
        <xdr:cNvCxnSpPr/>
      </xdr:nvCxnSpPr>
      <xdr:spPr>
        <a:xfrm flipV="1">
          <a:off x="18656300" y="1836256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454" name="n_1aveValue【庁舎】&#10;一人当たり面積"/>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455" name="n_2aveValue【庁舎】&#10;一人当たり面積"/>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456" name="n_3aveValue【庁舎】&#10;一人当たり面積"/>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457" name="n_4aveValue【庁舎】&#10;一人当たり面積"/>
        <xdr:cNvSpPr txBox="1"/>
      </xdr:nvSpPr>
      <xdr:spPr>
        <a:xfrm>
          <a:off x="18421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70775</xdr:rowOff>
    </xdr:from>
    <xdr:ext cx="469744" cy="259045"/>
    <xdr:sp macro="" textlink="">
      <xdr:nvSpPr>
        <xdr:cNvPr id="458" name="n_1mainValue【庁舎】&#10;一人当たり面積"/>
        <xdr:cNvSpPr txBox="1"/>
      </xdr:nvSpPr>
      <xdr:spPr>
        <a:xfrm>
          <a:off x="210757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65876</xdr:rowOff>
    </xdr:from>
    <xdr:ext cx="469744" cy="259045"/>
    <xdr:sp macro="" textlink="">
      <xdr:nvSpPr>
        <xdr:cNvPr id="459" name="n_2mainValue【庁舎】&#10;一人当たり面積"/>
        <xdr:cNvSpPr txBox="1"/>
      </xdr:nvSpPr>
      <xdr:spPr>
        <a:xfrm>
          <a:off x="20199427" y="1841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59345</xdr:rowOff>
    </xdr:from>
    <xdr:ext cx="469744" cy="259045"/>
    <xdr:sp macro="" textlink="">
      <xdr:nvSpPr>
        <xdr:cNvPr id="460" name="n_3mainValue【庁舎】&#10;一人当たり面積"/>
        <xdr:cNvSpPr txBox="1"/>
      </xdr:nvSpPr>
      <xdr:spPr>
        <a:xfrm>
          <a:off x="19310427" y="1840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60977</xdr:rowOff>
    </xdr:from>
    <xdr:ext cx="469744" cy="259045"/>
    <xdr:sp macro="" textlink="">
      <xdr:nvSpPr>
        <xdr:cNvPr id="461" name="n_4mainValue【庁舎】&#10;一人当たり面積"/>
        <xdr:cNvSpPr txBox="1"/>
      </xdr:nvSpPr>
      <xdr:spPr>
        <a:xfrm>
          <a:off x="18421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62" name="正方形/長方形 4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3" name="正方形/長方形 4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4" name="テキスト ボックス 4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役場庁舎の有形固定資産減価償却が、類似団体平均値より高い数値となっているが、令和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年度に庁舎改築事業が完了となるため、改善される見込みである。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17,510
17,123
11.54
8,281,756
7,918,197
337,009
4,022,226
4,772,431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対前年度</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比較</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０．０</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４</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ポイント増の０．６</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８</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となり、類似団体平均より０．</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１４</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ポイント高い指数となった。</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主な要因は、村民税が増となり基準財政収入額が増加したことによる。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地方税は堅調な伸びを見せて</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いる。今後、区画整理区域内</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の土地の評価替えで固定資産税の増加</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に合わせて</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財政力指数の</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増加</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が見込まれる。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45508</xdr:rowOff>
    </xdr:to>
    <xdr:cxnSp macro="">
      <xdr:nvCxnSpPr>
        <xdr:cNvPr id="72" name="直線コネクタ 71"/>
        <xdr:cNvCxnSpPr/>
      </xdr:nvCxnSpPr>
      <xdr:spPr>
        <a:xfrm flipV="1">
          <a:off x="4114800" y="72061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3"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115888</xdr:rowOff>
    </xdr:to>
    <xdr:cxnSp macro="">
      <xdr:nvCxnSpPr>
        <xdr:cNvPr id="75" name="直線コネクタ 74"/>
        <xdr:cNvCxnSpPr/>
      </xdr:nvCxnSpPr>
      <xdr:spPr>
        <a:xfrm flipV="1">
          <a:off x="3225800" y="7246408"/>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115888</xdr:rowOff>
    </xdr:from>
    <xdr:to>
      <xdr:col>15</xdr:col>
      <xdr:colOff>82550</xdr:colOff>
      <xdr:row>42</xdr:row>
      <xdr:rowOff>166158</xdr:rowOff>
    </xdr:to>
    <xdr:cxnSp macro="">
      <xdr:nvCxnSpPr>
        <xdr:cNvPr id="78" name="直線コネクタ 77"/>
        <xdr:cNvCxnSpPr/>
      </xdr:nvCxnSpPr>
      <xdr:spPr>
        <a:xfrm flipV="1">
          <a:off x="2336800" y="7316788"/>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43</xdr:row>
      <xdr:rowOff>14817</xdr:rowOff>
    </xdr:to>
    <xdr:cxnSp macro="">
      <xdr:nvCxnSpPr>
        <xdr:cNvPr id="81" name="直線コネクタ 80"/>
        <xdr:cNvCxnSpPr/>
      </xdr:nvCxnSpPr>
      <xdr:spPr>
        <a:xfrm flipV="1">
          <a:off x="1447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5" name="テキスト ボックス 84"/>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91" name="楕円 90"/>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142469</xdr:rowOff>
    </xdr:from>
    <xdr:ext cx="762000" cy="259045"/>
    <xdr:sp macro="" textlink="">
      <xdr:nvSpPr>
        <xdr:cNvPr id="92" name="財政力該当値テキスト"/>
        <xdr:cNvSpPr txBox="1"/>
      </xdr:nvSpPr>
      <xdr:spPr>
        <a:xfrm>
          <a:off x="50419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3" name="楕円 92"/>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106485</xdr:rowOff>
    </xdr:from>
    <xdr:ext cx="736600" cy="259045"/>
    <xdr:sp macro="" textlink="">
      <xdr:nvSpPr>
        <xdr:cNvPr id="94" name="テキスト ボックス 93"/>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65088</xdr:rowOff>
    </xdr:from>
    <xdr:to>
      <xdr:col>15</xdr:col>
      <xdr:colOff>133350</xdr:colOff>
      <xdr:row>42</xdr:row>
      <xdr:rowOff>166688</xdr:rowOff>
    </xdr:to>
    <xdr:sp macro="" textlink="">
      <xdr:nvSpPr>
        <xdr:cNvPr id="95" name="楕円 94"/>
        <xdr:cNvSpPr/>
      </xdr:nvSpPr>
      <xdr:spPr>
        <a:xfrm>
          <a:off x="3175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5415</xdr:rowOff>
    </xdr:from>
    <xdr:ext cx="762000" cy="259045"/>
    <xdr:sp macro="" textlink="">
      <xdr:nvSpPr>
        <xdr:cNvPr id="96" name="テキスト ボックス 95"/>
        <xdr:cNvSpPr txBox="1"/>
      </xdr:nvSpPr>
      <xdr:spPr>
        <a:xfrm>
          <a:off x="2844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7" name="楕円 96"/>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98" name="テキスト ボックス 97"/>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9" name="楕円 98"/>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100" name="テキスト ボックス 99"/>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対前年度</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比較３</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２</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減</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の</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８７</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９</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％となり、類似団体平均より</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２</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８</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低い</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率となった。</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主な要因は、</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前年度に錯誤措置の影響で減額となった</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普通交付税が</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令和元年度は増えたこと</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による。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今後、</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自主財源の確保を図るとともに、義務的経費の推移を現在の水準以下に維持するように努める。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93617</xdr:rowOff>
    </xdr:from>
    <xdr:to>
      <xdr:col>23</xdr:col>
      <xdr:colOff>133350</xdr:colOff>
      <xdr:row>64</xdr:row>
      <xdr:rowOff>32476</xdr:rowOff>
    </xdr:to>
    <xdr:cxnSp macro="">
      <xdr:nvCxnSpPr>
        <xdr:cNvPr id="137" name="直線コネクタ 136"/>
        <xdr:cNvCxnSpPr/>
      </xdr:nvCxnSpPr>
      <xdr:spPr>
        <a:xfrm flipV="1">
          <a:off x="4114800" y="10894967"/>
          <a:ext cx="8382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111414</xdr:rowOff>
    </xdr:from>
    <xdr:ext cx="762000" cy="259045"/>
    <xdr:sp macro="" textlink="">
      <xdr:nvSpPr>
        <xdr:cNvPr id="138" name="財政構造の弾力性平均値テキスト"/>
        <xdr:cNvSpPr txBox="1"/>
      </xdr:nvSpPr>
      <xdr:spPr>
        <a:xfrm>
          <a:off x="5041900" y="10912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168547</xdr:rowOff>
    </xdr:from>
    <xdr:to>
      <xdr:col>19</xdr:col>
      <xdr:colOff>133350</xdr:colOff>
      <xdr:row>64</xdr:row>
      <xdr:rowOff>32476</xdr:rowOff>
    </xdr:to>
    <xdr:cxnSp macro="">
      <xdr:nvCxnSpPr>
        <xdr:cNvPr id="140" name="直線コネクタ 139"/>
        <xdr:cNvCxnSpPr/>
      </xdr:nvCxnSpPr>
      <xdr:spPr>
        <a:xfrm>
          <a:off x="3225800" y="1079844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34109</xdr:rowOff>
    </xdr:from>
    <xdr:to>
      <xdr:col>15</xdr:col>
      <xdr:colOff>82550</xdr:colOff>
      <xdr:row>62</xdr:row>
      <xdr:rowOff>168547</xdr:rowOff>
    </xdr:to>
    <xdr:cxnSp macro="">
      <xdr:nvCxnSpPr>
        <xdr:cNvPr id="143" name="直線コネクタ 142"/>
        <xdr:cNvCxnSpPr/>
      </xdr:nvCxnSpPr>
      <xdr:spPr>
        <a:xfrm>
          <a:off x="2336800" y="10664009"/>
          <a:ext cx="889000" cy="1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16346</xdr:rowOff>
    </xdr:from>
    <xdr:ext cx="762000" cy="259045"/>
    <xdr:sp macro="" textlink="">
      <xdr:nvSpPr>
        <xdr:cNvPr id="145" name="テキスト ボックス 144"/>
        <xdr:cNvSpPr txBox="1"/>
      </xdr:nvSpPr>
      <xdr:spPr>
        <a:xfrm>
          <a:off x="2844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160746</xdr:rowOff>
    </xdr:from>
    <xdr:to>
      <xdr:col>11</xdr:col>
      <xdr:colOff>31750</xdr:colOff>
      <xdr:row>62</xdr:row>
      <xdr:rowOff>34109</xdr:rowOff>
    </xdr:to>
    <xdr:cxnSp macro="">
      <xdr:nvCxnSpPr>
        <xdr:cNvPr id="146" name="直線コネクタ 145"/>
        <xdr:cNvCxnSpPr/>
      </xdr:nvCxnSpPr>
      <xdr:spPr>
        <a:xfrm>
          <a:off x="1447800" y="10619196"/>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170560</xdr:rowOff>
    </xdr:from>
    <xdr:ext cx="762000" cy="259045"/>
    <xdr:sp macro="" textlink="">
      <xdr:nvSpPr>
        <xdr:cNvPr id="148" name="テキスト ボックス 147"/>
        <xdr:cNvSpPr txBox="1"/>
      </xdr:nvSpPr>
      <xdr:spPr>
        <a:xfrm>
          <a:off x="1955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91276</xdr:rowOff>
    </xdr:from>
    <xdr:ext cx="762000" cy="259045"/>
    <xdr:sp macro="" textlink="">
      <xdr:nvSpPr>
        <xdr:cNvPr id="150" name="テキスト ボックス 149"/>
        <xdr:cNvSpPr txBox="1"/>
      </xdr:nvSpPr>
      <xdr:spPr>
        <a:xfrm>
          <a:off x="1066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42817</xdr:rowOff>
    </xdr:from>
    <xdr:to>
      <xdr:col>23</xdr:col>
      <xdr:colOff>184150</xdr:colOff>
      <xdr:row>63</xdr:row>
      <xdr:rowOff>144417</xdr:rowOff>
    </xdr:to>
    <xdr:sp macro="" textlink="">
      <xdr:nvSpPr>
        <xdr:cNvPr id="156" name="楕円 155"/>
        <xdr:cNvSpPr/>
      </xdr:nvSpPr>
      <xdr:spPr>
        <a:xfrm>
          <a:off x="49022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59344</xdr:rowOff>
    </xdr:from>
    <xdr:ext cx="762000" cy="259045"/>
    <xdr:sp macro="" textlink="">
      <xdr:nvSpPr>
        <xdr:cNvPr id="157" name="財政構造の弾力性該当値テキスト"/>
        <xdr:cNvSpPr txBox="1"/>
      </xdr:nvSpPr>
      <xdr:spPr>
        <a:xfrm>
          <a:off x="50419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153126</xdr:rowOff>
    </xdr:from>
    <xdr:to>
      <xdr:col>19</xdr:col>
      <xdr:colOff>184150</xdr:colOff>
      <xdr:row>64</xdr:row>
      <xdr:rowOff>83276</xdr:rowOff>
    </xdr:to>
    <xdr:sp macro="" textlink="">
      <xdr:nvSpPr>
        <xdr:cNvPr id="158" name="楕円 157"/>
        <xdr:cNvSpPr/>
      </xdr:nvSpPr>
      <xdr:spPr>
        <a:xfrm>
          <a:off x="40640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68053</xdr:rowOff>
    </xdr:from>
    <xdr:ext cx="736600" cy="259045"/>
    <xdr:sp macro="" textlink="">
      <xdr:nvSpPr>
        <xdr:cNvPr id="159" name="テキスト ボックス 158"/>
        <xdr:cNvSpPr txBox="1"/>
      </xdr:nvSpPr>
      <xdr:spPr>
        <a:xfrm>
          <a:off x="3733800" y="1104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117747</xdr:rowOff>
    </xdr:from>
    <xdr:to>
      <xdr:col>15</xdr:col>
      <xdr:colOff>133350</xdr:colOff>
      <xdr:row>63</xdr:row>
      <xdr:rowOff>47897</xdr:rowOff>
    </xdr:to>
    <xdr:sp macro="" textlink="">
      <xdr:nvSpPr>
        <xdr:cNvPr id="160" name="楕円 159"/>
        <xdr:cNvSpPr/>
      </xdr:nvSpPr>
      <xdr:spPr>
        <a:xfrm>
          <a:off x="3175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58074</xdr:rowOff>
    </xdr:from>
    <xdr:ext cx="762000" cy="259045"/>
    <xdr:sp macro="" textlink="">
      <xdr:nvSpPr>
        <xdr:cNvPr id="161" name="テキスト ボックス 160"/>
        <xdr:cNvSpPr txBox="1"/>
      </xdr:nvSpPr>
      <xdr:spPr>
        <a:xfrm>
          <a:off x="2844800" y="1051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154759</xdr:rowOff>
    </xdr:from>
    <xdr:to>
      <xdr:col>11</xdr:col>
      <xdr:colOff>82550</xdr:colOff>
      <xdr:row>62</xdr:row>
      <xdr:rowOff>84909</xdr:rowOff>
    </xdr:to>
    <xdr:sp macro="" textlink="">
      <xdr:nvSpPr>
        <xdr:cNvPr id="162" name="楕円 161"/>
        <xdr:cNvSpPr/>
      </xdr:nvSpPr>
      <xdr:spPr>
        <a:xfrm>
          <a:off x="2286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95086</xdr:rowOff>
    </xdr:from>
    <xdr:ext cx="762000" cy="259045"/>
    <xdr:sp macro="" textlink="">
      <xdr:nvSpPr>
        <xdr:cNvPr id="163" name="テキスト ボックス 162"/>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109946</xdr:rowOff>
    </xdr:from>
    <xdr:to>
      <xdr:col>7</xdr:col>
      <xdr:colOff>31750</xdr:colOff>
      <xdr:row>62</xdr:row>
      <xdr:rowOff>40096</xdr:rowOff>
    </xdr:to>
    <xdr:sp macro="" textlink="">
      <xdr:nvSpPr>
        <xdr:cNvPr id="164" name="楕円 163"/>
        <xdr:cNvSpPr/>
      </xdr:nvSpPr>
      <xdr:spPr>
        <a:xfrm>
          <a:off x="1397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50273</xdr:rowOff>
    </xdr:from>
    <xdr:ext cx="762000" cy="259045"/>
    <xdr:sp macro="" textlink="">
      <xdr:nvSpPr>
        <xdr:cNvPr id="165" name="テキスト ボックス 164"/>
        <xdr:cNvSpPr txBox="1"/>
      </xdr:nvSpPr>
      <xdr:spPr>
        <a:xfrm>
          <a:off x="1066800" y="1033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[142,636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前年度と比べほぼ横ばいとなっている。</a:t>
          </a:r>
          <a:endParaRPr lang="ja-JP" altLang="ja-JP" sz="1400">
            <a:effectLst/>
            <a:latin typeface="ＭＳ Ｐ明朝" panose="02020600040205080304" pitchFamily="18" charset="-128"/>
            <a:ea typeface="ＭＳ Ｐ明朝" panose="02020600040205080304" pitchFamily="18" charset="-128"/>
          </a:endParaRPr>
        </a:p>
        <a:p>
          <a:pPr eaLnBrk="1" fontAlgn="auto" latinLnBrk="0" hangingPunct="1"/>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人件費は退職者数の減少</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や</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会計年度任用職員等の影響でも増加</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けいこうにある。</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その他の物件費を抑制</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に努める</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69492</xdr:rowOff>
    </xdr:from>
    <xdr:to>
      <xdr:col>23</xdr:col>
      <xdr:colOff>133350</xdr:colOff>
      <xdr:row>82</xdr:row>
      <xdr:rowOff>84702</xdr:rowOff>
    </xdr:to>
    <xdr:cxnSp macro="">
      <xdr:nvCxnSpPr>
        <xdr:cNvPr id="200" name="直線コネクタ 199"/>
        <xdr:cNvCxnSpPr/>
      </xdr:nvCxnSpPr>
      <xdr:spPr>
        <a:xfrm>
          <a:off x="4114800" y="14128392"/>
          <a:ext cx="838200" cy="1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69492</xdr:rowOff>
    </xdr:from>
    <xdr:to>
      <xdr:col>19</xdr:col>
      <xdr:colOff>133350</xdr:colOff>
      <xdr:row>83</xdr:row>
      <xdr:rowOff>23526</xdr:rowOff>
    </xdr:to>
    <xdr:cxnSp macro="">
      <xdr:nvCxnSpPr>
        <xdr:cNvPr id="203" name="直線コネクタ 202"/>
        <xdr:cNvCxnSpPr/>
      </xdr:nvCxnSpPr>
      <xdr:spPr>
        <a:xfrm flipV="1">
          <a:off x="3225800" y="14128392"/>
          <a:ext cx="889000" cy="12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23526</xdr:rowOff>
    </xdr:from>
    <xdr:to>
      <xdr:col>15</xdr:col>
      <xdr:colOff>82550</xdr:colOff>
      <xdr:row>83</xdr:row>
      <xdr:rowOff>77561</xdr:rowOff>
    </xdr:to>
    <xdr:cxnSp macro="">
      <xdr:nvCxnSpPr>
        <xdr:cNvPr id="206" name="直線コネクタ 205"/>
        <xdr:cNvCxnSpPr/>
      </xdr:nvCxnSpPr>
      <xdr:spPr>
        <a:xfrm flipV="1">
          <a:off x="2336800" y="14253876"/>
          <a:ext cx="889000" cy="5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77441</xdr:rowOff>
    </xdr:from>
    <xdr:ext cx="762000" cy="259045"/>
    <xdr:sp macro="" textlink="">
      <xdr:nvSpPr>
        <xdr:cNvPr id="208" name="テキスト ボックス 207"/>
        <xdr:cNvSpPr txBox="1"/>
      </xdr:nvSpPr>
      <xdr:spPr>
        <a:xfrm>
          <a:off x="2844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19399</xdr:rowOff>
    </xdr:from>
    <xdr:to>
      <xdr:col>11</xdr:col>
      <xdr:colOff>31750</xdr:colOff>
      <xdr:row>83</xdr:row>
      <xdr:rowOff>77561</xdr:rowOff>
    </xdr:to>
    <xdr:cxnSp macro="">
      <xdr:nvCxnSpPr>
        <xdr:cNvPr id="209" name="直線コネクタ 208"/>
        <xdr:cNvCxnSpPr/>
      </xdr:nvCxnSpPr>
      <xdr:spPr>
        <a:xfrm>
          <a:off x="1447800" y="14078299"/>
          <a:ext cx="889000" cy="22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78914</xdr:rowOff>
    </xdr:from>
    <xdr:ext cx="762000" cy="259045"/>
    <xdr:sp macro="" textlink="">
      <xdr:nvSpPr>
        <xdr:cNvPr id="211" name="テキスト ボックス 210"/>
        <xdr:cNvSpPr txBox="1"/>
      </xdr:nvSpPr>
      <xdr:spPr>
        <a:xfrm>
          <a:off x="1955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33902</xdr:rowOff>
    </xdr:from>
    <xdr:to>
      <xdr:col>23</xdr:col>
      <xdr:colOff>184150</xdr:colOff>
      <xdr:row>82</xdr:row>
      <xdr:rowOff>135502</xdr:rowOff>
    </xdr:to>
    <xdr:sp macro="" textlink="">
      <xdr:nvSpPr>
        <xdr:cNvPr id="219" name="楕円 218"/>
        <xdr:cNvSpPr/>
      </xdr:nvSpPr>
      <xdr:spPr>
        <a:xfrm>
          <a:off x="4902200" y="1409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50429</xdr:rowOff>
    </xdr:from>
    <xdr:ext cx="762000" cy="259045"/>
    <xdr:sp macro="" textlink="">
      <xdr:nvSpPr>
        <xdr:cNvPr id="220" name="人件費・物件費等の状況該当値テキスト"/>
        <xdr:cNvSpPr txBox="1"/>
      </xdr:nvSpPr>
      <xdr:spPr>
        <a:xfrm>
          <a:off x="5041900" y="1393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18692</xdr:rowOff>
    </xdr:from>
    <xdr:to>
      <xdr:col>19</xdr:col>
      <xdr:colOff>184150</xdr:colOff>
      <xdr:row>82</xdr:row>
      <xdr:rowOff>120292</xdr:rowOff>
    </xdr:to>
    <xdr:sp macro="" textlink="">
      <xdr:nvSpPr>
        <xdr:cNvPr id="221" name="楕円 220"/>
        <xdr:cNvSpPr/>
      </xdr:nvSpPr>
      <xdr:spPr>
        <a:xfrm>
          <a:off x="4064000" y="140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130469</xdr:rowOff>
    </xdr:from>
    <xdr:ext cx="736600" cy="259045"/>
    <xdr:sp macro="" textlink="">
      <xdr:nvSpPr>
        <xdr:cNvPr id="222" name="テキスト ボックス 221"/>
        <xdr:cNvSpPr txBox="1"/>
      </xdr:nvSpPr>
      <xdr:spPr>
        <a:xfrm>
          <a:off x="3733800" y="13846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144176</xdr:rowOff>
    </xdr:from>
    <xdr:to>
      <xdr:col>15</xdr:col>
      <xdr:colOff>133350</xdr:colOff>
      <xdr:row>83</xdr:row>
      <xdr:rowOff>74326</xdr:rowOff>
    </xdr:to>
    <xdr:sp macro="" textlink="">
      <xdr:nvSpPr>
        <xdr:cNvPr id="223" name="楕円 222"/>
        <xdr:cNvSpPr/>
      </xdr:nvSpPr>
      <xdr:spPr>
        <a:xfrm>
          <a:off x="3175000" y="1420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59103</xdr:rowOff>
    </xdr:from>
    <xdr:ext cx="762000" cy="259045"/>
    <xdr:sp macro="" textlink="">
      <xdr:nvSpPr>
        <xdr:cNvPr id="224" name="テキスト ボックス 223"/>
        <xdr:cNvSpPr txBox="1"/>
      </xdr:nvSpPr>
      <xdr:spPr>
        <a:xfrm>
          <a:off x="2844800" y="1428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26761</xdr:rowOff>
    </xdr:from>
    <xdr:to>
      <xdr:col>11</xdr:col>
      <xdr:colOff>82550</xdr:colOff>
      <xdr:row>83</xdr:row>
      <xdr:rowOff>128361</xdr:rowOff>
    </xdr:to>
    <xdr:sp macro="" textlink="">
      <xdr:nvSpPr>
        <xdr:cNvPr id="225" name="楕円 224"/>
        <xdr:cNvSpPr/>
      </xdr:nvSpPr>
      <xdr:spPr>
        <a:xfrm>
          <a:off x="2286000" y="142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113138</xdr:rowOff>
    </xdr:from>
    <xdr:ext cx="762000" cy="259045"/>
    <xdr:sp macro="" textlink="">
      <xdr:nvSpPr>
        <xdr:cNvPr id="226" name="テキスト ボックス 225"/>
        <xdr:cNvSpPr txBox="1"/>
      </xdr:nvSpPr>
      <xdr:spPr>
        <a:xfrm>
          <a:off x="1955800" y="1434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140049</xdr:rowOff>
    </xdr:from>
    <xdr:to>
      <xdr:col>7</xdr:col>
      <xdr:colOff>31750</xdr:colOff>
      <xdr:row>82</xdr:row>
      <xdr:rowOff>70199</xdr:rowOff>
    </xdr:to>
    <xdr:sp macro="" textlink="">
      <xdr:nvSpPr>
        <xdr:cNvPr id="227" name="楕円 226"/>
        <xdr:cNvSpPr/>
      </xdr:nvSpPr>
      <xdr:spPr>
        <a:xfrm>
          <a:off x="1397000" y="1402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80376</xdr:rowOff>
    </xdr:from>
    <xdr:ext cx="762000" cy="259045"/>
    <xdr:sp macro="" textlink="">
      <xdr:nvSpPr>
        <xdr:cNvPr id="228" name="テキスト ボックス 227"/>
        <xdr:cNvSpPr txBox="1"/>
      </xdr:nvSpPr>
      <xdr:spPr>
        <a:xfrm>
          <a:off x="1066800" y="13796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en-US" altLang="ja-JP" sz="14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ラスパイレス指数はほぼ横ばい推移しているが、類似団体平均よりも高い状況である。</a:t>
          </a:r>
          <a:endParaRPr lang="ja-JP" altLang="ja-JP" sz="1400">
            <a:effectLst/>
            <a:latin typeface="ＭＳ Ｐ明朝" panose="02020600040205080304" pitchFamily="18" charset="-128"/>
            <a:ea typeface="ＭＳ Ｐ明朝" panose="02020600040205080304" pitchFamily="18" charset="-128"/>
          </a:endParaRPr>
        </a:p>
        <a:p>
          <a:pPr rtl="0" eaLnBrk="1" fontAlgn="auto" latinLnBrk="0" hangingPunct="1"/>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主な要因は、職員の経験年数の階層変動に伴う増加と、初級試験採用の管理職が多いことによる。給与構造改革に伴う現給保障制度の廃止等、今後も給与水準の適正化に努める。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111654</xdr:rowOff>
    </xdr:from>
    <xdr:to>
      <xdr:col>81</xdr:col>
      <xdr:colOff>44450</xdr:colOff>
      <xdr:row>86</xdr:row>
      <xdr:rowOff>161925</xdr:rowOff>
    </xdr:to>
    <xdr:cxnSp macro="">
      <xdr:nvCxnSpPr>
        <xdr:cNvPr id="266" name="直線コネクタ 265"/>
        <xdr:cNvCxnSpPr/>
      </xdr:nvCxnSpPr>
      <xdr:spPr>
        <a:xfrm>
          <a:off x="16179800" y="14856354"/>
          <a:ext cx="8382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111654</xdr:rowOff>
    </xdr:from>
    <xdr:to>
      <xdr:col>77</xdr:col>
      <xdr:colOff>44450</xdr:colOff>
      <xdr:row>86</xdr:row>
      <xdr:rowOff>121709</xdr:rowOff>
    </xdr:to>
    <xdr:cxnSp macro="">
      <xdr:nvCxnSpPr>
        <xdr:cNvPr id="269" name="直線コネクタ 268"/>
        <xdr:cNvCxnSpPr/>
      </xdr:nvCxnSpPr>
      <xdr:spPr>
        <a:xfrm flipV="1">
          <a:off x="15290800" y="1485635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1" name="テキスト ボックス 270"/>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87</xdr:row>
      <xdr:rowOff>91016</xdr:rowOff>
    </xdr:to>
    <xdr:cxnSp macro="">
      <xdr:nvCxnSpPr>
        <xdr:cNvPr id="272" name="直線コネクタ 271"/>
        <xdr:cNvCxnSpPr/>
      </xdr:nvCxnSpPr>
      <xdr:spPr>
        <a:xfrm flipV="1">
          <a:off x="14401800" y="14866409"/>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20638</xdr:rowOff>
    </xdr:from>
    <xdr:to>
      <xdr:col>68</xdr:col>
      <xdr:colOff>152400</xdr:colOff>
      <xdr:row>87</xdr:row>
      <xdr:rowOff>91016</xdr:rowOff>
    </xdr:to>
    <xdr:cxnSp macro="">
      <xdr:nvCxnSpPr>
        <xdr:cNvPr id="275" name="直線コネクタ 274"/>
        <xdr:cNvCxnSpPr/>
      </xdr:nvCxnSpPr>
      <xdr:spPr>
        <a:xfrm>
          <a:off x="13512800" y="14936788"/>
          <a:ext cx="889000" cy="7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62036</xdr:rowOff>
    </xdr:from>
    <xdr:ext cx="762000" cy="259045"/>
    <xdr:sp macro="" textlink="">
      <xdr:nvSpPr>
        <xdr:cNvPr id="279" name="テキスト ボックス 278"/>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85" name="楕円 284"/>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83202</xdr:rowOff>
    </xdr:from>
    <xdr:ext cx="762000" cy="259045"/>
    <xdr:sp macro="" textlink="">
      <xdr:nvSpPr>
        <xdr:cNvPr id="286" name="給与水準   （国との比較）該当値テキスト"/>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60854</xdr:rowOff>
    </xdr:from>
    <xdr:to>
      <xdr:col>77</xdr:col>
      <xdr:colOff>95250</xdr:colOff>
      <xdr:row>86</xdr:row>
      <xdr:rowOff>162454</xdr:rowOff>
    </xdr:to>
    <xdr:sp macro="" textlink="">
      <xdr:nvSpPr>
        <xdr:cNvPr id="287" name="楕円 286"/>
        <xdr:cNvSpPr/>
      </xdr:nvSpPr>
      <xdr:spPr>
        <a:xfrm>
          <a:off x="16129000" y="148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147231</xdr:rowOff>
    </xdr:from>
    <xdr:ext cx="736600" cy="259045"/>
    <xdr:sp macro="" textlink="">
      <xdr:nvSpPr>
        <xdr:cNvPr id="288" name="テキスト ボックス 287"/>
        <xdr:cNvSpPr txBox="1"/>
      </xdr:nvSpPr>
      <xdr:spPr>
        <a:xfrm>
          <a:off x="15798800" y="14891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70909</xdr:rowOff>
    </xdr:from>
    <xdr:to>
      <xdr:col>73</xdr:col>
      <xdr:colOff>44450</xdr:colOff>
      <xdr:row>87</xdr:row>
      <xdr:rowOff>1059</xdr:rowOff>
    </xdr:to>
    <xdr:sp macro="" textlink="">
      <xdr:nvSpPr>
        <xdr:cNvPr id="289" name="楕円 288"/>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90" name="テキスト ボックス 289"/>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91" name="楕円 290"/>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92" name="テキスト ボックス 291"/>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141288</xdr:rowOff>
    </xdr:from>
    <xdr:to>
      <xdr:col>64</xdr:col>
      <xdr:colOff>152400</xdr:colOff>
      <xdr:row>87</xdr:row>
      <xdr:rowOff>71438</xdr:rowOff>
    </xdr:to>
    <xdr:sp macro="" textlink="">
      <xdr:nvSpPr>
        <xdr:cNvPr id="293" name="楕円 292"/>
        <xdr:cNvSpPr/>
      </xdr:nvSpPr>
      <xdr:spPr>
        <a:xfrm>
          <a:off x="13462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56215</xdr:rowOff>
    </xdr:from>
    <xdr:ext cx="762000" cy="259045"/>
    <xdr:sp macro="" textlink="">
      <xdr:nvSpPr>
        <xdr:cNvPr id="294" name="テキスト ボックス 293"/>
        <xdr:cNvSpPr txBox="1"/>
      </xdr:nvSpPr>
      <xdr:spPr>
        <a:xfrm>
          <a:off x="13131800" y="1497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人口千人当たりの職員数はほぼ横ばいで推移している。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対前年度あたり０．０１人</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減少</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し、類似団体平均よりも少ない状況である。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61</xdr:col>
      <xdr:colOff>6350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141454</xdr:rowOff>
    </xdr:from>
    <xdr:to>
      <xdr:col>81</xdr:col>
      <xdr:colOff>44450</xdr:colOff>
      <xdr:row>60</xdr:row>
      <xdr:rowOff>142603</xdr:rowOff>
    </xdr:to>
    <xdr:cxnSp macro="">
      <xdr:nvCxnSpPr>
        <xdr:cNvPr id="331" name="直線コネクタ 330"/>
        <xdr:cNvCxnSpPr/>
      </xdr:nvCxnSpPr>
      <xdr:spPr>
        <a:xfrm flipV="1">
          <a:off x="16179800" y="10428454"/>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32" name="定員管理の状況平均値テキスト"/>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141454</xdr:rowOff>
    </xdr:from>
    <xdr:to>
      <xdr:col>77</xdr:col>
      <xdr:colOff>44450</xdr:colOff>
      <xdr:row>60</xdr:row>
      <xdr:rowOff>142603</xdr:rowOff>
    </xdr:to>
    <xdr:cxnSp macro="">
      <xdr:nvCxnSpPr>
        <xdr:cNvPr id="334" name="直線コネクタ 333"/>
        <xdr:cNvCxnSpPr/>
      </xdr:nvCxnSpPr>
      <xdr:spPr>
        <a:xfrm>
          <a:off x="15290800" y="10428454"/>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141454</xdr:rowOff>
    </xdr:from>
    <xdr:to>
      <xdr:col>72</xdr:col>
      <xdr:colOff>203200</xdr:colOff>
      <xdr:row>60</xdr:row>
      <xdr:rowOff>156391</xdr:rowOff>
    </xdr:to>
    <xdr:cxnSp macro="">
      <xdr:nvCxnSpPr>
        <xdr:cNvPr id="337" name="直線コネクタ 336"/>
        <xdr:cNvCxnSpPr/>
      </xdr:nvCxnSpPr>
      <xdr:spPr>
        <a:xfrm flipV="1">
          <a:off x="14401800" y="10428454"/>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131112</xdr:rowOff>
    </xdr:from>
    <xdr:to>
      <xdr:col>68</xdr:col>
      <xdr:colOff>152400</xdr:colOff>
      <xdr:row>60</xdr:row>
      <xdr:rowOff>156391</xdr:rowOff>
    </xdr:to>
    <xdr:cxnSp macro="">
      <xdr:nvCxnSpPr>
        <xdr:cNvPr id="340" name="直線コネクタ 339"/>
        <xdr:cNvCxnSpPr/>
      </xdr:nvCxnSpPr>
      <xdr:spPr>
        <a:xfrm>
          <a:off x="13512800" y="10418112"/>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44" name="テキスト ボックス 343"/>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90654</xdr:rowOff>
    </xdr:from>
    <xdr:to>
      <xdr:col>81</xdr:col>
      <xdr:colOff>95250</xdr:colOff>
      <xdr:row>61</xdr:row>
      <xdr:rowOff>20804</xdr:rowOff>
    </xdr:to>
    <xdr:sp macro="" textlink="">
      <xdr:nvSpPr>
        <xdr:cNvPr id="350" name="楕円 349"/>
        <xdr:cNvSpPr/>
      </xdr:nvSpPr>
      <xdr:spPr>
        <a:xfrm>
          <a:off x="169672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107181</xdr:rowOff>
    </xdr:from>
    <xdr:ext cx="762000" cy="259045"/>
    <xdr:sp macro="" textlink="">
      <xdr:nvSpPr>
        <xdr:cNvPr id="351" name="定員管理の状況該当値テキスト"/>
        <xdr:cNvSpPr txBox="1"/>
      </xdr:nvSpPr>
      <xdr:spPr>
        <a:xfrm>
          <a:off x="17106900" y="1022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91803</xdr:rowOff>
    </xdr:from>
    <xdr:to>
      <xdr:col>77</xdr:col>
      <xdr:colOff>95250</xdr:colOff>
      <xdr:row>61</xdr:row>
      <xdr:rowOff>21953</xdr:rowOff>
    </xdr:to>
    <xdr:sp macro="" textlink="">
      <xdr:nvSpPr>
        <xdr:cNvPr id="352" name="楕円 351"/>
        <xdr:cNvSpPr/>
      </xdr:nvSpPr>
      <xdr:spPr>
        <a:xfrm>
          <a:off x="16129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32130</xdr:rowOff>
    </xdr:from>
    <xdr:ext cx="736600" cy="259045"/>
    <xdr:sp macro="" textlink="">
      <xdr:nvSpPr>
        <xdr:cNvPr id="353" name="テキスト ボックス 352"/>
        <xdr:cNvSpPr txBox="1"/>
      </xdr:nvSpPr>
      <xdr:spPr>
        <a:xfrm>
          <a:off x="15798800" y="10147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90654</xdr:rowOff>
    </xdr:from>
    <xdr:to>
      <xdr:col>73</xdr:col>
      <xdr:colOff>44450</xdr:colOff>
      <xdr:row>61</xdr:row>
      <xdr:rowOff>20804</xdr:rowOff>
    </xdr:to>
    <xdr:sp macro="" textlink="">
      <xdr:nvSpPr>
        <xdr:cNvPr id="354" name="楕円 353"/>
        <xdr:cNvSpPr/>
      </xdr:nvSpPr>
      <xdr:spPr>
        <a:xfrm>
          <a:off x="15240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30981</xdr:rowOff>
    </xdr:from>
    <xdr:ext cx="762000" cy="259045"/>
    <xdr:sp macro="" textlink="">
      <xdr:nvSpPr>
        <xdr:cNvPr id="355" name="テキスト ボックス 354"/>
        <xdr:cNvSpPr txBox="1"/>
      </xdr:nvSpPr>
      <xdr:spPr>
        <a:xfrm>
          <a:off x="14909800" y="1014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105591</xdr:rowOff>
    </xdr:from>
    <xdr:to>
      <xdr:col>68</xdr:col>
      <xdr:colOff>203200</xdr:colOff>
      <xdr:row>61</xdr:row>
      <xdr:rowOff>35741</xdr:rowOff>
    </xdr:to>
    <xdr:sp macro="" textlink="">
      <xdr:nvSpPr>
        <xdr:cNvPr id="356" name="楕円 355"/>
        <xdr:cNvSpPr/>
      </xdr:nvSpPr>
      <xdr:spPr>
        <a:xfrm>
          <a:off x="14351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45918</xdr:rowOff>
    </xdr:from>
    <xdr:ext cx="762000" cy="259045"/>
    <xdr:sp macro="" textlink="">
      <xdr:nvSpPr>
        <xdr:cNvPr id="357" name="テキスト ボックス 356"/>
        <xdr:cNvSpPr txBox="1"/>
      </xdr:nvSpPr>
      <xdr:spPr>
        <a:xfrm>
          <a:off x="14020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80312</xdr:rowOff>
    </xdr:from>
    <xdr:to>
      <xdr:col>64</xdr:col>
      <xdr:colOff>152400</xdr:colOff>
      <xdr:row>61</xdr:row>
      <xdr:rowOff>10462</xdr:rowOff>
    </xdr:to>
    <xdr:sp macro="" textlink="">
      <xdr:nvSpPr>
        <xdr:cNvPr id="358" name="楕円 357"/>
        <xdr:cNvSpPr/>
      </xdr:nvSpPr>
      <xdr:spPr>
        <a:xfrm>
          <a:off x="13462000" y="103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20639</xdr:rowOff>
    </xdr:from>
    <xdr:ext cx="762000" cy="259045"/>
    <xdr:sp macro="" textlink="">
      <xdr:nvSpPr>
        <xdr:cNvPr id="359" name="テキスト ボックス 358"/>
        <xdr:cNvSpPr txBox="1"/>
      </xdr:nvSpPr>
      <xdr:spPr>
        <a:xfrm>
          <a:off x="13131800" y="1013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実質公債費比率はほぼ横ばいの傾向にあるが、平成</a:t>
          </a:r>
          <a:r>
            <a:rPr kumimoji="1" lang="en-US" altLang="ja-JP" sz="1400">
              <a:solidFill>
                <a:schemeClr val="dk1"/>
              </a:solidFill>
              <a:effectLst/>
              <a:latin typeface="ＭＳ Ｐ明朝" panose="02020600040205080304" pitchFamily="18" charset="-128"/>
              <a:ea typeface="ＭＳ Ｐ明朝" panose="02020600040205080304" pitchFamily="18" charset="-128"/>
              <a:cs typeface="+mn-cs"/>
            </a:rPr>
            <a:t>29</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年度以降、北中城中学校改築事業</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や公営墓地整備事業、役場第一庁舎改築事業等</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の影響</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で</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微増とな</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っている</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類似団体平均との比較</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で</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は低い状況である。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今後</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、ハ</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ード事業</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の事業計画を</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的確に把握し、比率の抑制に努める。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61</xdr:col>
      <xdr:colOff>6350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155956</xdr:rowOff>
    </xdr:from>
    <xdr:to>
      <xdr:col>81</xdr:col>
      <xdr:colOff>44450</xdr:colOff>
      <xdr:row>40</xdr:row>
      <xdr:rowOff>155956</xdr:rowOff>
    </xdr:to>
    <xdr:cxnSp macro="">
      <xdr:nvCxnSpPr>
        <xdr:cNvPr id="390" name="直線コネクタ 389"/>
        <xdr:cNvCxnSpPr/>
      </xdr:nvCxnSpPr>
      <xdr:spPr>
        <a:xfrm>
          <a:off x="16179800" y="70139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91" name="公債費負担の状況平均値テキスト"/>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141478</xdr:rowOff>
    </xdr:from>
    <xdr:to>
      <xdr:col>77</xdr:col>
      <xdr:colOff>44450</xdr:colOff>
      <xdr:row>40</xdr:row>
      <xdr:rowOff>155956</xdr:rowOff>
    </xdr:to>
    <xdr:cxnSp macro="">
      <xdr:nvCxnSpPr>
        <xdr:cNvPr id="393" name="直線コネクタ 392"/>
        <xdr:cNvCxnSpPr/>
      </xdr:nvCxnSpPr>
      <xdr:spPr>
        <a:xfrm>
          <a:off x="15290800" y="699947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131826</xdr:rowOff>
    </xdr:from>
    <xdr:to>
      <xdr:col>72</xdr:col>
      <xdr:colOff>203200</xdr:colOff>
      <xdr:row>40</xdr:row>
      <xdr:rowOff>141478</xdr:rowOff>
    </xdr:to>
    <xdr:cxnSp macro="">
      <xdr:nvCxnSpPr>
        <xdr:cNvPr id="396" name="直線コネクタ 395"/>
        <xdr:cNvCxnSpPr/>
      </xdr:nvCxnSpPr>
      <xdr:spPr>
        <a:xfrm>
          <a:off x="14401800" y="698982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131826</xdr:rowOff>
    </xdr:from>
    <xdr:to>
      <xdr:col>68</xdr:col>
      <xdr:colOff>152400</xdr:colOff>
      <xdr:row>40</xdr:row>
      <xdr:rowOff>136652</xdr:rowOff>
    </xdr:to>
    <xdr:cxnSp macro="">
      <xdr:nvCxnSpPr>
        <xdr:cNvPr id="399" name="直線コネクタ 398"/>
        <xdr:cNvCxnSpPr/>
      </xdr:nvCxnSpPr>
      <xdr:spPr>
        <a:xfrm flipV="1">
          <a:off x="13512800" y="698982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409" name="楕円 408"/>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121683</xdr:rowOff>
    </xdr:from>
    <xdr:ext cx="762000" cy="259045"/>
    <xdr:sp macro="" textlink="">
      <xdr:nvSpPr>
        <xdr:cNvPr id="410" name="公債費負担の状況該当値テキスト"/>
        <xdr:cNvSpPr txBox="1"/>
      </xdr:nvSpPr>
      <xdr:spPr>
        <a:xfrm>
          <a:off x="17106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105156</xdr:rowOff>
    </xdr:from>
    <xdr:to>
      <xdr:col>77</xdr:col>
      <xdr:colOff>95250</xdr:colOff>
      <xdr:row>41</xdr:row>
      <xdr:rowOff>35306</xdr:rowOff>
    </xdr:to>
    <xdr:sp macro="" textlink="">
      <xdr:nvSpPr>
        <xdr:cNvPr id="411" name="楕円 410"/>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45483</xdr:rowOff>
    </xdr:from>
    <xdr:ext cx="736600" cy="259045"/>
    <xdr:sp macro="" textlink="">
      <xdr:nvSpPr>
        <xdr:cNvPr id="412" name="テキスト ボックス 411"/>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90678</xdr:rowOff>
    </xdr:from>
    <xdr:to>
      <xdr:col>73</xdr:col>
      <xdr:colOff>44450</xdr:colOff>
      <xdr:row>41</xdr:row>
      <xdr:rowOff>20828</xdr:rowOff>
    </xdr:to>
    <xdr:sp macro="" textlink="">
      <xdr:nvSpPr>
        <xdr:cNvPr id="413" name="楕円 412"/>
        <xdr:cNvSpPr/>
      </xdr:nvSpPr>
      <xdr:spPr>
        <a:xfrm>
          <a:off x="15240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31005</xdr:rowOff>
    </xdr:from>
    <xdr:ext cx="762000" cy="259045"/>
    <xdr:sp macro="" textlink="">
      <xdr:nvSpPr>
        <xdr:cNvPr id="414" name="テキスト ボックス 413"/>
        <xdr:cNvSpPr txBox="1"/>
      </xdr:nvSpPr>
      <xdr:spPr>
        <a:xfrm>
          <a:off x="14909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81026</xdr:rowOff>
    </xdr:from>
    <xdr:to>
      <xdr:col>68</xdr:col>
      <xdr:colOff>203200</xdr:colOff>
      <xdr:row>41</xdr:row>
      <xdr:rowOff>11176</xdr:rowOff>
    </xdr:to>
    <xdr:sp macro="" textlink="">
      <xdr:nvSpPr>
        <xdr:cNvPr id="415" name="楕円 414"/>
        <xdr:cNvSpPr/>
      </xdr:nvSpPr>
      <xdr:spPr>
        <a:xfrm>
          <a:off x="14351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21353</xdr:rowOff>
    </xdr:from>
    <xdr:ext cx="762000" cy="259045"/>
    <xdr:sp macro="" textlink="">
      <xdr:nvSpPr>
        <xdr:cNvPr id="416" name="テキスト ボックス 415"/>
        <xdr:cNvSpPr txBox="1"/>
      </xdr:nvSpPr>
      <xdr:spPr>
        <a:xfrm>
          <a:off x="14020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417" name="楕円 416"/>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26179</xdr:rowOff>
    </xdr:from>
    <xdr:ext cx="762000" cy="259045"/>
    <xdr:sp macro="" textlink="">
      <xdr:nvSpPr>
        <xdr:cNvPr id="418" name="テキスト ボックス 417"/>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対前年度</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比較２</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７</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ポイントの減となった。</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将来負担比率の増加要因である債務負担行為の減少のため、土地開発公社での先行取得用地の買い戻し資金を積み立てる必要がある。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6147</xdr:rowOff>
    </xdr:from>
    <xdr:to>
      <xdr:col>81</xdr:col>
      <xdr:colOff>44450</xdr:colOff>
      <xdr:row>16</xdr:row>
      <xdr:rowOff>19177</xdr:rowOff>
    </xdr:to>
    <xdr:cxnSp macro="">
      <xdr:nvCxnSpPr>
        <xdr:cNvPr id="450" name="直線コネクタ 449"/>
        <xdr:cNvCxnSpPr/>
      </xdr:nvCxnSpPr>
      <xdr:spPr>
        <a:xfrm flipV="1">
          <a:off x="16179800" y="2749347"/>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119803</xdr:rowOff>
    </xdr:from>
    <xdr:ext cx="762000" cy="259045"/>
    <xdr:sp macro="" textlink="">
      <xdr:nvSpPr>
        <xdr:cNvPr id="451" name="将来負担の状況平均値テキスト"/>
        <xdr:cNvSpPr txBox="1"/>
      </xdr:nvSpPr>
      <xdr:spPr>
        <a:xfrm>
          <a:off x="17106900" y="234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19177</xdr:rowOff>
    </xdr:from>
    <xdr:to>
      <xdr:col>77</xdr:col>
      <xdr:colOff>44450</xdr:colOff>
      <xdr:row>16</xdr:row>
      <xdr:rowOff>38481</xdr:rowOff>
    </xdr:to>
    <xdr:cxnSp macro="">
      <xdr:nvCxnSpPr>
        <xdr:cNvPr id="453" name="直線コネクタ 452"/>
        <xdr:cNvCxnSpPr/>
      </xdr:nvCxnSpPr>
      <xdr:spPr>
        <a:xfrm flipV="1">
          <a:off x="15290800" y="2762377"/>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5" name="テキスト ボックス 454"/>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838</xdr:rowOff>
    </xdr:from>
    <xdr:to>
      <xdr:col>72</xdr:col>
      <xdr:colOff>203200</xdr:colOff>
      <xdr:row>16</xdr:row>
      <xdr:rowOff>38481</xdr:rowOff>
    </xdr:to>
    <xdr:cxnSp macro="">
      <xdr:nvCxnSpPr>
        <xdr:cNvPr id="456" name="直線コネクタ 455"/>
        <xdr:cNvCxnSpPr/>
      </xdr:nvCxnSpPr>
      <xdr:spPr>
        <a:xfrm>
          <a:off x="14401800" y="2744038"/>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8" name="テキスト ボックス 457"/>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838</xdr:rowOff>
    </xdr:from>
    <xdr:to>
      <xdr:col>68</xdr:col>
      <xdr:colOff>152400</xdr:colOff>
      <xdr:row>16</xdr:row>
      <xdr:rowOff>3734</xdr:rowOff>
    </xdr:to>
    <xdr:cxnSp macro="">
      <xdr:nvCxnSpPr>
        <xdr:cNvPr id="459" name="直線コネクタ 458"/>
        <xdr:cNvCxnSpPr/>
      </xdr:nvCxnSpPr>
      <xdr:spPr>
        <a:xfrm flipV="1">
          <a:off x="13512800" y="2744038"/>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61" name="テキスト ボックス 460"/>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62" name="フローチャート: 判断 461"/>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63" name="テキスト ボックス 462"/>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126797</xdr:rowOff>
    </xdr:from>
    <xdr:to>
      <xdr:col>81</xdr:col>
      <xdr:colOff>95250</xdr:colOff>
      <xdr:row>16</xdr:row>
      <xdr:rowOff>56947</xdr:rowOff>
    </xdr:to>
    <xdr:sp macro="" textlink="">
      <xdr:nvSpPr>
        <xdr:cNvPr id="469" name="楕円 468"/>
        <xdr:cNvSpPr/>
      </xdr:nvSpPr>
      <xdr:spPr>
        <a:xfrm>
          <a:off x="16967200" y="269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98874</xdr:rowOff>
    </xdr:from>
    <xdr:ext cx="762000" cy="259045"/>
    <xdr:sp macro="" textlink="">
      <xdr:nvSpPr>
        <xdr:cNvPr id="470" name="将来負担の状況該当値テキスト"/>
        <xdr:cNvSpPr txBox="1"/>
      </xdr:nvSpPr>
      <xdr:spPr>
        <a:xfrm>
          <a:off x="17106900" y="267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139827</xdr:rowOff>
    </xdr:from>
    <xdr:to>
      <xdr:col>77</xdr:col>
      <xdr:colOff>95250</xdr:colOff>
      <xdr:row>16</xdr:row>
      <xdr:rowOff>69977</xdr:rowOff>
    </xdr:to>
    <xdr:sp macro="" textlink="">
      <xdr:nvSpPr>
        <xdr:cNvPr id="471" name="楕円 470"/>
        <xdr:cNvSpPr/>
      </xdr:nvSpPr>
      <xdr:spPr>
        <a:xfrm>
          <a:off x="16129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54754</xdr:rowOff>
    </xdr:from>
    <xdr:ext cx="736600" cy="259045"/>
    <xdr:sp macro="" textlink="">
      <xdr:nvSpPr>
        <xdr:cNvPr id="472" name="テキスト ボックス 471"/>
        <xdr:cNvSpPr txBox="1"/>
      </xdr:nvSpPr>
      <xdr:spPr>
        <a:xfrm>
          <a:off x="15798800" y="2797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159131</xdr:rowOff>
    </xdr:from>
    <xdr:to>
      <xdr:col>73</xdr:col>
      <xdr:colOff>44450</xdr:colOff>
      <xdr:row>16</xdr:row>
      <xdr:rowOff>89281</xdr:rowOff>
    </xdr:to>
    <xdr:sp macro="" textlink="">
      <xdr:nvSpPr>
        <xdr:cNvPr id="473" name="楕円 472"/>
        <xdr:cNvSpPr/>
      </xdr:nvSpPr>
      <xdr:spPr>
        <a:xfrm>
          <a:off x="15240000" y="27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74058</xdr:rowOff>
    </xdr:from>
    <xdr:ext cx="762000" cy="259045"/>
    <xdr:sp macro="" textlink="">
      <xdr:nvSpPr>
        <xdr:cNvPr id="474" name="テキスト ボックス 473"/>
        <xdr:cNvSpPr txBox="1"/>
      </xdr:nvSpPr>
      <xdr:spPr>
        <a:xfrm>
          <a:off x="14909800" y="281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121488</xdr:rowOff>
    </xdr:from>
    <xdr:to>
      <xdr:col>68</xdr:col>
      <xdr:colOff>203200</xdr:colOff>
      <xdr:row>16</xdr:row>
      <xdr:rowOff>51638</xdr:rowOff>
    </xdr:to>
    <xdr:sp macro="" textlink="">
      <xdr:nvSpPr>
        <xdr:cNvPr id="475" name="楕円 474"/>
        <xdr:cNvSpPr/>
      </xdr:nvSpPr>
      <xdr:spPr>
        <a:xfrm>
          <a:off x="14351000" y="269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36415</xdr:rowOff>
    </xdr:from>
    <xdr:ext cx="762000" cy="259045"/>
    <xdr:sp macro="" textlink="">
      <xdr:nvSpPr>
        <xdr:cNvPr id="476" name="テキスト ボックス 475"/>
        <xdr:cNvSpPr txBox="1"/>
      </xdr:nvSpPr>
      <xdr:spPr>
        <a:xfrm>
          <a:off x="14020800" y="277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124384</xdr:rowOff>
    </xdr:from>
    <xdr:to>
      <xdr:col>64</xdr:col>
      <xdr:colOff>152400</xdr:colOff>
      <xdr:row>16</xdr:row>
      <xdr:rowOff>54534</xdr:rowOff>
    </xdr:to>
    <xdr:sp macro="" textlink="">
      <xdr:nvSpPr>
        <xdr:cNvPr id="477" name="楕円 476"/>
        <xdr:cNvSpPr/>
      </xdr:nvSpPr>
      <xdr:spPr>
        <a:xfrm>
          <a:off x="13462000" y="269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39311</xdr:rowOff>
    </xdr:from>
    <xdr:ext cx="762000" cy="259045"/>
    <xdr:sp macro="" textlink="">
      <xdr:nvSpPr>
        <xdr:cNvPr id="478" name="テキスト ボックス 477"/>
        <xdr:cNvSpPr txBox="1"/>
      </xdr:nvSpPr>
      <xdr:spPr>
        <a:xfrm>
          <a:off x="13131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17,510
17,123
11.54
8,281,756
7,918,197
337,009
4,022,226
4,772,431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前年度と比較し</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０</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８</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減少</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、類似団体と比較し０．</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１</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ポイント高い比率となった。</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次年度以降、会計年度任用職員の給料や報酬</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によ</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り増加が見込まれる</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60706</xdr:rowOff>
    </xdr:to>
    <xdr:cxnSp macro="">
      <xdr:nvCxnSpPr>
        <xdr:cNvPr id="64" name="直線コネクタ 63"/>
        <xdr:cNvCxnSpPr/>
      </xdr:nvCxnSpPr>
      <xdr:spPr>
        <a:xfrm flipV="1">
          <a:off x="3987800" y="63677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37</xdr:row>
      <xdr:rowOff>60706</xdr:rowOff>
    </xdr:to>
    <xdr:cxnSp macro="">
      <xdr:nvCxnSpPr>
        <xdr:cNvPr id="67" name="直線コネクタ 66"/>
        <xdr:cNvCxnSpPr/>
      </xdr:nvCxnSpPr>
      <xdr:spPr>
        <a:xfrm>
          <a:off x="3098800" y="63312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159004</xdr:rowOff>
    </xdr:to>
    <xdr:cxnSp macro="">
      <xdr:nvCxnSpPr>
        <xdr:cNvPr id="70" name="直線コネクタ 69"/>
        <xdr:cNvCxnSpPr/>
      </xdr:nvCxnSpPr>
      <xdr:spPr>
        <a:xfrm>
          <a:off x="2209800" y="6299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72136</xdr:rowOff>
    </xdr:from>
    <xdr:to>
      <xdr:col>11</xdr:col>
      <xdr:colOff>9525</xdr:colOff>
      <xdr:row>36</xdr:row>
      <xdr:rowOff>127000</xdr:rowOff>
    </xdr:to>
    <xdr:cxnSp macro="">
      <xdr:nvCxnSpPr>
        <xdr:cNvPr id="73" name="直線コネクタ 72"/>
        <xdr:cNvCxnSpPr/>
      </xdr:nvCxnSpPr>
      <xdr:spPr>
        <a:xfrm>
          <a:off x="1320800" y="62443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4"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88" name="テキスト ボックス 87"/>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0" name="テキスト ボックス 89"/>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21336</xdr:rowOff>
    </xdr:from>
    <xdr:to>
      <xdr:col>6</xdr:col>
      <xdr:colOff>171450</xdr:colOff>
      <xdr:row>36</xdr:row>
      <xdr:rowOff>122936</xdr:rowOff>
    </xdr:to>
    <xdr:sp macro="" textlink="">
      <xdr:nvSpPr>
        <xdr:cNvPr id="91" name="楕円 90"/>
        <xdr:cNvSpPr/>
      </xdr:nvSpPr>
      <xdr:spPr>
        <a:xfrm>
          <a:off x="1270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133113</xdr:rowOff>
    </xdr:from>
    <xdr:ext cx="762000" cy="259045"/>
    <xdr:sp macro="" textlink="">
      <xdr:nvSpPr>
        <xdr:cNvPr id="92" name="テキスト ボックス 91"/>
        <xdr:cNvSpPr txBox="1"/>
      </xdr:nvSpPr>
      <xdr:spPr>
        <a:xfrm>
          <a:off x="939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前年度と比較し０．</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２</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ポイント増加し、類似団体平均と比較し０．５ポイント高い比率となった。</a:t>
          </a:r>
          <a:endParaRPr lang="ja-JP" altLang="ja-JP" sz="1400">
            <a:effectLst/>
            <a:latin typeface="ＭＳ Ｐ明朝" panose="02020600040205080304" pitchFamily="18" charset="-128"/>
            <a:ea typeface="ＭＳ Ｐ明朝" panose="02020600040205080304" pitchFamily="18" charset="-128"/>
          </a:endParaRPr>
        </a:p>
        <a:p>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物件費の総額は委託料により大幅に増減するが、経常経費を見直し抑制に努める。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17</xdr:row>
      <xdr:rowOff>123190</xdr:rowOff>
    </xdr:to>
    <xdr:cxnSp macro="">
      <xdr:nvCxnSpPr>
        <xdr:cNvPr id="125" name="直線コネクタ 124"/>
        <xdr:cNvCxnSpPr/>
      </xdr:nvCxnSpPr>
      <xdr:spPr>
        <a:xfrm>
          <a:off x="15671800" y="3022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107950</xdr:rowOff>
    </xdr:to>
    <xdr:cxnSp macro="">
      <xdr:nvCxnSpPr>
        <xdr:cNvPr id="128" name="直線コネクタ 127"/>
        <xdr:cNvCxnSpPr/>
      </xdr:nvCxnSpPr>
      <xdr:spPr>
        <a:xfrm>
          <a:off x="14782800" y="2984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39370</xdr:rowOff>
    </xdr:from>
    <xdr:to>
      <xdr:col>73</xdr:col>
      <xdr:colOff>180975</xdr:colOff>
      <xdr:row>17</xdr:row>
      <xdr:rowOff>69850</xdr:rowOff>
    </xdr:to>
    <xdr:cxnSp macro="">
      <xdr:nvCxnSpPr>
        <xdr:cNvPr id="131" name="直線コネクタ 130"/>
        <xdr:cNvCxnSpPr/>
      </xdr:nvCxnSpPr>
      <xdr:spPr>
        <a:xfrm>
          <a:off x="13893800" y="2954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39370</xdr:rowOff>
    </xdr:from>
    <xdr:to>
      <xdr:col>69</xdr:col>
      <xdr:colOff>92075</xdr:colOff>
      <xdr:row>18</xdr:row>
      <xdr:rowOff>5080</xdr:rowOff>
    </xdr:to>
    <xdr:cxnSp macro="">
      <xdr:nvCxnSpPr>
        <xdr:cNvPr id="134" name="直線コネクタ 133"/>
        <xdr:cNvCxnSpPr/>
      </xdr:nvCxnSpPr>
      <xdr:spPr>
        <a:xfrm flipV="1">
          <a:off x="13004800" y="2954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72390</xdr:rowOff>
    </xdr:from>
    <xdr:to>
      <xdr:col>82</xdr:col>
      <xdr:colOff>158750</xdr:colOff>
      <xdr:row>18</xdr:row>
      <xdr:rowOff>2540</xdr:rowOff>
    </xdr:to>
    <xdr:sp macro="" textlink="">
      <xdr:nvSpPr>
        <xdr:cNvPr id="144" name="楕円 143"/>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44467</xdr:rowOff>
    </xdr:from>
    <xdr:ext cx="762000" cy="259045"/>
    <xdr:sp macro="" textlink="">
      <xdr:nvSpPr>
        <xdr:cNvPr id="145" name="物件費該当値テキスト"/>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6" name="楕円 145"/>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47" name="テキスト ボックス 146"/>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8" name="楕円 147"/>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9" name="テキスト ボックス 148"/>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160020</xdr:rowOff>
    </xdr:from>
    <xdr:to>
      <xdr:col>69</xdr:col>
      <xdr:colOff>142875</xdr:colOff>
      <xdr:row>17</xdr:row>
      <xdr:rowOff>90170</xdr:rowOff>
    </xdr:to>
    <xdr:sp macro="" textlink="">
      <xdr:nvSpPr>
        <xdr:cNvPr id="150" name="楕円 149"/>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51" name="テキスト ボックス 150"/>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125730</xdr:rowOff>
    </xdr:from>
    <xdr:to>
      <xdr:col>65</xdr:col>
      <xdr:colOff>53975</xdr:colOff>
      <xdr:row>18</xdr:row>
      <xdr:rowOff>55880</xdr:rowOff>
    </xdr:to>
    <xdr:sp macro="" textlink="">
      <xdr:nvSpPr>
        <xdr:cNvPr id="152" name="楕円 151"/>
        <xdr:cNvSpPr/>
      </xdr:nvSpPr>
      <xdr:spPr>
        <a:xfrm>
          <a:off x="12954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40657</xdr:rowOff>
    </xdr:from>
    <xdr:ext cx="762000" cy="259045"/>
    <xdr:sp macro="" textlink="">
      <xdr:nvSpPr>
        <xdr:cNvPr id="153" name="テキスト ボックス 152"/>
        <xdr:cNvSpPr txBox="1"/>
      </xdr:nvSpPr>
      <xdr:spPr>
        <a:xfrm>
          <a:off x="12623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前年度と比較し</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０</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１</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減少し</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、類似団体と比較し３．</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７ポ</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イント高い比率となった。</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扶助費総額は、認可保育所への負担金や障害福祉サービス</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諸費</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の</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増加の</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影響などにより増となっ</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ている</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80735</xdr:rowOff>
    </xdr:to>
    <xdr:cxnSp macro="">
      <xdr:nvCxnSpPr>
        <xdr:cNvPr id="188" name="直線コネクタ 187"/>
        <xdr:cNvCxnSpPr/>
      </xdr:nvCxnSpPr>
      <xdr:spPr>
        <a:xfrm>
          <a:off x="3987800" y="98425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57</xdr:row>
      <xdr:rowOff>69850</xdr:rowOff>
    </xdr:to>
    <xdr:cxnSp macro="">
      <xdr:nvCxnSpPr>
        <xdr:cNvPr id="191" name="直線コネクタ 190"/>
        <xdr:cNvCxnSpPr/>
      </xdr:nvCxnSpPr>
      <xdr:spPr>
        <a:xfrm>
          <a:off x="3098800" y="97118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110672</xdr:rowOff>
    </xdr:to>
    <xdr:cxnSp macro="">
      <xdr:nvCxnSpPr>
        <xdr:cNvPr id="194" name="直線コネクタ 193"/>
        <xdr:cNvCxnSpPr/>
      </xdr:nvCxnSpPr>
      <xdr:spPr>
        <a:xfrm>
          <a:off x="2209800" y="9635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56</xdr:row>
      <xdr:rowOff>34472</xdr:rowOff>
    </xdr:to>
    <xdr:cxnSp macro="">
      <xdr:nvCxnSpPr>
        <xdr:cNvPr id="197" name="直線コネクタ 196"/>
        <xdr:cNvCxnSpPr/>
      </xdr:nvCxnSpPr>
      <xdr:spPr>
        <a:xfrm>
          <a:off x="1320800" y="94941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29935</xdr:rowOff>
    </xdr:from>
    <xdr:to>
      <xdr:col>24</xdr:col>
      <xdr:colOff>76200</xdr:colOff>
      <xdr:row>57</xdr:row>
      <xdr:rowOff>131535</xdr:rowOff>
    </xdr:to>
    <xdr:sp macro="" textlink="">
      <xdr:nvSpPr>
        <xdr:cNvPr id="207" name="楕円 206"/>
        <xdr:cNvSpPr/>
      </xdr:nvSpPr>
      <xdr:spPr>
        <a:xfrm>
          <a:off x="4775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2012</xdr:rowOff>
    </xdr:from>
    <xdr:ext cx="762000" cy="259045"/>
    <xdr:sp macro="" textlink="">
      <xdr:nvSpPr>
        <xdr:cNvPr id="208" name="扶助費該当値テキスト"/>
        <xdr:cNvSpPr txBox="1"/>
      </xdr:nvSpPr>
      <xdr:spPr>
        <a:xfrm>
          <a:off x="4914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9" name="楕円 208"/>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0" name="テキスト ボックス 209"/>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1" name="楕円 210"/>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2" name="テキスト ボックス 211"/>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155122</xdr:rowOff>
    </xdr:from>
    <xdr:to>
      <xdr:col>11</xdr:col>
      <xdr:colOff>60325</xdr:colOff>
      <xdr:row>56</xdr:row>
      <xdr:rowOff>85272</xdr:rowOff>
    </xdr:to>
    <xdr:sp macro="" textlink="">
      <xdr:nvSpPr>
        <xdr:cNvPr id="213" name="楕円 212"/>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70049</xdr:rowOff>
    </xdr:from>
    <xdr:ext cx="762000" cy="259045"/>
    <xdr:sp macro="" textlink="">
      <xdr:nvSpPr>
        <xdr:cNvPr id="214" name="テキスト ボックス 213"/>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15" name="楕円 214"/>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16" name="テキスト ボックス 215"/>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前年度と比較し０．</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４</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減少</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、類似団体平均と比較し</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０</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２</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高い</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比率となった。</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下水道事業特別会計や国民健康保険特別会計への繰出金で多額の支出がある。料金や</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税</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の見直しも含め特別会計の収支の改善を図る必要がある。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119380</xdr:rowOff>
    </xdr:to>
    <xdr:cxnSp macro="">
      <xdr:nvCxnSpPr>
        <xdr:cNvPr id="249" name="直線コネクタ 248"/>
        <xdr:cNvCxnSpPr/>
      </xdr:nvCxnSpPr>
      <xdr:spPr>
        <a:xfrm flipV="1">
          <a:off x="15671800" y="9690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119380</xdr:rowOff>
    </xdr:to>
    <xdr:cxnSp macro="">
      <xdr:nvCxnSpPr>
        <xdr:cNvPr id="252" name="直線コネクタ 251"/>
        <xdr:cNvCxnSpPr/>
      </xdr:nvCxnSpPr>
      <xdr:spPr>
        <a:xfrm>
          <a:off x="14782800" y="9659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56</xdr:row>
      <xdr:rowOff>58420</xdr:rowOff>
    </xdr:to>
    <xdr:cxnSp macro="">
      <xdr:nvCxnSpPr>
        <xdr:cNvPr id="255" name="直線コネクタ 254"/>
        <xdr:cNvCxnSpPr/>
      </xdr:nvCxnSpPr>
      <xdr:spPr>
        <a:xfrm>
          <a:off x="13893800" y="9591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56</xdr:row>
      <xdr:rowOff>5080</xdr:rowOff>
    </xdr:to>
    <xdr:cxnSp macro="">
      <xdr:nvCxnSpPr>
        <xdr:cNvPr id="258" name="直線コネクタ 257"/>
        <xdr:cNvCxnSpPr/>
      </xdr:nvCxnSpPr>
      <xdr:spPr>
        <a:xfrm flipV="1">
          <a:off x="13004800" y="9591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2" name="テキスト ボックス 261"/>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8" name="楕円 267"/>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69"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70" name="楕円 269"/>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71" name="テキスト ボックス 270"/>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2" name="楕円 271"/>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3" name="テキスト ボックス 272"/>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4" name="楕円 273"/>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5" name="テキスト ボックス 274"/>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125730</xdr:rowOff>
    </xdr:from>
    <xdr:to>
      <xdr:col>65</xdr:col>
      <xdr:colOff>53975</xdr:colOff>
      <xdr:row>56</xdr:row>
      <xdr:rowOff>55880</xdr:rowOff>
    </xdr:to>
    <xdr:sp macro="" textlink="">
      <xdr:nvSpPr>
        <xdr:cNvPr id="276" name="楕円 275"/>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66057</xdr:rowOff>
    </xdr:from>
    <xdr:ext cx="762000" cy="259045"/>
    <xdr:sp macro="" textlink="">
      <xdr:nvSpPr>
        <xdr:cNvPr id="277" name="テキスト ボックス 276"/>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前年度と比較し</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２</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２</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減少</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し、類似団体と比較し</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０</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８</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ポイント高い比率となった。</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補助金については補助団体の予算・決算を精査し、適切な補助を行う。</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38</xdr:row>
      <xdr:rowOff>8128</xdr:rowOff>
    </xdr:to>
    <xdr:cxnSp macro="">
      <xdr:nvCxnSpPr>
        <xdr:cNvPr id="307" name="直線コネクタ 306"/>
        <xdr:cNvCxnSpPr/>
      </xdr:nvCxnSpPr>
      <xdr:spPr>
        <a:xfrm flipV="1">
          <a:off x="15671800" y="642264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38</xdr:row>
      <xdr:rowOff>8128</xdr:rowOff>
    </xdr:to>
    <xdr:cxnSp macro="">
      <xdr:nvCxnSpPr>
        <xdr:cNvPr id="310" name="直線コネクタ 309"/>
        <xdr:cNvCxnSpPr/>
      </xdr:nvCxnSpPr>
      <xdr:spPr>
        <a:xfrm>
          <a:off x="14782800" y="64729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129286</xdr:rowOff>
    </xdr:to>
    <xdr:cxnSp macro="">
      <xdr:nvCxnSpPr>
        <xdr:cNvPr id="313" name="直線コネクタ 312"/>
        <xdr:cNvCxnSpPr/>
      </xdr:nvCxnSpPr>
      <xdr:spPr>
        <a:xfrm>
          <a:off x="13893800" y="64363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92710</xdr:rowOff>
    </xdr:to>
    <xdr:cxnSp macro="">
      <xdr:nvCxnSpPr>
        <xdr:cNvPr id="316" name="直線コネクタ 315"/>
        <xdr:cNvCxnSpPr/>
      </xdr:nvCxnSpPr>
      <xdr:spPr>
        <a:xfrm>
          <a:off x="13004800" y="63952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26" name="楕円 325"/>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7"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128778</xdr:rowOff>
    </xdr:from>
    <xdr:to>
      <xdr:col>78</xdr:col>
      <xdr:colOff>120650</xdr:colOff>
      <xdr:row>38</xdr:row>
      <xdr:rowOff>58928</xdr:rowOff>
    </xdr:to>
    <xdr:sp macro="" textlink="">
      <xdr:nvSpPr>
        <xdr:cNvPr id="328" name="楕円 327"/>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43705</xdr:rowOff>
    </xdr:from>
    <xdr:ext cx="736600" cy="259045"/>
    <xdr:sp macro="" textlink="">
      <xdr:nvSpPr>
        <xdr:cNvPr id="329" name="テキスト ボックス 328"/>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78486</xdr:rowOff>
    </xdr:from>
    <xdr:to>
      <xdr:col>74</xdr:col>
      <xdr:colOff>31750</xdr:colOff>
      <xdr:row>38</xdr:row>
      <xdr:rowOff>8636</xdr:rowOff>
    </xdr:to>
    <xdr:sp macro="" textlink="">
      <xdr:nvSpPr>
        <xdr:cNvPr id="330" name="楕円 329"/>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164863</xdr:rowOff>
    </xdr:from>
    <xdr:ext cx="762000" cy="259045"/>
    <xdr:sp macro="" textlink="">
      <xdr:nvSpPr>
        <xdr:cNvPr id="331" name="テキスト ボックス 330"/>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2" name="楕円 331"/>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3" name="テキスト ボックス 332"/>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34" name="楕円 333"/>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35" name="テキスト ボックス 334"/>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前年度と比較し０．</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３</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ポイントの</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減</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、類似団体と比較し５．</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７</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ポイント低い比率となっている。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今後、役場庁舎改築事業等の起債が必要な事業があるため、ハード事業の起債を的確に把握し公債費の抑制に努める。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156718</xdr:rowOff>
    </xdr:from>
    <xdr:to>
      <xdr:col>24</xdr:col>
      <xdr:colOff>25400</xdr:colOff>
      <xdr:row>75</xdr:row>
      <xdr:rowOff>161289</xdr:rowOff>
    </xdr:to>
    <xdr:cxnSp macro="">
      <xdr:nvCxnSpPr>
        <xdr:cNvPr id="365" name="直線コネクタ 364"/>
        <xdr:cNvCxnSpPr/>
      </xdr:nvCxnSpPr>
      <xdr:spPr>
        <a:xfrm flipV="1">
          <a:off x="3987800" y="130154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124714</xdr:rowOff>
    </xdr:from>
    <xdr:to>
      <xdr:col>19</xdr:col>
      <xdr:colOff>187325</xdr:colOff>
      <xdr:row>75</xdr:row>
      <xdr:rowOff>161289</xdr:rowOff>
    </xdr:to>
    <xdr:cxnSp macro="">
      <xdr:nvCxnSpPr>
        <xdr:cNvPr id="368" name="直線コネクタ 367"/>
        <xdr:cNvCxnSpPr/>
      </xdr:nvCxnSpPr>
      <xdr:spPr>
        <a:xfrm>
          <a:off x="3098800" y="12983464"/>
          <a:ext cx="889000" cy="3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106426</xdr:rowOff>
    </xdr:from>
    <xdr:to>
      <xdr:col>15</xdr:col>
      <xdr:colOff>98425</xdr:colOff>
      <xdr:row>75</xdr:row>
      <xdr:rowOff>124714</xdr:rowOff>
    </xdr:to>
    <xdr:cxnSp macro="">
      <xdr:nvCxnSpPr>
        <xdr:cNvPr id="371" name="直線コネクタ 370"/>
        <xdr:cNvCxnSpPr/>
      </xdr:nvCxnSpPr>
      <xdr:spPr>
        <a:xfrm>
          <a:off x="2209800" y="129651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106426</xdr:rowOff>
    </xdr:from>
    <xdr:to>
      <xdr:col>11</xdr:col>
      <xdr:colOff>9525</xdr:colOff>
      <xdr:row>75</xdr:row>
      <xdr:rowOff>110998</xdr:rowOff>
    </xdr:to>
    <xdr:cxnSp macro="">
      <xdr:nvCxnSpPr>
        <xdr:cNvPr id="374" name="直線コネクタ 373"/>
        <xdr:cNvCxnSpPr/>
      </xdr:nvCxnSpPr>
      <xdr:spPr>
        <a:xfrm flipV="1">
          <a:off x="1320800" y="12965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105918</xdr:rowOff>
    </xdr:from>
    <xdr:to>
      <xdr:col>24</xdr:col>
      <xdr:colOff>76200</xdr:colOff>
      <xdr:row>76</xdr:row>
      <xdr:rowOff>36069</xdr:rowOff>
    </xdr:to>
    <xdr:sp macro="" textlink="">
      <xdr:nvSpPr>
        <xdr:cNvPr id="384" name="楕円 383"/>
        <xdr:cNvSpPr/>
      </xdr:nvSpPr>
      <xdr:spPr>
        <a:xfrm>
          <a:off x="4775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122445</xdr:rowOff>
    </xdr:from>
    <xdr:ext cx="762000" cy="259045"/>
    <xdr:sp macro="" textlink="">
      <xdr:nvSpPr>
        <xdr:cNvPr id="385" name="公債費該当値テキスト"/>
        <xdr:cNvSpPr txBox="1"/>
      </xdr:nvSpPr>
      <xdr:spPr>
        <a:xfrm>
          <a:off x="4914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86" name="楕円 385"/>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87" name="テキスト ボックス 386"/>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73914</xdr:rowOff>
    </xdr:from>
    <xdr:to>
      <xdr:col>15</xdr:col>
      <xdr:colOff>149225</xdr:colOff>
      <xdr:row>76</xdr:row>
      <xdr:rowOff>4065</xdr:rowOff>
    </xdr:to>
    <xdr:sp macro="" textlink="">
      <xdr:nvSpPr>
        <xdr:cNvPr id="388" name="楕円 387"/>
        <xdr:cNvSpPr/>
      </xdr:nvSpPr>
      <xdr:spPr>
        <a:xfrm>
          <a:off x="3048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14241</xdr:rowOff>
    </xdr:from>
    <xdr:ext cx="762000" cy="259045"/>
    <xdr:sp macro="" textlink="">
      <xdr:nvSpPr>
        <xdr:cNvPr id="389" name="テキスト ボックス 388"/>
        <xdr:cNvSpPr txBox="1"/>
      </xdr:nvSpPr>
      <xdr:spPr>
        <a:xfrm>
          <a:off x="2717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55626</xdr:rowOff>
    </xdr:from>
    <xdr:to>
      <xdr:col>11</xdr:col>
      <xdr:colOff>60325</xdr:colOff>
      <xdr:row>75</xdr:row>
      <xdr:rowOff>157226</xdr:rowOff>
    </xdr:to>
    <xdr:sp macro="" textlink="">
      <xdr:nvSpPr>
        <xdr:cNvPr id="390" name="楕円 389"/>
        <xdr:cNvSpPr/>
      </xdr:nvSpPr>
      <xdr:spPr>
        <a:xfrm>
          <a:off x="2159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167403</xdr:rowOff>
    </xdr:from>
    <xdr:ext cx="762000" cy="259045"/>
    <xdr:sp macro="" textlink="">
      <xdr:nvSpPr>
        <xdr:cNvPr id="391" name="テキスト ボックス 390"/>
        <xdr:cNvSpPr txBox="1"/>
      </xdr:nvSpPr>
      <xdr:spPr>
        <a:xfrm>
          <a:off x="1828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60198</xdr:rowOff>
    </xdr:from>
    <xdr:to>
      <xdr:col>6</xdr:col>
      <xdr:colOff>171450</xdr:colOff>
      <xdr:row>75</xdr:row>
      <xdr:rowOff>161798</xdr:rowOff>
    </xdr:to>
    <xdr:sp macro="" textlink="">
      <xdr:nvSpPr>
        <xdr:cNvPr id="392" name="楕円 391"/>
        <xdr:cNvSpPr/>
      </xdr:nvSpPr>
      <xdr:spPr>
        <a:xfrm>
          <a:off x="1270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525</xdr:rowOff>
    </xdr:from>
    <xdr:ext cx="762000" cy="259045"/>
    <xdr:sp macro="" textlink="">
      <xdr:nvSpPr>
        <xdr:cNvPr id="393" name="テキスト ボックス 392"/>
        <xdr:cNvSpPr txBox="1"/>
      </xdr:nvSpPr>
      <xdr:spPr>
        <a:xfrm>
          <a:off x="939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前年度と比較し</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３</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１</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ポイント</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減少</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、類似団体と比較し</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２</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．９ポイント高い比率となった。</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人件費や扶助費の増加により経常収支比率全体が</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増加傾向にある</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113937</xdr:rowOff>
    </xdr:to>
    <xdr:cxnSp macro="">
      <xdr:nvCxnSpPr>
        <xdr:cNvPr id="428" name="直線コネクタ 427"/>
        <xdr:cNvCxnSpPr/>
      </xdr:nvCxnSpPr>
      <xdr:spPr>
        <a:xfrm flipV="1">
          <a:off x="15671800" y="13385800"/>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113937</xdr:rowOff>
    </xdr:to>
    <xdr:cxnSp macro="">
      <xdr:nvCxnSpPr>
        <xdr:cNvPr id="431" name="直線コネクタ 430"/>
        <xdr:cNvCxnSpPr/>
      </xdr:nvCxnSpPr>
      <xdr:spPr>
        <a:xfrm>
          <a:off x="14782800" y="13317220"/>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115570</xdr:rowOff>
    </xdr:to>
    <xdr:cxnSp macro="">
      <xdr:nvCxnSpPr>
        <xdr:cNvPr id="434" name="直線コネクタ 433"/>
        <xdr:cNvCxnSpPr/>
      </xdr:nvCxnSpPr>
      <xdr:spPr>
        <a:xfrm>
          <a:off x="13893800" y="13202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1270</xdr:rowOff>
    </xdr:to>
    <xdr:cxnSp macro="">
      <xdr:nvCxnSpPr>
        <xdr:cNvPr id="437" name="直線コネクタ 436"/>
        <xdr:cNvCxnSpPr/>
      </xdr:nvCxnSpPr>
      <xdr:spPr>
        <a:xfrm>
          <a:off x="13004800" y="13157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62972</xdr:rowOff>
    </xdr:from>
    <xdr:ext cx="762000" cy="259045"/>
    <xdr:sp macro="" textlink="">
      <xdr:nvSpPr>
        <xdr:cNvPr id="439" name="テキスト ボックス 438"/>
        <xdr:cNvSpPr txBox="1"/>
      </xdr:nvSpPr>
      <xdr:spPr>
        <a:xfrm>
          <a:off x="135128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169108</xdr:rowOff>
    </xdr:from>
    <xdr:ext cx="762000" cy="259045"/>
    <xdr:sp macro="" textlink="">
      <xdr:nvSpPr>
        <xdr:cNvPr id="441" name="テキスト ボックス 440"/>
        <xdr:cNvSpPr txBox="1"/>
      </xdr:nvSpPr>
      <xdr:spPr>
        <a:xfrm>
          <a:off x="12623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7" name="楕円 446"/>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48"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63137</xdr:rowOff>
    </xdr:from>
    <xdr:to>
      <xdr:col>78</xdr:col>
      <xdr:colOff>120650</xdr:colOff>
      <xdr:row>78</xdr:row>
      <xdr:rowOff>164737</xdr:rowOff>
    </xdr:to>
    <xdr:sp macro="" textlink="">
      <xdr:nvSpPr>
        <xdr:cNvPr id="449" name="楕円 448"/>
        <xdr:cNvSpPr/>
      </xdr:nvSpPr>
      <xdr:spPr>
        <a:xfrm>
          <a:off x="15621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149514</xdr:rowOff>
    </xdr:from>
    <xdr:ext cx="736600" cy="259045"/>
    <xdr:sp macro="" textlink="">
      <xdr:nvSpPr>
        <xdr:cNvPr id="450" name="テキスト ボックス 449"/>
        <xdr:cNvSpPr txBox="1"/>
      </xdr:nvSpPr>
      <xdr:spPr>
        <a:xfrm>
          <a:off x="15290800" y="1352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1" name="楕円 450"/>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2" name="テキスト ボックス 451"/>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3" name="楕円 452"/>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54" name="テキスト ボックス 453"/>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5" name="楕円 454"/>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6" name="テキスト ボックス 455"/>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95203</xdr:rowOff>
    </xdr:from>
    <xdr:to>
      <xdr:col>29</xdr:col>
      <xdr:colOff>127000</xdr:colOff>
      <xdr:row>18</xdr:row>
      <xdr:rowOff>118504</xdr:rowOff>
    </xdr:to>
    <xdr:cxnSp macro="">
      <xdr:nvCxnSpPr>
        <xdr:cNvPr id="52" name="直線コネクタ 51"/>
        <xdr:cNvCxnSpPr/>
      </xdr:nvCxnSpPr>
      <xdr:spPr bwMode="auto">
        <a:xfrm flipV="1">
          <a:off x="5003800" y="3228928"/>
          <a:ext cx="647700" cy="23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91496</xdr:rowOff>
    </xdr:from>
    <xdr:to>
      <xdr:col>26</xdr:col>
      <xdr:colOff>50800</xdr:colOff>
      <xdr:row>18</xdr:row>
      <xdr:rowOff>118504</xdr:rowOff>
    </xdr:to>
    <xdr:cxnSp macro="">
      <xdr:nvCxnSpPr>
        <xdr:cNvPr id="55" name="直線コネクタ 54"/>
        <xdr:cNvCxnSpPr/>
      </xdr:nvCxnSpPr>
      <xdr:spPr bwMode="auto">
        <a:xfrm>
          <a:off x="4305300" y="3225221"/>
          <a:ext cx="698500" cy="27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91496</xdr:rowOff>
    </xdr:from>
    <xdr:to>
      <xdr:col>22</xdr:col>
      <xdr:colOff>114300</xdr:colOff>
      <xdr:row>18</xdr:row>
      <xdr:rowOff>103775</xdr:rowOff>
    </xdr:to>
    <xdr:cxnSp macro="">
      <xdr:nvCxnSpPr>
        <xdr:cNvPr id="58" name="直線コネクタ 57"/>
        <xdr:cNvCxnSpPr/>
      </xdr:nvCxnSpPr>
      <xdr:spPr bwMode="auto">
        <a:xfrm flipV="1">
          <a:off x="3606800" y="3225221"/>
          <a:ext cx="698500" cy="12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103775</xdr:rowOff>
    </xdr:from>
    <xdr:to>
      <xdr:col>18</xdr:col>
      <xdr:colOff>177800</xdr:colOff>
      <xdr:row>19</xdr:row>
      <xdr:rowOff>95595</xdr:rowOff>
    </xdr:to>
    <xdr:cxnSp macro="">
      <xdr:nvCxnSpPr>
        <xdr:cNvPr id="61" name="直線コネクタ 60"/>
        <xdr:cNvCxnSpPr/>
      </xdr:nvCxnSpPr>
      <xdr:spPr bwMode="auto">
        <a:xfrm flipV="1">
          <a:off x="2908300" y="3237500"/>
          <a:ext cx="698500" cy="163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112044</xdr:rowOff>
    </xdr:from>
    <xdr:ext cx="762000" cy="259045"/>
    <xdr:sp macro="" textlink="">
      <xdr:nvSpPr>
        <xdr:cNvPr id="65" name="テキスト ボックス 64"/>
        <xdr:cNvSpPr txBox="1"/>
      </xdr:nvSpPr>
      <xdr:spPr>
        <a:xfrm>
          <a:off x="2527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44403</xdr:rowOff>
    </xdr:from>
    <xdr:to>
      <xdr:col>29</xdr:col>
      <xdr:colOff>177800</xdr:colOff>
      <xdr:row>18</xdr:row>
      <xdr:rowOff>146003</xdr:rowOff>
    </xdr:to>
    <xdr:sp macro="" textlink="">
      <xdr:nvSpPr>
        <xdr:cNvPr id="71" name="楕円 70"/>
        <xdr:cNvSpPr/>
      </xdr:nvSpPr>
      <xdr:spPr bwMode="auto">
        <a:xfrm>
          <a:off x="5600700" y="3178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16480</xdr:rowOff>
    </xdr:from>
    <xdr:ext cx="762000" cy="259045"/>
    <xdr:sp macro="" textlink="">
      <xdr:nvSpPr>
        <xdr:cNvPr id="72" name="人口1人当たり決算額の推移該当値テキスト130"/>
        <xdr:cNvSpPr txBox="1"/>
      </xdr:nvSpPr>
      <xdr:spPr>
        <a:xfrm>
          <a:off x="5740400" y="315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67704</xdr:rowOff>
    </xdr:from>
    <xdr:to>
      <xdr:col>26</xdr:col>
      <xdr:colOff>101600</xdr:colOff>
      <xdr:row>18</xdr:row>
      <xdr:rowOff>169304</xdr:rowOff>
    </xdr:to>
    <xdr:sp macro="" textlink="">
      <xdr:nvSpPr>
        <xdr:cNvPr id="73" name="楕円 72"/>
        <xdr:cNvSpPr/>
      </xdr:nvSpPr>
      <xdr:spPr bwMode="auto">
        <a:xfrm>
          <a:off x="4953000" y="3201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154081</xdr:rowOff>
    </xdr:from>
    <xdr:ext cx="736600" cy="259045"/>
    <xdr:sp macro="" textlink="">
      <xdr:nvSpPr>
        <xdr:cNvPr id="74" name="テキスト ボックス 73"/>
        <xdr:cNvSpPr txBox="1"/>
      </xdr:nvSpPr>
      <xdr:spPr>
        <a:xfrm>
          <a:off x="4622800" y="3287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40696</xdr:rowOff>
    </xdr:from>
    <xdr:to>
      <xdr:col>22</xdr:col>
      <xdr:colOff>165100</xdr:colOff>
      <xdr:row>18</xdr:row>
      <xdr:rowOff>142296</xdr:rowOff>
    </xdr:to>
    <xdr:sp macro="" textlink="">
      <xdr:nvSpPr>
        <xdr:cNvPr id="75" name="楕円 74"/>
        <xdr:cNvSpPr/>
      </xdr:nvSpPr>
      <xdr:spPr bwMode="auto">
        <a:xfrm>
          <a:off x="4254500" y="3174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127073</xdr:rowOff>
    </xdr:from>
    <xdr:ext cx="762000" cy="259045"/>
    <xdr:sp macro="" textlink="">
      <xdr:nvSpPr>
        <xdr:cNvPr id="76" name="テキスト ボックス 75"/>
        <xdr:cNvSpPr txBox="1"/>
      </xdr:nvSpPr>
      <xdr:spPr>
        <a:xfrm>
          <a:off x="3924300" y="326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52975</xdr:rowOff>
    </xdr:from>
    <xdr:to>
      <xdr:col>19</xdr:col>
      <xdr:colOff>38100</xdr:colOff>
      <xdr:row>18</xdr:row>
      <xdr:rowOff>154575</xdr:rowOff>
    </xdr:to>
    <xdr:sp macro="" textlink="">
      <xdr:nvSpPr>
        <xdr:cNvPr id="77" name="楕円 76"/>
        <xdr:cNvSpPr/>
      </xdr:nvSpPr>
      <xdr:spPr bwMode="auto">
        <a:xfrm>
          <a:off x="3556000" y="3186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139352</xdr:rowOff>
    </xdr:from>
    <xdr:ext cx="762000" cy="259045"/>
    <xdr:sp macro="" textlink="">
      <xdr:nvSpPr>
        <xdr:cNvPr id="78" name="テキスト ボックス 77"/>
        <xdr:cNvSpPr txBox="1"/>
      </xdr:nvSpPr>
      <xdr:spPr>
        <a:xfrm>
          <a:off x="3225800" y="327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44795</xdr:rowOff>
    </xdr:from>
    <xdr:to>
      <xdr:col>15</xdr:col>
      <xdr:colOff>101600</xdr:colOff>
      <xdr:row>19</xdr:row>
      <xdr:rowOff>146395</xdr:rowOff>
    </xdr:to>
    <xdr:sp macro="" textlink="">
      <xdr:nvSpPr>
        <xdr:cNvPr id="79" name="楕円 78"/>
        <xdr:cNvSpPr/>
      </xdr:nvSpPr>
      <xdr:spPr bwMode="auto">
        <a:xfrm>
          <a:off x="2857500" y="3349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131172</xdr:rowOff>
    </xdr:from>
    <xdr:ext cx="762000" cy="259045"/>
    <xdr:sp macro="" textlink="">
      <xdr:nvSpPr>
        <xdr:cNvPr id="80" name="テキスト ボックス 79"/>
        <xdr:cNvSpPr txBox="1"/>
      </xdr:nvSpPr>
      <xdr:spPr>
        <a:xfrm>
          <a:off x="2527300" y="34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340131</xdr:rowOff>
    </xdr:from>
    <xdr:to>
      <xdr:col>29</xdr:col>
      <xdr:colOff>127000</xdr:colOff>
      <xdr:row>36</xdr:row>
      <xdr:rowOff>7633</xdr:rowOff>
    </xdr:to>
    <xdr:cxnSp macro="">
      <xdr:nvCxnSpPr>
        <xdr:cNvPr id="113" name="直線コネクタ 112"/>
        <xdr:cNvCxnSpPr/>
      </xdr:nvCxnSpPr>
      <xdr:spPr bwMode="auto">
        <a:xfrm flipV="1">
          <a:off x="5003800" y="6950481"/>
          <a:ext cx="647700" cy="10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341217</xdr:rowOff>
    </xdr:from>
    <xdr:to>
      <xdr:col>26</xdr:col>
      <xdr:colOff>50800</xdr:colOff>
      <xdr:row>36</xdr:row>
      <xdr:rowOff>7633</xdr:rowOff>
    </xdr:to>
    <xdr:cxnSp macro="">
      <xdr:nvCxnSpPr>
        <xdr:cNvPr id="116" name="直線コネクタ 115"/>
        <xdr:cNvCxnSpPr/>
      </xdr:nvCxnSpPr>
      <xdr:spPr bwMode="auto">
        <a:xfrm>
          <a:off x="4305300" y="6951567"/>
          <a:ext cx="698500" cy="9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341217</xdr:rowOff>
    </xdr:from>
    <xdr:to>
      <xdr:col>22</xdr:col>
      <xdr:colOff>114300</xdr:colOff>
      <xdr:row>35</xdr:row>
      <xdr:rowOff>341617</xdr:rowOff>
    </xdr:to>
    <xdr:cxnSp macro="">
      <xdr:nvCxnSpPr>
        <xdr:cNvPr id="119" name="直線コネクタ 118"/>
        <xdr:cNvCxnSpPr/>
      </xdr:nvCxnSpPr>
      <xdr:spPr bwMode="auto">
        <a:xfrm flipV="1">
          <a:off x="3606800" y="6951567"/>
          <a:ext cx="698500" cy="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341617</xdr:rowOff>
    </xdr:from>
    <xdr:to>
      <xdr:col>18</xdr:col>
      <xdr:colOff>177800</xdr:colOff>
      <xdr:row>36</xdr:row>
      <xdr:rowOff>39427</xdr:rowOff>
    </xdr:to>
    <xdr:cxnSp macro="">
      <xdr:nvCxnSpPr>
        <xdr:cNvPr id="122" name="直線コネクタ 121"/>
        <xdr:cNvCxnSpPr/>
      </xdr:nvCxnSpPr>
      <xdr:spPr bwMode="auto">
        <a:xfrm flipV="1">
          <a:off x="2908300" y="6951967"/>
          <a:ext cx="698500" cy="40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289331</xdr:rowOff>
    </xdr:from>
    <xdr:to>
      <xdr:col>29</xdr:col>
      <xdr:colOff>177800</xdr:colOff>
      <xdr:row>36</xdr:row>
      <xdr:rowOff>48031</xdr:rowOff>
    </xdr:to>
    <xdr:sp macro="" textlink="">
      <xdr:nvSpPr>
        <xdr:cNvPr id="132" name="楕円 131"/>
        <xdr:cNvSpPr/>
      </xdr:nvSpPr>
      <xdr:spPr bwMode="auto">
        <a:xfrm>
          <a:off x="5600700" y="6899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261408</xdr:rowOff>
    </xdr:from>
    <xdr:ext cx="762000" cy="259045"/>
    <xdr:sp macro="" textlink="">
      <xdr:nvSpPr>
        <xdr:cNvPr id="133" name="人口1人当たり決算額の推移該当値テキスト445"/>
        <xdr:cNvSpPr txBox="1"/>
      </xdr:nvSpPr>
      <xdr:spPr>
        <a:xfrm>
          <a:off x="5740400" y="6871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299733</xdr:rowOff>
    </xdr:from>
    <xdr:to>
      <xdr:col>26</xdr:col>
      <xdr:colOff>101600</xdr:colOff>
      <xdr:row>36</xdr:row>
      <xdr:rowOff>58433</xdr:rowOff>
    </xdr:to>
    <xdr:sp macro="" textlink="">
      <xdr:nvSpPr>
        <xdr:cNvPr id="134" name="楕円 133"/>
        <xdr:cNvSpPr/>
      </xdr:nvSpPr>
      <xdr:spPr bwMode="auto">
        <a:xfrm>
          <a:off x="4953000" y="6910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43210</xdr:rowOff>
    </xdr:from>
    <xdr:ext cx="736600" cy="259045"/>
    <xdr:sp macro="" textlink="">
      <xdr:nvSpPr>
        <xdr:cNvPr id="135" name="テキスト ボックス 134"/>
        <xdr:cNvSpPr txBox="1"/>
      </xdr:nvSpPr>
      <xdr:spPr>
        <a:xfrm>
          <a:off x="4622800" y="6996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290417</xdr:rowOff>
    </xdr:from>
    <xdr:to>
      <xdr:col>22</xdr:col>
      <xdr:colOff>165100</xdr:colOff>
      <xdr:row>36</xdr:row>
      <xdr:rowOff>49117</xdr:rowOff>
    </xdr:to>
    <xdr:sp macro="" textlink="">
      <xdr:nvSpPr>
        <xdr:cNvPr id="136" name="楕円 135"/>
        <xdr:cNvSpPr/>
      </xdr:nvSpPr>
      <xdr:spPr bwMode="auto">
        <a:xfrm>
          <a:off x="4254500" y="6900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33894</xdr:rowOff>
    </xdr:from>
    <xdr:ext cx="762000" cy="259045"/>
    <xdr:sp macro="" textlink="">
      <xdr:nvSpPr>
        <xdr:cNvPr id="137" name="テキスト ボックス 136"/>
        <xdr:cNvSpPr txBox="1"/>
      </xdr:nvSpPr>
      <xdr:spPr>
        <a:xfrm>
          <a:off x="3924300" y="69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290817</xdr:rowOff>
    </xdr:from>
    <xdr:to>
      <xdr:col>19</xdr:col>
      <xdr:colOff>38100</xdr:colOff>
      <xdr:row>36</xdr:row>
      <xdr:rowOff>49517</xdr:rowOff>
    </xdr:to>
    <xdr:sp macro="" textlink="">
      <xdr:nvSpPr>
        <xdr:cNvPr id="138" name="楕円 137"/>
        <xdr:cNvSpPr/>
      </xdr:nvSpPr>
      <xdr:spPr bwMode="auto">
        <a:xfrm>
          <a:off x="3556000" y="6901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34294</xdr:rowOff>
    </xdr:from>
    <xdr:ext cx="762000" cy="259045"/>
    <xdr:sp macro="" textlink="">
      <xdr:nvSpPr>
        <xdr:cNvPr id="139" name="テキスト ボックス 138"/>
        <xdr:cNvSpPr txBox="1"/>
      </xdr:nvSpPr>
      <xdr:spPr>
        <a:xfrm>
          <a:off x="3225800" y="698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331527</xdr:rowOff>
    </xdr:from>
    <xdr:to>
      <xdr:col>15</xdr:col>
      <xdr:colOff>101600</xdr:colOff>
      <xdr:row>36</xdr:row>
      <xdr:rowOff>90227</xdr:rowOff>
    </xdr:to>
    <xdr:sp macro="" textlink="">
      <xdr:nvSpPr>
        <xdr:cNvPr id="140" name="楕円 139"/>
        <xdr:cNvSpPr/>
      </xdr:nvSpPr>
      <xdr:spPr bwMode="auto">
        <a:xfrm>
          <a:off x="2857500" y="6941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75004</xdr:rowOff>
    </xdr:from>
    <xdr:ext cx="762000" cy="259045"/>
    <xdr:sp macro="" textlink="">
      <xdr:nvSpPr>
        <xdr:cNvPr id="141" name="テキスト ボックス 140"/>
        <xdr:cNvSpPr txBox="1"/>
      </xdr:nvSpPr>
      <xdr:spPr>
        <a:xfrm>
          <a:off x="2527300" y="70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17,510
17,123
11.54
8,281,756
7,918,197
337,009
4,022,226
4,772,431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102258</xdr:rowOff>
    </xdr:from>
    <xdr:to>
      <xdr:col>24</xdr:col>
      <xdr:colOff>63500</xdr:colOff>
      <xdr:row>36</xdr:row>
      <xdr:rowOff>123208</xdr:rowOff>
    </xdr:to>
    <xdr:cxnSp macro="">
      <xdr:nvCxnSpPr>
        <xdr:cNvPr id="63" name="直線コネクタ 62"/>
        <xdr:cNvCxnSpPr/>
      </xdr:nvCxnSpPr>
      <xdr:spPr>
        <a:xfrm flipV="1">
          <a:off x="3797300" y="6274458"/>
          <a:ext cx="838200" cy="2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123208</xdr:rowOff>
    </xdr:from>
    <xdr:to>
      <xdr:col>19</xdr:col>
      <xdr:colOff>177800</xdr:colOff>
      <xdr:row>36</xdr:row>
      <xdr:rowOff>126784</xdr:rowOff>
    </xdr:to>
    <xdr:cxnSp macro="">
      <xdr:nvCxnSpPr>
        <xdr:cNvPr id="66" name="直線コネクタ 65"/>
        <xdr:cNvCxnSpPr/>
      </xdr:nvCxnSpPr>
      <xdr:spPr>
        <a:xfrm flipV="1">
          <a:off x="2908300" y="6295408"/>
          <a:ext cx="889000" cy="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18954</xdr:rowOff>
    </xdr:from>
    <xdr:ext cx="534377" cy="259045"/>
    <xdr:sp macro="" textlink="">
      <xdr:nvSpPr>
        <xdr:cNvPr id="68" name="テキスト ボックス 67"/>
        <xdr:cNvSpPr txBox="1"/>
      </xdr:nvSpPr>
      <xdr:spPr>
        <a:xfrm>
          <a:off x="3530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126784</xdr:rowOff>
    </xdr:from>
    <xdr:to>
      <xdr:col>15</xdr:col>
      <xdr:colOff>50800</xdr:colOff>
      <xdr:row>36</xdr:row>
      <xdr:rowOff>131340</xdr:rowOff>
    </xdr:to>
    <xdr:cxnSp macro="">
      <xdr:nvCxnSpPr>
        <xdr:cNvPr id="69" name="直線コネクタ 68"/>
        <xdr:cNvCxnSpPr/>
      </xdr:nvCxnSpPr>
      <xdr:spPr>
        <a:xfrm flipV="1">
          <a:off x="2019300" y="6298984"/>
          <a:ext cx="8890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131340</xdr:rowOff>
    </xdr:from>
    <xdr:to>
      <xdr:col>10</xdr:col>
      <xdr:colOff>114300</xdr:colOff>
      <xdr:row>37</xdr:row>
      <xdr:rowOff>135699</xdr:rowOff>
    </xdr:to>
    <xdr:cxnSp macro="">
      <xdr:nvCxnSpPr>
        <xdr:cNvPr id="72" name="直線コネクタ 71"/>
        <xdr:cNvCxnSpPr/>
      </xdr:nvCxnSpPr>
      <xdr:spPr>
        <a:xfrm flipV="1">
          <a:off x="1130300" y="6303540"/>
          <a:ext cx="889000" cy="17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34581</xdr:rowOff>
    </xdr:from>
    <xdr:ext cx="534377" cy="259045"/>
    <xdr:sp macro="" textlink="">
      <xdr:nvSpPr>
        <xdr:cNvPr id="74" name="テキスト ボックス 73"/>
        <xdr:cNvSpPr txBox="1"/>
      </xdr:nvSpPr>
      <xdr:spPr>
        <a:xfrm>
          <a:off x="1752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26155</xdr:rowOff>
    </xdr:from>
    <xdr:ext cx="534377" cy="259045"/>
    <xdr:sp macro="" textlink="">
      <xdr:nvSpPr>
        <xdr:cNvPr id="76" name="テキスト ボックス 75"/>
        <xdr:cNvSpPr txBox="1"/>
      </xdr:nvSpPr>
      <xdr:spPr>
        <a:xfrm>
          <a:off x="863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51458</xdr:rowOff>
    </xdr:from>
    <xdr:to>
      <xdr:col>24</xdr:col>
      <xdr:colOff>114300</xdr:colOff>
      <xdr:row>36</xdr:row>
      <xdr:rowOff>153058</xdr:rowOff>
    </xdr:to>
    <xdr:sp macro="" textlink="">
      <xdr:nvSpPr>
        <xdr:cNvPr id="82" name="楕円 81"/>
        <xdr:cNvSpPr/>
      </xdr:nvSpPr>
      <xdr:spPr>
        <a:xfrm>
          <a:off x="4584700" y="622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29885</xdr:rowOff>
    </xdr:from>
    <xdr:ext cx="534377" cy="259045"/>
    <xdr:sp macro="" textlink="">
      <xdr:nvSpPr>
        <xdr:cNvPr id="83" name="人件費該当値テキスト"/>
        <xdr:cNvSpPr txBox="1"/>
      </xdr:nvSpPr>
      <xdr:spPr>
        <a:xfrm>
          <a:off x="4686300" y="62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72408</xdr:rowOff>
    </xdr:from>
    <xdr:to>
      <xdr:col>20</xdr:col>
      <xdr:colOff>38100</xdr:colOff>
      <xdr:row>37</xdr:row>
      <xdr:rowOff>2558</xdr:rowOff>
    </xdr:to>
    <xdr:sp macro="" textlink="">
      <xdr:nvSpPr>
        <xdr:cNvPr id="84" name="楕円 83"/>
        <xdr:cNvSpPr/>
      </xdr:nvSpPr>
      <xdr:spPr>
        <a:xfrm>
          <a:off x="3746500" y="624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165135</xdr:rowOff>
    </xdr:from>
    <xdr:ext cx="534377" cy="259045"/>
    <xdr:sp macro="" textlink="">
      <xdr:nvSpPr>
        <xdr:cNvPr id="85" name="テキスト ボックス 84"/>
        <xdr:cNvSpPr txBox="1"/>
      </xdr:nvSpPr>
      <xdr:spPr>
        <a:xfrm>
          <a:off x="3530111" y="633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75984</xdr:rowOff>
    </xdr:from>
    <xdr:to>
      <xdr:col>15</xdr:col>
      <xdr:colOff>101600</xdr:colOff>
      <xdr:row>37</xdr:row>
      <xdr:rowOff>6134</xdr:rowOff>
    </xdr:to>
    <xdr:sp macro="" textlink="">
      <xdr:nvSpPr>
        <xdr:cNvPr id="86" name="楕円 85"/>
        <xdr:cNvSpPr/>
      </xdr:nvSpPr>
      <xdr:spPr>
        <a:xfrm>
          <a:off x="2857500" y="624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168711</xdr:rowOff>
    </xdr:from>
    <xdr:ext cx="534377" cy="259045"/>
    <xdr:sp macro="" textlink="">
      <xdr:nvSpPr>
        <xdr:cNvPr id="87" name="テキスト ボックス 86"/>
        <xdr:cNvSpPr txBox="1"/>
      </xdr:nvSpPr>
      <xdr:spPr>
        <a:xfrm>
          <a:off x="2641111" y="63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80540</xdr:rowOff>
    </xdr:from>
    <xdr:to>
      <xdr:col>10</xdr:col>
      <xdr:colOff>165100</xdr:colOff>
      <xdr:row>37</xdr:row>
      <xdr:rowOff>10690</xdr:rowOff>
    </xdr:to>
    <xdr:sp macro="" textlink="">
      <xdr:nvSpPr>
        <xdr:cNvPr id="88" name="楕円 87"/>
        <xdr:cNvSpPr/>
      </xdr:nvSpPr>
      <xdr:spPr>
        <a:xfrm>
          <a:off x="1968500" y="625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1817</xdr:rowOff>
    </xdr:from>
    <xdr:ext cx="534377" cy="259045"/>
    <xdr:sp macro="" textlink="">
      <xdr:nvSpPr>
        <xdr:cNvPr id="89" name="テキスト ボックス 88"/>
        <xdr:cNvSpPr txBox="1"/>
      </xdr:nvSpPr>
      <xdr:spPr>
        <a:xfrm>
          <a:off x="1752111" y="634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84899</xdr:rowOff>
    </xdr:from>
    <xdr:to>
      <xdr:col>6</xdr:col>
      <xdr:colOff>38100</xdr:colOff>
      <xdr:row>38</xdr:row>
      <xdr:rowOff>15049</xdr:rowOff>
    </xdr:to>
    <xdr:sp macro="" textlink="">
      <xdr:nvSpPr>
        <xdr:cNvPr id="90" name="楕円 89"/>
        <xdr:cNvSpPr/>
      </xdr:nvSpPr>
      <xdr:spPr>
        <a:xfrm>
          <a:off x="1079500" y="642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6176</xdr:rowOff>
    </xdr:from>
    <xdr:ext cx="534377" cy="259045"/>
    <xdr:sp macro="" textlink="">
      <xdr:nvSpPr>
        <xdr:cNvPr id="91" name="テキスト ボックス 90"/>
        <xdr:cNvSpPr txBox="1"/>
      </xdr:nvSpPr>
      <xdr:spPr>
        <a:xfrm>
          <a:off x="863111" y="652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17595</xdr:rowOff>
    </xdr:from>
    <xdr:to>
      <xdr:col>24</xdr:col>
      <xdr:colOff>63500</xdr:colOff>
      <xdr:row>56</xdr:row>
      <xdr:rowOff>31164</xdr:rowOff>
    </xdr:to>
    <xdr:cxnSp macro="">
      <xdr:nvCxnSpPr>
        <xdr:cNvPr id="123" name="直線コネクタ 122"/>
        <xdr:cNvCxnSpPr/>
      </xdr:nvCxnSpPr>
      <xdr:spPr>
        <a:xfrm flipV="1">
          <a:off x="3797300" y="9618795"/>
          <a:ext cx="838200" cy="1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126033</xdr:rowOff>
    </xdr:from>
    <xdr:to>
      <xdr:col>19</xdr:col>
      <xdr:colOff>177800</xdr:colOff>
      <xdr:row>56</xdr:row>
      <xdr:rowOff>31164</xdr:rowOff>
    </xdr:to>
    <xdr:cxnSp macro="">
      <xdr:nvCxnSpPr>
        <xdr:cNvPr id="126" name="直線コネクタ 125"/>
        <xdr:cNvCxnSpPr/>
      </xdr:nvCxnSpPr>
      <xdr:spPr>
        <a:xfrm>
          <a:off x="2908300" y="9384333"/>
          <a:ext cx="889000" cy="2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15783</xdr:rowOff>
    </xdr:from>
    <xdr:to>
      <xdr:col>15</xdr:col>
      <xdr:colOff>50800</xdr:colOff>
      <xdr:row>54</xdr:row>
      <xdr:rowOff>126033</xdr:rowOff>
    </xdr:to>
    <xdr:cxnSp macro="">
      <xdr:nvCxnSpPr>
        <xdr:cNvPr id="129" name="直線コネクタ 128"/>
        <xdr:cNvCxnSpPr/>
      </xdr:nvCxnSpPr>
      <xdr:spPr>
        <a:xfrm>
          <a:off x="2019300" y="9274083"/>
          <a:ext cx="889000" cy="11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79426</xdr:rowOff>
    </xdr:from>
    <xdr:ext cx="534377" cy="259045"/>
    <xdr:sp macro="" textlink="">
      <xdr:nvSpPr>
        <xdr:cNvPr id="131" name="テキスト ボックス 130"/>
        <xdr:cNvSpPr txBox="1"/>
      </xdr:nvSpPr>
      <xdr:spPr>
        <a:xfrm>
          <a:off x="2641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15783</xdr:rowOff>
    </xdr:from>
    <xdr:to>
      <xdr:col>10</xdr:col>
      <xdr:colOff>114300</xdr:colOff>
      <xdr:row>55</xdr:row>
      <xdr:rowOff>141692</xdr:rowOff>
    </xdr:to>
    <xdr:cxnSp macro="">
      <xdr:nvCxnSpPr>
        <xdr:cNvPr id="132" name="直線コネクタ 131"/>
        <xdr:cNvCxnSpPr/>
      </xdr:nvCxnSpPr>
      <xdr:spPr>
        <a:xfrm flipV="1">
          <a:off x="1130300" y="9274083"/>
          <a:ext cx="889000" cy="29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54542</xdr:rowOff>
    </xdr:from>
    <xdr:ext cx="534377" cy="259045"/>
    <xdr:sp macro="" textlink="">
      <xdr:nvSpPr>
        <xdr:cNvPr id="134" name="テキスト ボックス 133"/>
        <xdr:cNvSpPr txBox="1"/>
      </xdr:nvSpPr>
      <xdr:spPr>
        <a:xfrm>
          <a:off x="1752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160661</xdr:rowOff>
    </xdr:from>
    <xdr:ext cx="534377" cy="259045"/>
    <xdr:sp macro="" textlink="">
      <xdr:nvSpPr>
        <xdr:cNvPr id="136" name="テキスト ボックス 135"/>
        <xdr:cNvSpPr txBox="1"/>
      </xdr:nvSpPr>
      <xdr:spPr>
        <a:xfrm>
          <a:off x="863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138245</xdr:rowOff>
    </xdr:from>
    <xdr:to>
      <xdr:col>24</xdr:col>
      <xdr:colOff>114300</xdr:colOff>
      <xdr:row>56</xdr:row>
      <xdr:rowOff>68395</xdr:rowOff>
    </xdr:to>
    <xdr:sp macro="" textlink="">
      <xdr:nvSpPr>
        <xdr:cNvPr id="142" name="楕円 141"/>
        <xdr:cNvSpPr/>
      </xdr:nvSpPr>
      <xdr:spPr>
        <a:xfrm>
          <a:off x="4584700" y="956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116672</xdr:rowOff>
    </xdr:from>
    <xdr:ext cx="534377" cy="259045"/>
    <xdr:sp macro="" textlink="">
      <xdr:nvSpPr>
        <xdr:cNvPr id="143" name="物件費該当値テキスト"/>
        <xdr:cNvSpPr txBox="1"/>
      </xdr:nvSpPr>
      <xdr:spPr>
        <a:xfrm>
          <a:off x="4686300" y="954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151814</xdr:rowOff>
    </xdr:from>
    <xdr:to>
      <xdr:col>20</xdr:col>
      <xdr:colOff>38100</xdr:colOff>
      <xdr:row>56</xdr:row>
      <xdr:rowOff>81964</xdr:rowOff>
    </xdr:to>
    <xdr:sp macro="" textlink="">
      <xdr:nvSpPr>
        <xdr:cNvPr id="144" name="楕円 143"/>
        <xdr:cNvSpPr/>
      </xdr:nvSpPr>
      <xdr:spPr>
        <a:xfrm>
          <a:off x="3746500" y="958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73091</xdr:rowOff>
    </xdr:from>
    <xdr:ext cx="534377" cy="259045"/>
    <xdr:sp macro="" textlink="">
      <xdr:nvSpPr>
        <xdr:cNvPr id="145" name="テキスト ボックス 144"/>
        <xdr:cNvSpPr txBox="1"/>
      </xdr:nvSpPr>
      <xdr:spPr>
        <a:xfrm>
          <a:off x="3530111" y="967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75233</xdr:rowOff>
    </xdr:from>
    <xdr:to>
      <xdr:col>15</xdr:col>
      <xdr:colOff>101600</xdr:colOff>
      <xdr:row>55</xdr:row>
      <xdr:rowOff>5383</xdr:rowOff>
    </xdr:to>
    <xdr:sp macro="" textlink="">
      <xdr:nvSpPr>
        <xdr:cNvPr id="146" name="楕円 145"/>
        <xdr:cNvSpPr/>
      </xdr:nvSpPr>
      <xdr:spPr>
        <a:xfrm>
          <a:off x="2857500" y="933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21910</xdr:rowOff>
    </xdr:from>
    <xdr:ext cx="534377" cy="259045"/>
    <xdr:sp macro="" textlink="">
      <xdr:nvSpPr>
        <xdr:cNvPr id="147" name="テキスト ボックス 146"/>
        <xdr:cNvSpPr txBox="1"/>
      </xdr:nvSpPr>
      <xdr:spPr>
        <a:xfrm>
          <a:off x="2641111" y="91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136433</xdr:rowOff>
    </xdr:from>
    <xdr:to>
      <xdr:col>10</xdr:col>
      <xdr:colOff>165100</xdr:colOff>
      <xdr:row>54</xdr:row>
      <xdr:rowOff>66583</xdr:rowOff>
    </xdr:to>
    <xdr:sp macro="" textlink="">
      <xdr:nvSpPr>
        <xdr:cNvPr id="148" name="楕円 147"/>
        <xdr:cNvSpPr/>
      </xdr:nvSpPr>
      <xdr:spPr>
        <a:xfrm>
          <a:off x="1968500" y="92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83110</xdr:rowOff>
    </xdr:from>
    <xdr:ext cx="534377" cy="259045"/>
    <xdr:sp macro="" textlink="">
      <xdr:nvSpPr>
        <xdr:cNvPr id="149" name="テキスト ボックス 148"/>
        <xdr:cNvSpPr txBox="1"/>
      </xdr:nvSpPr>
      <xdr:spPr>
        <a:xfrm>
          <a:off x="1752111" y="899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90892</xdr:rowOff>
    </xdr:from>
    <xdr:to>
      <xdr:col>6</xdr:col>
      <xdr:colOff>38100</xdr:colOff>
      <xdr:row>56</xdr:row>
      <xdr:rowOff>21042</xdr:rowOff>
    </xdr:to>
    <xdr:sp macro="" textlink="">
      <xdr:nvSpPr>
        <xdr:cNvPr id="150" name="楕円 149"/>
        <xdr:cNvSpPr/>
      </xdr:nvSpPr>
      <xdr:spPr>
        <a:xfrm>
          <a:off x="1079500" y="952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37569</xdr:rowOff>
    </xdr:from>
    <xdr:ext cx="534377" cy="259045"/>
    <xdr:sp macro="" textlink="">
      <xdr:nvSpPr>
        <xdr:cNvPr id="151" name="テキスト ボックス 150"/>
        <xdr:cNvSpPr txBox="1"/>
      </xdr:nvSpPr>
      <xdr:spPr>
        <a:xfrm>
          <a:off x="863111" y="929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128727</xdr:rowOff>
    </xdr:from>
    <xdr:to>
      <xdr:col>24</xdr:col>
      <xdr:colOff>63500</xdr:colOff>
      <xdr:row>78</xdr:row>
      <xdr:rowOff>136271</xdr:rowOff>
    </xdr:to>
    <xdr:cxnSp macro="">
      <xdr:nvCxnSpPr>
        <xdr:cNvPr id="180" name="直線コネクタ 179"/>
        <xdr:cNvCxnSpPr/>
      </xdr:nvCxnSpPr>
      <xdr:spPr>
        <a:xfrm>
          <a:off x="3797300" y="13501827"/>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122631</xdr:rowOff>
    </xdr:from>
    <xdr:to>
      <xdr:col>19</xdr:col>
      <xdr:colOff>177800</xdr:colOff>
      <xdr:row>78</xdr:row>
      <xdr:rowOff>128727</xdr:rowOff>
    </xdr:to>
    <xdr:cxnSp macro="">
      <xdr:nvCxnSpPr>
        <xdr:cNvPr id="183" name="直線コネクタ 182"/>
        <xdr:cNvCxnSpPr/>
      </xdr:nvCxnSpPr>
      <xdr:spPr>
        <a:xfrm>
          <a:off x="2908300" y="1349573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109677</xdr:rowOff>
    </xdr:from>
    <xdr:to>
      <xdr:col>15</xdr:col>
      <xdr:colOff>50800</xdr:colOff>
      <xdr:row>78</xdr:row>
      <xdr:rowOff>122631</xdr:rowOff>
    </xdr:to>
    <xdr:cxnSp macro="">
      <xdr:nvCxnSpPr>
        <xdr:cNvPr id="186" name="直線コネクタ 185"/>
        <xdr:cNvCxnSpPr/>
      </xdr:nvCxnSpPr>
      <xdr:spPr>
        <a:xfrm>
          <a:off x="2019300" y="13482777"/>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93942</xdr:rowOff>
    </xdr:from>
    <xdr:to>
      <xdr:col>10</xdr:col>
      <xdr:colOff>114300</xdr:colOff>
      <xdr:row>78</xdr:row>
      <xdr:rowOff>109677</xdr:rowOff>
    </xdr:to>
    <xdr:cxnSp macro="">
      <xdr:nvCxnSpPr>
        <xdr:cNvPr id="189" name="直線コネクタ 188"/>
        <xdr:cNvCxnSpPr/>
      </xdr:nvCxnSpPr>
      <xdr:spPr>
        <a:xfrm>
          <a:off x="1130300" y="13467042"/>
          <a:ext cx="8890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85471</xdr:rowOff>
    </xdr:from>
    <xdr:to>
      <xdr:col>24</xdr:col>
      <xdr:colOff>114300</xdr:colOff>
      <xdr:row>79</xdr:row>
      <xdr:rowOff>15621</xdr:rowOff>
    </xdr:to>
    <xdr:sp macro="" textlink="">
      <xdr:nvSpPr>
        <xdr:cNvPr id="199" name="楕円 198"/>
        <xdr:cNvSpPr/>
      </xdr:nvSpPr>
      <xdr:spPr>
        <a:xfrm>
          <a:off x="4584700" y="1345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398</xdr:rowOff>
    </xdr:from>
    <xdr:ext cx="469744" cy="259045"/>
    <xdr:sp macro="" textlink="">
      <xdr:nvSpPr>
        <xdr:cNvPr id="200" name="維持補修費該当値テキスト"/>
        <xdr:cNvSpPr txBox="1"/>
      </xdr:nvSpPr>
      <xdr:spPr>
        <a:xfrm>
          <a:off x="4686300" y="1337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77927</xdr:rowOff>
    </xdr:from>
    <xdr:to>
      <xdr:col>20</xdr:col>
      <xdr:colOff>38100</xdr:colOff>
      <xdr:row>79</xdr:row>
      <xdr:rowOff>8077</xdr:rowOff>
    </xdr:to>
    <xdr:sp macro="" textlink="">
      <xdr:nvSpPr>
        <xdr:cNvPr id="201" name="楕円 200"/>
        <xdr:cNvSpPr/>
      </xdr:nvSpPr>
      <xdr:spPr>
        <a:xfrm>
          <a:off x="3746500" y="134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170654</xdr:rowOff>
    </xdr:from>
    <xdr:ext cx="469744" cy="259045"/>
    <xdr:sp macro="" textlink="">
      <xdr:nvSpPr>
        <xdr:cNvPr id="202" name="テキスト ボックス 201"/>
        <xdr:cNvSpPr txBox="1"/>
      </xdr:nvSpPr>
      <xdr:spPr>
        <a:xfrm>
          <a:off x="3562428" y="1354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71831</xdr:rowOff>
    </xdr:from>
    <xdr:to>
      <xdr:col>15</xdr:col>
      <xdr:colOff>101600</xdr:colOff>
      <xdr:row>79</xdr:row>
      <xdr:rowOff>1981</xdr:rowOff>
    </xdr:to>
    <xdr:sp macro="" textlink="">
      <xdr:nvSpPr>
        <xdr:cNvPr id="203" name="楕円 202"/>
        <xdr:cNvSpPr/>
      </xdr:nvSpPr>
      <xdr:spPr>
        <a:xfrm>
          <a:off x="2857500" y="1344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164558</xdr:rowOff>
    </xdr:from>
    <xdr:ext cx="469744" cy="259045"/>
    <xdr:sp macro="" textlink="">
      <xdr:nvSpPr>
        <xdr:cNvPr id="204" name="テキスト ボックス 203"/>
        <xdr:cNvSpPr txBox="1"/>
      </xdr:nvSpPr>
      <xdr:spPr>
        <a:xfrm>
          <a:off x="2673428" y="135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58877</xdr:rowOff>
    </xdr:from>
    <xdr:to>
      <xdr:col>10</xdr:col>
      <xdr:colOff>165100</xdr:colOff>
      <xdr:row>78</xdr:row>
      <xdr:rowOff>160477</xdr:rowOff>
    </xdr:to>
    <xdr:sp macro="" textlink="">
      <xdr:nvSpPr>
        <xdr:cNvPr id="205" name="楕円 204"/>
        <xdr:cNvSpPr/>
      </xdr:nvSpPr>
      <xdr:spPr>
        <a:xfrm>
          <a:off x="1968500" y="1343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151604</xdr:rowOff>
    </xdr:from>
    <xdr:ext cx="469744" cy="259045"/>
    <xdr:sp macro="" textlink="">
      <xdr:nvSpPr>
        <xdr:cNvPr id="206" name="テキスト ボックス 205"/>
        <xdr:cNvSpPr txBox="1"/>
      </xdr:nvSpPr>
      <xdr:spPr>
        <a:xfrm>
          <a:off x="1784428" y="1352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43142</xdr:rowOff>
    </xdr:from>
    <xdr:to>
      <xdr:col>6</xdr:col>
      <xdr:colOff>38100</xdr:colOff>
      <xdr:row>78</xdr:row>
      <xdr:rowOff>144742</xdr:rowOff>
    </xdr:to>
    <xdr:sp macro="" textlink="">
      <xdr:nvSpPr>
        <xdr:cNvPr id="207" name="楕円 206"/>
        <xdr:cNvSpPr/>
      </xdr:nvSpPr>
      <xdr:spPr>
        <a:xfrm>
          <a:off x="1079500" y="134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135869</xdr:rowOff>
    </xdr:from>
    <xdr:ext cx="469744" cy="259045"/>
    <xdr:sp macro="" textlink="">
      <xdr:nvSpPr>
        <xdr:cNvPr id="208" name="テキスト ボックス 207"/>
        <xdr:cNvSpPr txBox="1"/>
      </xdr:nvSpPr>
      <xdr:spPr>
        <a:xfrm>
          <a:off x="895428" y="1350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90796</xdr:rowOff>
    </xdr:from>
    <xdr:to>
      <xdr:col>24</xdr:col>
      <xdr:colOff>63500</xdr:colOff>
      <xdr:row>93</xdr:row>
      <xdr:rowOff>27670</xdr:rowOff>
    </xdr:to>
    <xdr:cxnSp macro="">
      <xdr:nvCxnSpPr>
        <xdr:cNvPr id="240" name="直線コネクタ 239"/>
        <xdr:cNvCxnSpPr/>
      </xdr:nvCxnSpPr>
      <xdr:spPr>
        <a:xfrm flipV="1">
          <a:off x="3797300" y="15864196"/>
          <a:ext cx="838200" cy="10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29249</xdr:rowOff>
    </xdr:from>
    <xdr:ext cx="534377" cy="259045"/>
    <xdr:sp macro="" textlink="">
      <xdr:nvSpPr>
        <xdr:cNvPr id="241" name="扶助費平均値テキスト"/>
        <xdr:cNvSpPr txBox="1"/>
      </xdr:nvSpPr>
      <xdr:spPr>
        <a:xfrm>
          <a:off x="4686300" y="1614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27670</xdr:rowOff>
    </xdr:from>
    <xdr:to>
      <xdr:col>19</xdr:col>
      <xdr:colOff>177800</xdr:colOff>
      <xdr:row>93</xdr:row>
      <xdr:rowOff>32993</xdr:rowOff>
    </xdr:to>
    <xdr:cxnSp macro="">
      <xdr:nvCxnSpPr>
        <xdr:cNvPr id="243" name="直線コネクタ 242"/>
        <xdr:cNvCxnSpPr/>
      </xdr:nvCxnSpPr>
      <xdr:spPr>
        <a:xfrm flipV="1">
          <a:off x="2908300" y="15972520"/>
          <a:ext cx="8890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15581</xdr:rowOff>
    </xdr:from>
    <xdr:ext cx="534377" cy="259045"/>
    <xdr:sp macro="" textlink="">
      <xdr:nvSpPr>
        <xdr:cNvPr id="245" name="テキスト ボックス 244"/>
        <xdr:cNvSpPr txBox="1"/>
      </xdr:nvSpPr>
      <xdr:spPr>
        <a:xfrm>
          <a:off x="3530111" y="163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32993</xdr:rowOff>
    </xdr:from>
    <xdr:to>
      <xdr:col>15</xdr:col>
      <xdr:colOff>50800</xdr:colOff>
      <xdr:row>93</xdr:row>
      <xdr:rowOff>84999</xdr:rowOff>
    </xdr:to>
    <xdr:cxnSp macro="">
      <xdr:nvCxnSpPr>
        <xdr:cNvPr id="246" name="直線コネクタ 245"/>
        <xdr:cNvCxnSpPr/>
      </xdr:nvCxnSpPr>
      <xdr:spPr>
        <a:xfrm flipV="1">
          <a:off x="2019300" y="15977843"/>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26604</xdr:rowOff>
    </xdr:from>
    <xdr:ext cx="534377" cy="259045"/>
    <xdr:sp macro="" textlink="">
      <xdr:nvSpPr>
        <xdr:cNvPr id="248" name="テキスト ボックス 247"/>
        <xdr:cNvSpPr txBox="1"/>
      </xdr:nvSpPr>
      <xdr:spPr>
        <a:xfrm>
          <a:off x="2641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84999</xdr:rowOff>
    </xdr:from>
    <xdr:to>
      <xdr:col>10</xdr:col>
      <xdr:colOff>114300</xdr:colOff>
      <xdr:row>93</xdr:row>
      <xdr:rowOff>144957</xdr:rowOff>
    </xdr:to>
    <xdr:cxnSp macro="">
      <xdr:nvCxnSpPr>
        <xdr:cNvPr id="249" name="直線コネクタ 248"/>
        <xdr:cNvCxnSpPr/>
      </xdr:nvCxnSpPr>
      <xdr:spPr>
        <a:xfrm flipV="1">
          <a:off x="1130300" y="16029849"/>
          <a:ext cx="889000" cy="5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50182</xdr:rowOff>
    </xdr:from>
    <xdr:ext cx="534377" cy="259045"/>
    <xdr:sp macro="" textlink="">
      <xdr:nvSpPr>
        <xdr:cNvPr id="251" name="テキスト ボックス 250"/>
        <xdr:cNvSpPr txBox="1"/>
      </xdr:nvSpPr>
      <xdr:spPr>
        <a:xfrm>
          <a:off x="1752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12447</xdr:rowOff>
    </xdr:from>
    <xdr:ext cx="534377" cy="259045"/>
    <xdr:sp macro="" textlink="">
      <xdr:nvSpPr>
        <xdr:cNvPr id="253" name="テキスト ボックス 252"/>
        <xdr:cNvSpPr txBox="1"/>
      </xdr:nvSpPr>
      <xdr:spPr>
        <a:xfrm>
          <a:off x="863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39996</xdr:rowOff>
    </xdr:from>
    <xdr:to>
      <xdr:col>24</xdr:col>
      <xdr:colOff>114300</xdr:colOff>
      <xdr:row>92</xdr:row>
      <xdr:rowOff>141596</xdr:rowOff>
    </xdr:to>
    <xdr:sp macro="" textlink="">
      <xdr:nvSpPr>
        <xdr:cNvPr id="259" name="楕円 258"/>
        <xdr:cNvSpPr/>
      </xdr:nvSpPr>
      <xdr:spPr>
        <a:xfrm>
          <a:off x="4584700" y="1581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62873</xdr:rowOff>
    </xdr:from>
    <xdr:ext cx="534377" cy="259045"/>
    <xdr:sp macro="" textlink="">
      <xdr:nvSpPr>
        <xdr:cNvPr id="260" name="扶助費該当値テキスト"/>
        <xdr:cNvSpPr txBox="1"/>
      </xdr:nvSpPr>
      <xdr:spPr>
        <a:xfrm>
          <a:off x="4686300" y="1566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148320</xdr:rowOff>
    </xdr:from>
    <xdr:to>
      <xdr:col>20</xdr:col>
      <xdr:colOff>38100</xdr:colOff>
      <xdr:row>93</xdr:row>
      <xdr:rowOff>78470</xdr:rowOff>
    </xdr:to>
    <xdr:sp macro="" textlink="">
      <xdr:nvSpPr>
        <xdr:cNvPr id="261" name="楕円 260"/>
        <xdr:cNvSpPr/>
      </xdr:nvSpPr>
      <xdr:spPr>
        <a:xfrm>
          <a:off x="3746500" y="1592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94997</xdr:rowOff>
    </xdr:from>
    <xdr:ext cx="534377" cy="259045"/>
    <xdr:sp macro="" textlink="">
      <xdr:nvSpPr>
        <xdr:cNvPr id="262" name="テキスト ボックス 261"/>
        <xdr:cNvSpPr txBox="1"/>
      </xdr:nvSpPr>
      <xdr:spPr>
        <a:xfrm>
          <a:off x="3530111" y="156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153643</xdr:rowOff>
    </xdr:from>
    <xdr:to>
      <xdr:col>15</xdr:col>
      <xdr:colOff>101600</xdr:colOff>
      <xdr:row>93</xdr:row>
      <xdr:rowOff>83793</xdr:rowOff>
    </xdr:to>
    <xdr:sp macro="" textlink="">
      <xdr:nvSpPr>
        <xdr:cNvPr id="263" name="楕円 262"/>
        <xdr:cNvSpPr/>
      </xdr:nvSpPr>
      <xdr:spPr>
        <a:xfrm>
          <a:off x="2857500" y="159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100320</xdr:rowOff>
    </xdr:from>
    <xdr:ext cx="534377" cy="259045"/>
    <xdr:sp macro="" textlink="">
      <xdr:nvSpPr>
        <xdr:cNvPr id="264" name="テキスト ボックス 263"/>
        <xdr:cNvSpPr txBox="1"/>
      </xdr:nvSpPr>
      <xdr:spPr>
        <a:xfrm>
          <a:off x="2641111" y="1570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34199</xdr:rowOff>
    </xdr:from>
    <xdr:to>
      <xdr:col>10</xdr:col>
      <xdr:colOff>165100</xdr:colOff>
      <xdr:row>93</xdr:row>
      <xdr:rowOff>135799</xdr:rowOff>
    </xdr:to>
    <xdr:sp macro="" textlink="">
      <xdr:nvSpPr>
        <xdr:cNvPr id="265" name="楕円 264"/>
        <xdr:cNvSpPr/>
      </xdr:nvSpPr>
      <xdr:spPr>
        <a:xfrm>
          <a:off x="1968500" y="159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152326</xdr:rowOff>
    </xdr:from>
    <xdr:ext cx="534377" cy="259045"/>
    <xdr:sp macro="" textlink="">
      <xdr:nvSpPr>
        <xdr:cNvPr id="266" name="テキスト ボックス 265"/>
        <xdr:cNvSpPr txBox="1"/>
      </xdr:nvSpPr>
      <xdr:spPr>
        <a:xfrm>
          <a:off x="1752111" y="157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94157</xdr:rowOff>
    </xdr:from>
    <xdr:to>
      <xdr:col>6</xdr:col>
      <xdr:colOff>38100</xdr:colOff>
      <xdr:row>94</xdr:row>
      <xdr:rowOff>24307</xdr:rowOff>
    </xdr:to>
    <xdr:sp macro="" textlink="">
      <xdr:nvSpPr>
        <xdr:cNvPr id="267" name="楕円 266"/>
        <xdr:cNvSpPr/>
      </xdr:nvSpPr>
      <xdr:spPr>
        <a:xfrm>
          <a:off x="1079500" y="1603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40834</xdr:rowOff>
    </xdr:from>
    <xdr:ext cx="534377" cy="259045"/>
    <xdr:sp macro="" textlink="">
      <xdr:nvSpPr>
        <xdr:cNvPr id="268" name="テキスト ボックス 267"/>
        <xdr:cNvSpPr txBox="1"/>
      </xdr:nvSpPr>
      <xdr:spPr>
        <a:xfrm>
          <a:off x="863111" y="1581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87830</xdr:rowOff>
    </xdr:from>
    <xdr:to>
      <xdr:col>55</xdr:col>
      <xdr:colOff>0</xdr:colOff>
      <xdr:row>35</xdr:row>
      <xdr:rowOff>126398</xdr:rowOff>
    </xdr:to>
    <xdr:cxnSp macro="">
      <xdr:nvCxnSpPr>
        <xdr:cNvPr id="299" name="直線コネクタ 298"/>
        <xdr:cNvCxnSpPr/>
      </xdr:nvCxnSpPr>
      <xdr:spPr>
        <a:xfrm flipV="1">
          <a:off x="9639300" y="6088580"/>
          <a:ext cx="838200" cy="3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126398</xdr:rowOff>
    </xdr:from>
    <xdr:to>
      <xdr:col>50</xdr:col>
      <xdr:colOff>114300</xdr:colOff>
      <xdr:row>35</xdr:row>
      <xdr:rowOff>167763</xdr:rowOff>
    </xdr:to>
    <xdr:cxnSp macro="">
      <xdr:nvCxnSpPr>
        <xdr:cNvPr id="302" name="直線コネクタ 301"/>
        <xdr:cNvCxnSpPr/>
      </xdr:nvCxnSpPr>
      <xdr:spPr>
        <a:xfrm flipV="1">
          <a:off x="8750300" y="6127148"/>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126300</xdr:rowOff>
    </xdr:from>
    <xdr:to>
      <xdr:col>45</xdr:col>
      <xdr:colOff>177800</xdr:colOff>
      <xdr:row>35</xdr:row>
      <xdr:rowOff>167763</xdr:rowOff>
    </xdr:to>
    <xdr:cxnSp macro="">
      <xdr:nvCxnSpPr>
        <xdr:cNvPr id="305" name="直線コネクタ 304"/>
        <xdr:cNvCxnSpPr/>
      </xdr:nvCxnSpPr>
      <xdr:spPr>
        <a:xfrm>
          <a:off x="7861300" y="6127050"/>
          <a:ext cx="889000" cy="4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126300</xdr:rowOff>
    </xdr:from>
    <xdr:to>
      <xdr:col>41</xdr:col>
      <xdr:colOff>50800</xdr:colOff>
      <xdr:row>35</xdr:row>
      <xdr:rowOff>149290</xdr:rowOff>
    </xdr:to>
    <xdr:cxnSp macro="">
      <xdr:nvCxnSpPr>
        <xdr:cNvPr id="308" name="直線コネクタ 307"/>
        <xdr:cNvCxnSpPr/>
      </xdr:nvCxnSpPr>
      <xdr:spPr>
        <a:xfrm flipV="1">
          <a:off x="6972300" y="6127050"/>
          <a:ext cx="889000" cy="2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18868</xdr:rowOff>
    </xdr:from>
    <xdr:ext cx="534377" cy="259045"/>
    <xdr:sp macro="" textlink="">
      <xdr:nvSpPr>
        <xdr:cNvPr id="312" name="テキスト ボックス 311"/>
        <xdr:cNvSpPr txBox="1"/>
      </xdr:nvSpPr>
      <xdr:spPr>
        <a:xfrm>
          <a:off x="6705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37030</xdr:rowOff>
    </xdr:from>
    <xdr:to>
      <xdr:col>55</xdr:col>
      <xdr:colOff>50800</xdr:colOff>
      <xdr:row>35</xdr:row>
      <xdr:rowOff>138630</xdr:rowOff>
    </xdr:to>
    <xdr:sp macro="" textlink="">
      <xdr:nvSpPr>
        <xdr:cNvPr id="318" name="楕円 317"/>
        <xdr:cNvSpPr/>
      </xdr:nvSpPr>
      <xdr:spPr>
        <a:xfrm>
          <a:off x="10426700" y="603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15457</xdr:rowOff>
    </xdr:from>
    <xdr:ext cx="534377" cy="259045"/>
    <xdr:sp macro="" textlink="">
      <xdr:nvSpPr>
        <xdr:cNvPr id="319" name="補助費等該当値テキスト"/>
        <xdr:cNvSpPr txBox="1"/>
      </xdr:nvSpPr>
      <xdr:spPr>
        <a:xfrm>
          <a:off x="10528300" y="601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75598</xdr:rowOff>
    </xdr:from>
    <xdr:to>
      <xdr:col>50</xdr:col>
      <xdr:colOff>165100</xdr:colOff>
      <xdr:row>36</xdr:row>
      <xdr:rowOff>5748</xdr:rowOff>
    </xdr:to>
    <xdr:sp macro="" textlink="">
      <xdr:nvSpPr>
        <xdr:cNvPr id="320" name="楕円 319"/>
        <xdr:cNvSpPr/>
      </xdr:nvSpPr>
      <xdr:spPr>
        <a:xfrm>
          <a:off x="9588500" y="607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168325</xdr:rowOff>
    </xdr:from>
    <xdr:ext cx="534377" cy="259045"/>
    <xdr:sp macro="" textlink="">
      <xdr:nvSpPr>
        <xdr:cNvPr id="321" name="テキスト ボックス 320"/>
        <xdr:cNvSpPr txBox="1"/>
      </xdr:nvSpPr>
      <xdr:spPr>
        <a:xfrm>
          <a:off x="9372111" y="61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116963</xdr:rowOff>
    </xdr:from>
    <xdr:to>
      <xdr:col>46</xdr:col>
      <xdr:colOff>38100</xdr:colOff>
      <xdr:row>36</xdr:row>
      <xdr:rowOff>47113</xdr:rowOff>
    </xdr:to>
    <xdr:sp macro="" textlink="">
      <xdr:nvSpPr>
        <xdr:cNvPr id="322" name="楕円 321"/>
        <xdr:cNvSpPr/>
      </xdr:nvSpPr>
      <xdr:spPr>
        <a:xfrm>
          <a:off x="8699500" y="611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38240</xdr:rowOff>
    </xdr:from>
    <xdr:ext cx="534377" cy="259045"/>
    <xdr:sp macro="" textlink="">
      <xdr:nvSpPr>
        <xdr:cNvPr id="323" name="テキスト ボックス 322"/>
        <xdr:cNvSpPr txBox="1"/>
      </xdr:nvSpPr>
      <xdr:spPr>
        <a:xfrm>
          <a:off x="8483111" y="621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75500</xdr:rowOff>
    </xdr:from>
    <xdr:to>
      <xdr:col>41</xdr:col>
      <xdr:colOff>101600</xdr:colOff>
      <xdr:row>36</xdr:row>
      <xdr:rowOff>5650</xdr:rowOff>
    </xdr:to>
    <xdr:sp macro="" textlink="">
      <xdr:nvSpPr>
        <xdr:cNvPr id="324" name="楕円 323"/>
        <xdr:cNvSpPr/>
      </xdr:nvSpPr>
      <xdr:spPr>
        <a:xfrm>
          <a:off x="7810500" y="60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168227</xdr:rowOff>
    </xdr:from>
    <xdr:ext cx="534377" cy="259045"/>
    <xdr:sp macro="" textlink="">
      <xdr:nvSpPr>
        <xdr:cNvPr id="325" name="テキスト ボックス 324"/>
        <xdr:cNvSpPr txBox="1"/>
      </xdr:nvSpPr>
      <xdr:spPr>
        <a:xfrm>
          <a:off x="7594111" y="61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98490</xdr:rowOff>
    </xdr:from>
    <xdr:to>
      <xdr:col>36</xdr:col>
      <xdr:colOff>165100</xdr:colOff>
      <xdr:row>36</xdr:row>
      <xdr:rowOff>28640</xdr:rowOff>
    </xdr:to>
    <xdr:sp macro="" textlink="">
      <xdr:nvSpPr>
        <xdr:cNvPr id="326" name="楕円 325"/>
        <xdr:cNvSpPr/>
      </xdr:nvSpPr>
      <xdr:spPr>
        <a:xfrm>
          <a:off x="6921500" y="609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19767</xdr:rowOff>
    </xdr:from>
    <xdr:ext cx="534377" cy="259045"/>
    <xdr:sp macro="" textlink="">
      <xdr:nvSpPr>
        <xdr:cNvPr id="327" name="テキスト ボックス 326"/>
        <xdr:cNvSpPr txBox="1"/>
      </xdr:nvSpPr>
      <xdr:spPr>
        <a:xfrm>
          <a:off x="6705111" y="619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150196</xdr:rowOff>
    </xdr:from>
    <xdr:to>
      <xdr:col>55</xdr:col>
      <xdr:colOff>0</xdr:colOff>
      <xdr:row>58</xdr:row>
      <xdr:rowOff>79635</xdr:rowOff>
    </xdr:to>
    <xdr:cxnSp macro="">
      <xdr:nvCxnSpPr>
        <xdr:cNvPr id="356" name="直線コネクタ 355"/>
        <xdr:cNvCxnSpPr/>
      </xdr:nvCxnSpPr>
      <xdr:spPr>
        <a:xfrm flipV="1">
          <a:off x="9639300" y="9922846"/>
          <a:ext cx="838200" cy="10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31759</xdr:rowOff>
    </xdr:from>
    <xdr:to>
      <xdr:col>50</xdr:col>
      <xdr:colOff>114300</xdr:colOff>
      <xdr:row>58</xdr:row>
      <xdr:rowOff>79635</xdr:rowOff>
    </xdr:to>
    <xdr:cxnSp macro="">
      <xdr:nvCxnSpPr>
        <xdr:cNvPr id="359" name="直線コネクタ 358"/>
        <xdr:cNvCxnSpPr/>
      </xdr:nvCxnSpPr>
      <xdr:spPr>
        <a:xfrm>
          <a:off x="8750300" y="9804409"/>
          <a:ext cx="889000" cy="21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20325</xdr:rowOff>
    </xdr:from>
    <xdr:to>
      <xdr:col>45</xdr:col>
      <xdr:colOff>177800</xdr:colOff>
      <xdr:row>57</xdr:row>
      <xdr:rowOff>31759</xdr:rowOff>
    </xdr:to>
    <xdr:cxnSp macro="">
      <xdr:nvCxnSpPr>
        <xdr:cNvPr id="362" name="直線コネクタ 361"/>
        <xdr:cNvCxnSpPr/>
      </xdr:nvCxnSpPr>
      <xdr:spPr>
        <a:xfrm>
          <a:off x="7861300" y="9792975"/>
          <a:ext cx="889000" cy="1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1250</xdr:rowOff>
    </xdr:from>
    <xdr:ext cx="534377" cy="259045"/>
    <xdr:sp macro="" textlink="">
      <xdr:nvSpPr>
        <xdr:cNvPr id="364" name="テキスト ボックス 363"/>
        <xdr:cNvSpPr txBox="1"/>
      </xdr:nvSpPr>
      <xdr:spPr>
        <a:xfrm>
          <a:off x="8483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20325</xdr:rowOff>
    </xdr:from>
    <xdr:to>
      <xdr:col>41</xdr:col>
      <xdr:colOff>50800</xdr:colOff>
      <xdr:row>57</xdr:row>
      <xdr:rowOff>96906</xdr:rowOff>
    </xdr:to>
    <xdr:cxnSp macro="">
      <xdr:nvCxnSpPr>
        <xdr:cNvPr id="365" name="直線コネクタ 364"/>
        <xdr:cNvCxnSpPr/>
      </xdr:nvCxnSpPr>
      <xdr:spPr>
        <a:xfrm flipV="1">
          <a:off x="6972300" y="9792975"/>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xdr:rowOff>
    </xdr:from>
    <xdr:ext cx="534377" cy="259045"/>
    <xdr:sp macro="" textlink="">
      <xdr:nvSpPr>
        <xdr:cNvPr id="367" name="テキスト ボックス 366"/>
        <xdr:cNvSpPr txBox="1"/>
      </xdr:nvSpPr>
      <xdr:spPr>
        <a:xfrm>
          <a:off x="7594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164600</xdr:rowOff>
    </xdr:from>
    <xdr:ext cx="534377" cy="259045"/>
    <xdr:sp macro="" textlink="">
      <xdr:nvSpPr>
        <xdr:cNvPr id="369" name="テキスト ボックス 368"/>
        <xdr:cNvSpPr txBox="1"/>
      </xdr:nvSpPr>
      <xdr:spPr>
        <a:xfrm>
          <a:off x="6705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99396</xdr:rowOff>
    </xdr:from>
    <xdr:to>
      <xdr:col>55</xdr:col>
      <xdr:colOff>50800</xdr:colOff>
      <xdr:row>58</xdr:row>
      <xdr:rowOff>29546</xdr:rowOff>
    </xdr:to>
    <xdr:sp macro="" textlink="">
      <xdr:nvSpPr>
        <xdr:cNvPr id="375" name="楕円 374"/>
        <xdr:cNvSpPr/>
      </xdr:nvSpPr>
      <xdr:spPr>
        <a:xfrm>
          <a:off x="10426700" y="987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77823</xdr:rowOff>
    </xdr:from>
    <xdr:ext cx="534377" cy="259045"/>
    <xdr:sp macro="" textlink="">
      <xdr:nvSpPr>
        <xdr:cNvPr id="376" name="普通建設事業費該当値テキスト"/>
        <xdr:cNvSpPr txBox="1"/>
      </xdr:nvSpPr>
      <xdr:spPr>
        <a:xfrm>
          <a:off x="10528300" y="985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28835</xdr:rowOff>
    </xdr:from>
    <xdr:to>
      <xdr:col>50</xdr:col>
      <xdr:colOff>165100</xdr:colOff>
      <xdr:row>58</xdr:row>
      <xdr:rowOff>130435</xdr:rowOff>
    </xdr:to>
    <xdr:sp macro="" textlink="">
      <xdr:nvSpPr>
        <xdr:cNvPr id="377" name="楕円 376"/>
        <xdr:cNvSpPr/>
      </xdr:nvSpPr>
      <xdr:spPr>
        <a:xfrm>
          <a:off x="9588500" y="9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121562</xdr:rowOff>
    </xdr:from>
    <xdr:ext cx="534377" cy="259045"/>
    <xdr:sp macro="" textlink="">
      <xdr:nvSpPr>
        <xdr:cNvPr id="378" name="テキスト ボックス 377"/>
        <xdr:cNvSpPr txBox="1"/>
      </xdr:nvSpPr>
      <xdr:spPr>
        <a:xfrm>
          <a:off x="9372111" y="1006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152409</xdr:rowOff>
    </xdr:from>
    <xdr:to>
      <xdr:col>46</xdr:col>
      <xdr:colOff>38100</xdr:colOff>
      <xdr:row>57</xdr:row>
      <xdr:rowOff>82559</xdr:rowOff>
    </xdr:to>
    <xdr:sp macro="" textlink="">
      <xdr:nvSpPr>
        <xdr:cNvPr id="379" name="楕円 378"/>
        <xdr:cNvSpPr/>
      </xdr:nvSpPr>
      <xdr:spPr>
        <a:xfrm>
          <a:off x="8699500" y="975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99086</xdr:rowOff>
    </xdr:from>
    <xdr:ext cx="534377" cy="259045"/>
    <xdr:sp macro="" textlink="">
      <xdr:nvSpPr>
        <xdr:cNvPr id="380" name="テキスト ボックス 379"/>
        <xdr:cNvSpPr txBox="1"/>
      </xdr:nvSpPr>
      <xdr:spPr>
        <a:xfrm>
          <a:off x="8483111" y="952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140975</xdr:rowOff>
    </xdr:from>
    <xdr:to>
      <xdr:col>41</xdr:col>
      <xdr:colOff>101600</xdr:colOff>
      <xdr:row>57</xdr:row>
      <xdr:rowOff>71125</xdr:rowOff>
    </xdr:to>
    <xdr:sp macro="" textlink="">
      <xdr:nvSpPr>
        <xdr:cNvPr id="381" name="楕円 380"/>
        <xdr:cNvSpPr/>
      </xdr:nvSpPr>
      <xdr:spPr>
        <a:xfrm>
          <a:off x="7810500" y="974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87652</xdr:rowOff>
    </xdr:from>
    <xdr:ext cx="534377" cy="259045"/>
    <xdr:sp macro="" textlink="">
      <xdr:nvSpPr>
        <xdr:cNvPr id="382" name="テキスト ボックス 381"/>
        <xdr:cNvSpPr txBox="1"/>
      </xdr:nvSpPr>
      <xdr:spPr>
        <a:xfrm>
          <a:off x="7594111" y="95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46106</xdr:rowOff>
    </xdr:from>
    <xdr:to>
      <xdr:col>36</xdr:col>
      <xdr:colOff>165100</xdr:colOff>
      <xdr:row>57</xdr:row>
      <xdr:rowOff>147706</xdr:rowOff>
    </xdr:to>
    <xdr:sp macro="" textlink="">
      <xdr:nvSpPr>
        <xdr:cNvPr id="383" name="楕円 382"/>
        <xdr:cNvSpPr/>
      </xdr:nvSpPr>
      <xdr:spPr>
        <a:xfrm>
          <a:off x="6921500" y="98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164233</xdr:rowOff>
    </xdr:from>
    <xdr:ext cx="534377" cy="259045"/>
    <xdr:sp macro="" textlink="">
      <xdr:nvSpPr>
        <xdr:cNvPr id="384" name="テキスト ボックス 383"/>
        <xdr:cNvSpPr txBox="1"/>
      </xdr:nvSpPr>
      <xdr:spPr>
        <a:xfrm>
          <a:off x="6705111" y="959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158707</xdr:rowOff>
    </xdr:from>
    <xdr:to>
      <xdr:col>55</xdr:col>
      <xdr:colOff>0</xdr:colOff>
      <xdr:row>78</xdr:row>
      <xdr:rowOff>17650</xdr:rowOff>
    </xdr:to>
    <xdr:cxnSp macro="">
      <xdr:nvCxnSpPr>
        <xdr:cNvPr id="415" name="直線コネクタ 414"/>
        <xdr:cNvCxnSpPr/>
      </xdr:nvCxnSpPr>
      <xdr:spPr>
        <a:xfrm>
          <a:off x="9639300" y="13360357"/>
          <a:ext cx="838200" cy="3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158707</xdr:rowOff>
    </xdr:from>
    <xdr:to>
      <xdr:col>50</xdr:col>
      <xdr:colOff>114300</xdr:colOff>
      <xdr:row>78</xdr:row>
      <xdr:rowOff>105563</xdr:rowOff>
    </xdr:to>
    <xdr:cxnSp macro="">
      <xdr:nvCxnSpPr>
        <xdr:cNvPr id="418" name="直線コネクタ 417"/>
        <xdr:cNvCxnSpPr/>
      </xdr:nvCxnSpPr>
      <xdr:spPr>
        <a:xfrm flipV="1">
          <a:off x="8750300" y="13360357"/>
          <a:ext cx="889000" cy="11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77472</xdr:rowOff>
    </xdr:from>
    <xdr:ext cx="534377" cy="259045"/>
    <xdr:sp macro="" textlink="">
      <xdr:nvSpPr>
        <xdr:cNvPr id="420" name="テキスト ボックス 419"/>
        <xdr:cNvSpPr txBox="1"/>
      </xdr:nvSpPr>
      <xdr:spPr>
        <a:xfrm>
          <a:off x="9372111" y="134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103787</xdr:rowOff>
    </xdr:from>
    <xdr:to>
      <xdr:col>45</xdr:col>
      <xdr:colOff>177800</xdr:colOff>
      <xdr:row>78</xdr:row>
      <xdr:rowOff>105563</xdr:rowOff>
    </xdr:to>
    <xdr:cxnSp macro="">
      <xdr:nvCxnSpPr>
        <xdr:cNvPr id="421" name="直線コネクタ 420"/>
        <xdr:cNvCxnSpPr/>
      </xdr:nvCxnSpPr>
      <xdr:spPr>
        <a:xfrm>
          <a:off x="7861300" y="13305437"/>
          <a:ext cx="889000" cy="17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121814</xdr:rowOff>
    </xdr:from>
    <xdr:to>
      <xdr:col>41</xdr:col>
      <xdr:colOff>50800</xdr:colOff>
      <xdr:row>77</xdr:row>
      <xdr:rowOff>103787</xdr:rowOff>
    </xdr:to>
    <xdr:cxnSp macro="">
      <xdr:nvCxnSpPr>
        <xdr:cNvPr id="424" name="直線コネクタ 423"/>
        <xdr:cNvCxnSpPr/>
      </xdr:nvCxnSpPr>
      <xdr:spPr>
        <a:xfrm>
          <a:off x="6972300" y="13152014"/>
          <a:ext cx="889000" cy="15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71387</xdr:rowOff>
    </xdr:from>
    <xdr:ext cx="534377" cy="259045"/>
    <xdr:sp macro="" textlink="">
      <xdr:nvSpPr>
        <xdr:cNvPr id="426" name="テキスト ボックス 425"/>
        <xdr:cNvSpPr txBox="1"/>
      </xdr:nvSpPr>
      <xdr:spPr>
        <a:xfrm>
          <a:off x="7594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150832</xdr:rowOff>
    </xdr:from>
    <xdr:ext cx="534377" cy="259045"/>
    <xdr:sp macro="" textlink="">
      <xdr:nvSpPr>
        <xdr:cNvPr id="428" name="テキスト ボックス 427"/>
        <xdr:cNvSpPr txBox="1"/>
      </xdr:nvSpPr>
      <xdr:spPr>
        <a:xfrm>
          <a:off x="6705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138300</xdr:rowOff>
    </xdr:from>
    <xdr:to>
      <xdr:col>55</xdr:col>
      <xdr:colOff>50800</xdr:colOff>
      <xdr:row>78</xdr:row>
      <xdr:rowOff>68450</xdr:rowOff>
    </xdr:to>
    <xdr:sp macro="" textlink="">
      <xdr:nvSpPr>
        <xdr:cNvPr id="434" name="楕円 433"/>
        <xdr:cNvSpPr/>
      </xdr:nvSpPr>
      <xdr:spPr>
        <a:xfrm>
          <a:off x="10426700" y="1333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116727</xdr:rowOff>
    </xdr:from>
    <xdr:ext cx="534377" cy="259045"/>
    <xdr:sp macro="" textlink="">
      <xdr:nvSpPr>
        <xdr:cNvPr id="435" name="普通建設事業費 （ うち新規整備　）該当値テキスト"/>
        <xdr:cNvSpPr txBox="1"/>
      </xdr:nvSpPr>
      <xdr:spPr>
        <a:xfrm>
          <a:off x="10528300" y="1331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107907</xdr:rowOff>
    </xdr:from>
    <xdr:to>
      <xdr:col>50</xdr:col>
      <xdr:colOff>165100</xdr:colOff>
      <xdr:row>78</xdr:row>
      <xdr:rowOff>38057</xdr:rowOff>
    </xdr:to>
    <xdr:sp macro="" textlink="">
      <xdr:nvSpPr>
        <xdr:cNvPr id="436" name="楕円 435"/>
        <xdr:cNvSpPr/>
      </xdr:nvSpPr>
      <xdr:spPr>
        <a:xfrm>
          <a:off x="9588500" y="133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54584</xdr:rowOff>
    </xdr:from>
    <xdr:ext cx="534377" cy="259045"/>
    <xdr:sp macro="" textlink="">
      <xdr:nvSpPr>
        <xdr:cNvPr id="437" name="テキスト ボックス 436"/>
        <xdr:cNvSpPr txBox="1"/>
      </xdr:nvSpPr>
      <xdr:spPr>
        <a:xfrm>
          <a:off x="9372111" y="130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54763</xdr:rowOff>
    </xdr:from>
    <xdr:to>
      <xdr:col>46</xdr:col>
      <xdr:colOff>38100</xdr:colOff>
      <xdr:row>78</xdr:row>
      <xdr:rowOff>156363</xdr:rowOff>
    </xdr:to>
    <xdr:sp macro="" textlink="">
      <xdr:nvSpPr>
        <xdr:cNvPr id="438" name="楕円 437"/>
        <xdr:cNvSpPr/>
      </xdr:nvSpPr>
      <xdr:spPr>
        <a:xfrm>
          <a:off x="8699500" y="134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147490</xdr:rowOff>
    </xdr:from>
    <xdr:ext cx="534377" cy="259045"/>
    <xdr:sp macro="" textlink="">
      <xdr:nvSpPr>
        <xdr:cNvPr id="439" name="テキスト ボックス 438"/>
        <xdr:cNvSpPr txBox="1"/>
      </xdr:nvSpPr>
      <xdr:spPr>
        <a:xfrm>
          <a:off x="8483111" y="135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52987</xdr:rowOff>
    </xdr:from>
    <xdr:to>
      <xdr:col>41</xdr:col>
      <xdr:colOff>101600</xdr:colOff>
      <xdr:row>77</xdr:row>
      <xdr:rowOff>154587</xdr:rowOff>
    </xdr:to>
    <xdr:sp macro="" textlink="">
      <xdr:nvSpPr>
        <xdr:cNvPr id="440" name="楕円 439"/>
        <xdr:cNvSpPr/>
      </xdr:nvSpPr>
      <xdr:spPr>
        <a:xfrm>
          <a:off x="7810500" y="1325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171114</xdr:rowOff>
    </xdr:from>
    <xdr:ext cx="534377" cy="259045"/>
    <xdr:sp macro="" textlink="">
      <xdr:nvSpPr>
        <xdr:cNvPr id="441" name="テキスト ボックス 440"/>
        <xdr:cNvSpPr txBox="1"/>
      </xdr:nvSpPr>
      <xdr:spPr>
        <a:xfrm>
          <a:off x="7594111" y="1302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71014</xdr:rowOff>
    </xdr:from>
    <xdr:to>
      <xdr:col>36</xdr:col>
      <xdr:colOff>165100</xdr:colOff>
      <xdr:row>77</xdr:row>
      <xdr:rowOff>1164</xdr:rowOff>
    </xdr:to>
    <xdr:sp macro="" textlink="">
      <xdr:nvSpPr>
        <xdr:cNvPr id="442" name="楕円 441"/>
        <xdr:cNvSpPr/>
      </xdr:nvSpPr>
      <xdr:spPr>
        <a:xfrm>
          <a:off x="6921500" y="1310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17692</xdr:rowOff>
    </xdr:from>
    <xdr:ext cx="534377" cy="259045"/>
    <xdr:sp macro="" textlink="">
      <xdr:nvSpPr>
        <xdr:cNvPr id="443" name="テキスト ボックス 442"/>
        <xdr:cNvSpPr txBox="1"/>
      </xdr:nvSpPr>
      <xdr:spPr>
        <a:xfrm>
          <a:off x="6705111" y="1287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147349</xdr:rowOff>
    </xdr:from>
    <xdr:to>
      <xdr:col>55</xdr:col>
      <xdr:colOff>0</xdr:colOff>
      <xdr:row>98</xdr:row>
      <xdr:rowOff>108427</xdr:rowOff>
    </xdr:to>
    <xdr:cxnSp macro="">
      <xdr:nvCxnSpPr>
        <xdr:cNvPr id="470" name="直線コネクタ 469"/>
        <xdr:cNvCxnSpPr/>
      </xdr:nvCxnSpPr>
      <xdr:spPr>
        <a:xfrm flipV="1">
          <a:off x="9639300" y="16777999"/>
          <a:ext cx="838200" cy="13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148844</xdr:rowOff>
    </xdr:from>
    <xdr:to>
      <xdr:col>50</xdr:col>
      <xdr:colOff>114300</xdr:colOff>
      <xdr:row>98</xdr:row>
      <xdr:rowOff>108427</xdr:rowOff>
    </xdr:to>
    <xdr:cxnSp macro="">
      <xdr:nvCxnSpPr>
        <xdr:cNvPr id="473" name="直線コネクタ 472"/>
        <xdr:cNvCxnSpPr/>
      </xdr:nvCxnSpPr>
      <xdr:spPr>
        <a:xfrm>
          <a:off x="8750300" y="16608044"/>
          <a:ext cx="889000" cy="30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148844</xdr:rowOff>
    </xdr:from>
    <xdr:to>
      <xdr:col>45</xdr:col>
      <xdr:colOff>177800</xdr:colOff>
      <xdr:row>97</xdr:row>
      <xdr:rowOff>52828</xdr:rowOff>
    </xdr:to>
    <xdr:cxnSp macro="">
      <xdr:nvCxnSpPr>
        <xdr:cNvPr id="476" name="直線コネクタ 475"/>
        <xdr:cNvCxnSpPr/>
      </xdr:nvCxnSpPr>
      <xdr:spPr>
        <a:xfrm flipV="1">
          <a:off x="7861300" y="16608044"/>
          <a:ext cx="889000" cy="7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11293</xdr:rowOff>
    </xdr:from>
    <xdr:ext cx="534377" cy="259045"/>
    <xdr:sp macro="" textlink="">
      <xdr:nvSpPr>
        <xdr:cNvPr id="478" name="テキスト ボックス 477"/>
        <xdr:cNvSpPr txBox="1"/>
      </xdr:nvSpPr>
      <xdr:spPr>
        <a:xfrm>
          <a:off x="8483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52828</xdr:rowOff>
    </xdr:from>
    <xdr:to>
      <xdr:col>41</xdr:col>
      <xdr:colOff>50800</xdr:colOff>
      <xdr:row>98</xdr:row>
      <xdr:rowOff>139179</xdr:rowOff>
    </xdr:to>
    <xdr:cxnSp macro="">
      <xdr:nvCxnSpPr>
        <xdr:cNvPr id="479" name="直線コネクタ 478"/>
        <xdr:cNvCxnSpPr/>
      </xdr:nvCxnSpPr>
      <xdr:spPr>
        <a:xfrm flipV="1">
          <a:off x="6972300" y="16683478"/>
          <a:ext cx="889000" cy="25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27272</xdr:rowOff>
    </xdr:from>
    <xdr:ext cx="534377" cy="259045"/>
    <xdr:sp macro="" textlink="">
      <xdr:nvSpPr>
        <xdr:cNvPr id="481" name="テキスト ボックス 480"/>
        <xdr:cNvSpPr txBox="1"/>
      </xdr:nvSpPr>
      <xdr:spPr>
        <a:xfrm>
          <a:off x="7594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96549</xdr:rowOff>
    </xdr:from>
    <xdr:to>
      <xdr:col>55</xdr:col>
      <xdr:colOff>50800</xdr:colOff>
      <xdr:row>98</xdr:row>
      <xdr:rowOff>26699</xdr:rowOff>
    </xdr:to>
    <xdr:sp macro="" textlink="">
      <xdr:nvSpPr>
        <xdr:cNvPr id="489" name="楕円 488"/>
        <xdr:cNvSpPr/>
      </xdr:nvSpPr>
      <xdr:spPr>
        <a:xfrm>
          <a:off x="10426700" y="1672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74976</xdr:rowOff>
    </xdr:from>
    <xdr:ext cx="534377" cy="259045"/>
    <xdr:sp macro="" textlink="">
      <xdr:nvSpPr>
        <xdr:cNvPr id="490" name="普通建設事業費 （ うち更新整備　）該当値テキスト"/>
        <xdr:cNvSpPr txBox="1"/>
      </xdr:nvSpPr>
      <xdr:spPr>
        <a:xfrm>
          <a:off x="10528300" y="1670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57627</xdr:rowOff>
    </xdr:from>
    <xdr:to>
      <xdr:col>50</xdr:col>
      <xdr:colOff>165100</xdr:colOff>
      <xdr:row>98</xdr:row>
      <xdr:rowOff>159227</xdr:rowOff>
    </xdr:to>
    <xdr:sp macro="" textlink="">
      <xdr:nvSpPr>
        <xdr:cNvPr id="491" name="楕円 490"/>
        <xdr:cNvSpPr/>
      </xdr:nvSpPr>
      <xdr:spPr>
        <a:xfrm>
          <a:off x="9588500" y="1685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150354</xdr:rowOff>
    </xdr:from>
    <xdr:ext cx="469744" cy="259045"/>
    <xdr:sp macro="" textlink="">
      <xdr:nvSpPr>
        <xdr:cNvPr id="492" name="テキスト ボックス 491"/>
        <xdr:cNvSpPr txBox="1"/>
      </xdr:nvSpPr>
      <xdr:spPr>
        <a:xfrm>
          <a:off x="9404428" y="1695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98044</xdr:rowOff>
    </xdr:from>
    <xdr:to>
      <xdr:col>46</xdr:col>
      <xdr:colOff>38100</xdr:colOff>
      <xdr:row>97</xdr:row>
      <xdr:rowOff>28194</xdr:rowOff>
    </xdr:to>
    <xdr:sp macro="" textlink="">
      <xdr:nvSpPr>
        <xdr:cNvPr id="493" name="楕円 492"/>
        <xdr:cNvSpPr/>
      </xdr:nvSpPr>
      <xdr:spPr>
        <a:xfrm>
          <a:off x="8699500" y="1655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44721</xdr:rowOff>
    </xdr:from>
    <xdr:ext cx="534377" cy="259045"/>
    <xdr:sp macro="" textlink="">
      <xdr:nvSpPr>
        <xdr:cNvPr id="494" name="テキスト ボックス 493"/>
        <xdr:cNvSpPr txBox="1"/>
      </xdr:nvSpPr>
      <xdr:spPr>
        <a:xfrm>
          <a:off x="8483111" y="163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2028</xdr:rowOff>
    </xdr:from>
    <xdr:to>
      <xdr:col>41</xdr:col>
      <xdr:colOff>101600</xdr:colOff>
      <xdr:row>97</xdr:row>
      <xdr:rowOff>103628</xdr:rowOff>
    </xdr:to>
    <xdr:sp macro="" textlink="">
      <xdr:nvSpPr>
        <xdr:cNvPr id="495" name="楕円 494"/>
        <xdr:cNvSpPr/>
      </xdr:nvSpPr>
      <xdr:spPr>
        <a:xfrm>
          <a:off x="7810500" y="166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120155</xdr:rowOff>
    </xdr:from>
    <xdr:ext cx="534377" cy="259045"/>
    <xdr:sp macro="" textlink="">
      <xdr:nvSpPr>
        <xdr:cNvPr id="496" name="テキスト ボックス 495"/>
        <xdr:cNvSpPr txBox="1"/>
      </xdr:nvSpPr>
      <xdr:spPr>
        <a:xfrm>
          <a:off x="7594111" y="164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88379</xdr:rowOff>
    </xdr:from>
    <xdr:to>
      <xdr:col>36</xdr:col>
      <xdr:colOff>165100</xdr:colOff>
      <xdr:row>99</xdr:row>
      <xdr:rowOff>18529</xdr:rowOff>
    </xdr:to>
    <xdr:sp macro="" textlink="">
      <xdr:nvSpPr>
        <xdr:cNvPr id="497" name="楕円 496"/>
        <xdr:cNvSpPr/>
      </xdr:nvSpPr>
      <xdr:spPr>
        <a:xfrm>
          <a:off x="6921500" y="1689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99</xdr:row>
      <xdr:rowOff>9656</xdr:rowOff>
    </xdr:from>
    <xdr:ext cx="378565" cy="259045"/>
    <xdr:sp macro="" textlink="">
      <xdr:nvSpPr>
        <xdr:cNvPr id="498" name="テキスト ボックス 497"/>
        <xdr:cNvSpPr txBox="1"/>
      </xdr:nvSpPr>
      <xdr:spPr>
        <a:xfrm>
          <a:off x="6783017" y="16983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88363</xdr:rowOff>
    </xdr:from>
    <xdr:to>
      <xdr:col>85</xdr:col>
      <xdr:colOff>127000</xdr:colOff>
      <xdr:row>39</xdr:row>
      <xdr:rowOff>98878</xdr:rowOff>
    </xdr:to>
    <xdr:cxnSp macro="">
      <xdr:nvCxnSpPr>
        <xdr:cNvPr id="529" name="直線コネクタ 528"/>
        <xdr:cNvCxnSpPr/>
      </xdr:nvCxnSpPr>
      <xdr:spPr>
        <a:xfrm>
          <a:off x="15481300" y="6774913"/>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88363</xdr:rowOff>
    </xdr:from>
    <xdr:to>
      <xdr:col>81</xdr:col>
      <xdr:colOff>50800</xdr:colOff>
      <xdr:row>39</xdr:row>
      <xdr:rowOff>89429</xdr:rowOff>
    </xdr:to>
    <xdr:cxnSp macro="">
      <xdr:nvCxnSpPr>
        <xdr:cNvPr id="532" name="直線コネクタ 531"/>
        <xdr:cNvCxnSpPr/>
      </xdr:nvCxnSpPr>
      <xdr:spPr>
        <a:xfrm flipV="1">
          <a:off x="14592300" y="6774913"/>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89429</xdr:rowOff>
    </xdr:from>
    <xdr:to>
      <xdr:col>76</xdr:col>
      <xdr:colOff>114300</xdr:colOff>
      <xdr:row>39</xdr:row>
      <xdr:rowOff>98878</xdr:rowOff>
    </xdr:to>
    <xdr:cxnSp macro="">
      <xdr:nvCxnSpPr>
        <xdr:cNvPr id="535" name="直線コネクタ 534"/>
        <xdr:cNvCxnSpPr/>
      </xdr:nvCxnSpPr>
      <xdr:spPr>
        <a:xfrm flipV="1">
          <a:off x="13703300" y="6775979"/>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88102</xdr:rowOff>
    </xdr:from>
    <xdr:to>
      <xdr:col>71</xdr:col>
      <xdr:colOff>177800</xdr:colOff>
      <xdr:row>39</xdr:row>
      <xdr:rowOff>98878</xdr:rowOff>
    </xdr:to>
    <xdr:cxnSp macro="">
      <xdr:nvCxnSpPr>
        <xdr:cNvPr id="538" name="直線コネクタ 537"/>
        <xdr:cNvCxnSpPr/>
      </xdr:nvCxnSpPr>
      <xdr:spPr>
        <a:xfrm>
          <a:off x="12814300" y="6774652"/>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37563</xdr:rowOff>
    </xdr:from>
    <xdr:to>
      <xdr:col>81</xdr:col>
      <xdr:colOff>101600</xdr:colOff>
      <xdr:row>39</xdr:row>
      <xdr:rowOff>139163</xdr:rowOff>
    </xdr:to>
    <xdr:sp macro="" textlink="">
      <xdr:nvSpPr>
        <xdr:cNvPr id="550" name="楕円 549"/>
        <xdr:cNvSpPr/>
      </xdr:nvSpPr>
      <xdr:spPr>
        <a:xfrm>
          <a:off x="15430500" y="672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130290</xdr:rowOff>
    </xdr:from>
    <xdr:ext cx="378565" cy="259045"/>
    <xdr:sp macro="" textlink="">
      <xdr:nvSpPr>
        <xdr:cNvPr id="551" name="テキスト ボックス 550"/>
        <xdr:cNvSpPr txBox="1"/>
      </xdr:nvSpPr>
      <xdr:spPr>
        <a:xfrm>
          <a:off x="15292017" y="6816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38629</xdr:rowOff>
    </xdr:from>
    <xdr:to>
      <xdr:col>76</xdr:col>
      <xdr:colOff>165100</xdr:colOff>
      <xdr:row>39</xdr:row>
      <xdr:rowOff>140229</xdr:rowOff>
    </xdr:to>
    <xdr:sp macro="" textlink="">
      <xdr:nvSpPr>
        <xdr:cNvPr id="552" name="楕円 551"/>
        <xdr:cNvSpPr/>
      </xdr:nvSpPr>
      <xdr:spPr>
        <a:xfrm>
          <a:off x="14541500" y="672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131356</xdr:rowOff>
    </xdr:from>
    <xdr:ext cx="378565" cy="259045"/>
    <xdr:sp macro="" textlink="">
      <xdr:nvSpPr>
        <xdr:cNvPr id="553" name="テキスト ボックス 552"/>
        <xdr:cNvSpPr txBox="1"/>
      </xdr:nvSpPr>
      <xdr:spPr>
        <a:xfrm>
          <a:off x="14403017" y="6817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37302</xdr:rowOff>
    </xdr:from>
    <xdr:to>
      <xdr:col>67</xdr:col>
      <xdr:colOff>101600</xdr:colOff>
      <xdr:row>39</xdr:row>
      <xdr:rowOff>138902</xdr:rowOff>
    </xdr:to>
    <xdr:sp macro="" textlink="">
      <xdr:nvSpPr>
        <xdr:cNvPr id="556" name="楕円 555"/>
        <xdr:cNvSpPr/>
      </xdr:nvSpPr>
      <xdr:spPr>
        <a:xfrm>
          <a:off x="12763500" y="67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130029</xdr:rowOff>
    </xdr:from>
    <xdr:ext cx="378565" cy="259045"/>
    <xdr:sp macro="" textlink="">
      <xdr:nvSpPr>
        <xdr:cNvPr id="557" name="テキスト ボックス 556"/>
        <xdr:cNvSpPr txBox="1"/>
      </xdr:nvSpPr>
      <xdr:spPr>
        <a:xfrm>
          <a:off x="12625017" y="6816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22140</xdr:rowOff>
    </xdr:from>
    <xdr:to>
      <xdr:col>85</xdr:col>
      <xdr:colOff>127000</xdr:colOff>
      <xdr:row>78</xdr:row>
      <xdr:rowOff>25743</xdr:rowOff>
    </xdr:to>
    <xdr:cxnSp macro="">
      <xdr:nvCxnSpPr>
        <xdr:cNvPr id="641" name="直線コネクタ 640"/>
        <xdr:cNvCxnSpPr/>
      </xdr:nvCxnSpPr>
      <xdr:spPr>
        <a:xfrm flipV="1">
          <a:off x="15481300" y="13395240"/>
          <a:ext cx="8382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25743</xdr:rowOff>
    </xdr:from>
    <xdr:to>
      <xdr:col>81</xdr:col>
      <xdr:colOff>50800</xdr:colOff>
      <xdr:row>78</xdr:row>
      <xdr:rowOff>28773</xdr:rowOff>
    </xdr:to>
    <xdr:cxnSp macro="">
      <xdr:nvCxnSpPr>
        <xdr:cNvPr id="644" name="直線コネクタ 643"/>
        <xdr:cNvCxnSpPr/>
      </xdr:nvCxnSpPr>
      <xdr:spPr>
        <a:xfrm flipV="1">
          <a:off x="14592300" y="13398843"/>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28773</xdr:rowOff>
    </xdr:from>
    <xdr:to>
      <xdr:col>76</xdr:col>
      <xdr:colOff>114300</xdr:colOff>
      <xdr:row>78</xdr:row>
      <xdr:rowOff>29758</xdr:rowOff>
    </xdr:to>
    <xdr:cxnSp macro="">
      <xdr:nvCxnSpPr>
        <xdr:cNvPr id="647" name="直線コネクタ 646"/>
        <xdr:cNvCxnSpPr/>
      </xdr:nvCxnSpPr>
      <xdr:spPr>
        <a:xfrm flipV="1">
          <a:off x="13703300" y="13401873"/>
          <a:ext cx="889000" cy="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29758</xdr:rowOff>
    </xdr:from>
    <xdr:to>
      <xdr:col>71</xdr:col>
      <xdr:colOff>177800</xdr:colOff>
      <xdr:row>78</xdr:row>
      <xdr:rowOff>32972</xdr:rowOff>
    </xdr:to>
    <xdr:cxnSp macro="">
      <xdr:nvCxnSpPr>
        <xdr:cNvPr id="650" name="直線コネクタ 649"/>
        <xdr:cNvCxnSpPr/>
      </xdr:nvCxnSpPr>
      <xdr:spPr>
        <a:xfrm flipV="1">
          <a:off x="12814300" y="13402858"/>
          <a:ext cx="889000" cy="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142790</xdr:rowOff>
    </xdr:from>
    <xdr:to>
      <xdr:col>85</xdr:col>
      <xdr:colOff>177800</xdr:colOff>
      <xdr:row>78</xdr:row>
      <xdr:rowOff>72940</xdr:rowOff>
    </xdr:to>
    <xdr:sp macro="" textlink="">
      <xdr:nvSpPr>
        <xdr:cNvPr id="660" name="楕円 659"/>
        <xdr:cNvSpPr/>
      </xdr:nvSpPr>
      <xdr:spPr>
        <a:xfrm>
          <a:off x="16268700" y="1334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57717</xdr:rowOff>
    </xdr:from>
    <xdr:ext cx="534377" cy="259045"/>
    <xdr:sp macro="" textlink="">
      <xdr:nvSpPr>
        <xdr:cNvPr id="661" name="公債費該当値テキスト"/>
        <xdr:cNvSpPr txBox="1"/>
      </xdr:nvSpPr>
      <xdr:spPr>
        <a:xfrm>
          <a:off x="16370300" y="132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146393</xdr:rowOff>
    </xdr:from>
    <xdr:to>
      <xdr:col>81</xdr:col>
      <xdr:colOff>101600</xdr:colOff>
      <xdr:row>78</xdr:row>
      <xdr:rowOff>76543</xdr:rowOff>
    </xdr:to>
    <xdr:sp macro="" textlink="">
      <xdr:nvSpPr>
        <xdr:cNvPr id="662" name="楕円 661"/>
        <xdr:cNvSpPr/>
      </xdr:nvSpPr>
      <xdr:spPr>
        <a:xfrm>
          <a:off x="15430500" y="1334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67670</xdr:rowOff>
    </xdr:from>
    <xdr:ext cx="534377" cy="259045"/>
    <xdr:sp macro="" textlink="">
      <xdr:nvSpPr>
        <xdr:cNvPr id="663" name="テキスト ボックス 662"/>
        <xdr:cNvSpPr txBox="1"/>
      </xdr:nvSpPr>
      <xdr:spPr>
        <a:xfrm>
          <a:off x="15214111" y="1344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149423</xdr:rowOff>
    </xdr:from>
    <xdr:to>
      <xdr:col>76</xdr:col>
      <xdr:colOff>165100</xdr:colOff>
      <xdr:row>78</xdr:row>
      <xdr:rowOff>79573</xdr:rowOff>
    </xdr:to>
    <xdr:sp macro="" textlink="">
      <xdr:nvSpPr>
        <xdr:cNvPr id="664" name="楕円 663"/>
        <xdr:cNvSpPr/>
      </xdr:nvSpPr>
      <xdr:spPr>
        <a:xfrm>
          <a:off x="14541500" y="1335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70700</xdr:rowOff>
    </xdr:from>
    <xdr:ext cx="534377" cy="259045"/>
    <xdr:sp macro="" textlink="">
      <xdr:nvSpPr>
        <xdr:cNvPr id="665" name="テキスト ボックス 664"/>
        <xdr:cNvSpPr txBox="1"/>
      </xdr:nvSpPr>
      <xdr:spPr>
        <a:xfrm>
          <a:off x="14325111" y="1344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150408</xdr:rowOff>
    </xdr:from>
    <xdr:to>
      <xdr:col>72</xdr:col>
      <xdr:colOff>38100</xdr:colOff>
      <xdr:row>78</xdr:row>
      <xdr:rowOff>80558</xdr:rowOff>
    </xdr:to>
    <xdr:sp macro="" textlink="">
      <xdr:nvSpPr>
        <xdr:cNvPr id="666" name="楕円 665"/>
        <xdr:cNvSpPr/>
      </xdr:nvSpPr>
      <xdr:spPr>
        <a:xfrm>
          <a:off x="13652500" y="1335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71685</xdr:rowOff>
    </xdr:from>
    <xdr:ext cx="534377" cy="259045"/>
    <xdr:sp macro="" textlink="">
      <xdr:nvSpPr>
        <xdr:cNvPr id="667" name="テキスト ボックス 666"/>
        <xdr:cNvSpPr txBox="1"/>
      </xdr:nvSpPr>
      <xdr:spPr>
        <a:xfrm>
          <a:off x="13436111" y="1344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153622</xdr:rowOff>
    </xdr:from>
    <xdr:to>
      <xdr:col>67</xdr:col>
      <xdr:colOff>101600</xdr:colOff>
      <xdr:row>78</xdr:row>
      <xdr:rowOff>83772</xdr:rowOff>
    </xdr:to>
    <xdr:sp macro="" textlink="">
      <xdr:nvSpPr>
        <xdr:cNvPr id="668" name="楕円 667"/>
        <xdr:cNvSpPr/>
      </xdr:nvSpPr>
      <xdr:spPr>
        <a:xfrm>
          <a:off x="12763500" y="1335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74899</xdr:rowOff>
    </xdr:from>
    <xdr:ext cx="534377" cy="259045"/>
    <xdr:sp macro="" textlink="">
      <xdr:nvSpPr>
        <xdr:cNvPr id="669" name="テキスト ボックス 668"/>
        <xdr:cNvSpPr txBox="1"/>
      </xdr:nvSpPr>
      <xdr:spPr>
        <a:xfrm>
          <a:off x="12547111" y="1344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79451</xdr:rowOff>
    </xdr:from>
    <xdr:to>
      <xdr:col>85</xdr:col>
      <xdr:colOff>127000</xdr:colOff>
      <xdr:row>98</xdr:row>
      <xdr:rowOff>69952</xdr:rowOff>
    </xdr:to>
    <xdr:cxnSp macro="">
      <xdr:nvCxnSpPr>
        <xdr:cNvPr id="698" name="直線コネクタ 697"/>
        <xdr:cNvCxnSpPr/>
      </xdr:nvCxnSpPr>
      <xdr:spPr>
        <a:xfrm>
          <a:off x="15481300" y="16710101"/>
          <a:ext cx="838200" cy="1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79451</xdr:rowOff>
    </xdr:from>
    <xdr:to>
      <xdr:col>81</xdr:col>
      <xdr:colOff>50800</xdr:colOff>
      <xdr:row>98</xdr:row>
      <xdr:rowOff>50888</xdr:rowOff>
    </xdr:to>
    <xdr:cxnSp macro="">
      <xdr:nvCxnSpPr>
        <xdr:cNvPr id="701" name="直線コネクタ 700"/>
        <xdr:cNvCxnSpPr/>
      </xdr:nvCxnSpPr>
      <xdr:spPr>
        <a:xfrm flipV="1">
          <a:off x="14592300" y="16710101"/>
          <a:ext cx="889000" cy="14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50888</xdr:rowOff>
    </xdr:from>
    <xdr:to>
      <xdr:col>76</xdr:col>
      <xdr:colOff>114300</xdr:colOff>
      <xdr:row>98</xdr:row>
      <xdr:rowOff>69635</xdr:rowOff>
    </xdr:to>
    <xdr:cxnSp macro="">
      <xdr:nvCxnSpPr>
        <xdr:cNvPr id="704" name="直線コネクタ 703"/>
        <xdr:cNvCxnSpPr/>
      </xdr:nvCxnSpPr>
      <xdr:spPr>
        <a:xfrm flipV="1">
          <a:off x="13703300" y="16852988"/>
          <a:ext cx="889000" cy="1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130733</xdr:rowOff>
    </xdr:from>
    <xdr:to>
      <xdr:col>71</xdr:col>
      <xdr:colOff>177800</xdr:colOff>
      <xdr:row>98</xdr:row>
      <xdr:rowOff>69635</xdr:rowOff>
    </xdr:to>
    <xdr:cxnSp macro="">
      <xdr:nvCxnSpPr>
        <xdr:cNvPr id="707" name="直線コネクタ 706"/>
        <xdr:cNvCxnSpPr/>
      </xdr:nvCxnSpPr>
      <xdr:spPr>
        <a:xfrm>
          <a:off x="12814300" y="16761383"/>
          <a:ext cx="889000" cy="1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4132</xdr:rowOff>
    </xdr:from>
    <xdr:ext cx="534377" cy="259045"/>
    <xdr:sp macro="" textlink="">
      <xdr:nvSpPr>
        <xdr:cNvPr id="711" name="テキスト ボックス 710"/>
        <xdr:cNvSpPr txBox="1"/>
      </xdr:nvSpPr>
      <xdr:spPr>
        <a:xfrm>
          <a:off x="12547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19152</xdr:rowOff>
    </xdr:from>
    <xdr:to>
      <xdr:col>85</xdr:col>
      <xdr:colOff>177800</xdr:colOff>
      <xdr:row>98</xdr:row>
      <xdr:rowOff>120752</xdr:rowOff>
    </xdr:to>
    <xdr:sp macro="" textlink="">
      <xdr:nvSpPr>
        <xdr:cNvPr id="717" name="楕円 716"/>
        <xdr:cNvSpPr/>
      </xdr:nvSpPr>
      <xdr:spPr>
        <a:xfrm>
          <a:off x="16268700" y="168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169029</xdr:rowOff>
    </xdr:from>
    <xdr:ext cx="534377" cy="259045"/>
    <xdr:sp macro="" textlink="">
      <xdr:nvSpPr>
        <xdr:cNvPr id="718" name="積立金該当値テキスト"/>
        <xdr:cNvSpPr txBox="1"/>
      </xdr:nvSpPr>
      <xdr:spPr>
        <a:xfrm>
          <a:off x="16370300" y="1679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28651</xdr:rowOff>
    </xdr:from>
    <xdr:to>
      <xdr:col>81</xdr:col>
      <xdr:colOff>101600</xdr:colOff>
      <xdr:row>97</xdr:row>
      <xdr:rowOff>130251</xdr:rowOff>
    </xdr:to>
    <xdr:sp macro="" textlink="">
      <xdr:nvSpPr>
        <xdr:cNvPr id="719" name="楕円 718"/>
        <xdr:cNvSpPr/>
      </xdr:nvSpPr>
      <xdr:spPr>
        <a:xfrm>
          <a:off x="15430500" y="1665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121378</xdr:rowOff>
    </xdr:from>
    <xdr:ext cx="534377" cy="259045"/>
    <xdr:sp macro="" textlink="">
      <xdr:nvSpPr>
        <xdr:cNvPr id="720" name="テキスト ボックス 719"/>
        <xdr:cNvSpPr txBox="1"/>
      </xdr:nvSpPr>
      <xdr:spPr>
        <a:xfrm>
          <a:off x="15214111" y="167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xdr:rowOff>
    </xdr:from>
    <xdr:to>
      <xdr:col>76</xdr:col>
      <xdr:colOff>165100</xdr:colOff>
      <xdr:row>98</xdr:row>
      <xdr:rowOff>101688</xdr:rowOff>
    </xdr:to>
    <xdr:sp macro="" textlink="">
      <xdr:nvSpPr>
        <xdr:cNvPr id="721" name="楕円 720"/>
        <xdr:cNvSpPr/>
      </xdr:nvSpPr>
      <xdr:spPr>
        <a:xfrm>
          <a:off x="14541500" y="168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92815</xdr:rowOff>
    </xdr:from>
    <xdr:ext cx="534377" cy="259045"/>
    <xdr:sp macro="" textlink="">
      <xdr:nvSpPr>
        <xdr:cNvPr id="722" name="テキスト ボックス 721"/>
        <xdr:cNvSpPr txBox="1"/>
      </xdr:nvSpPr>
      <xdr:spPr>
        <a:xfrm>
          <a:off x="14325111" y="1689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18835</xdr:rowOff>
    </xdr:from>
    <xdr:to>
      <xdr:col>72</xdr:col>
      <xdr:colOff>38100</xdr:colOff>
      <xdr:row>98</xdr:row>
      <xdr:rowOff>120435</xdr:rowOff>
    </xdr:to>
    <xdr:sp macro="" textlink="">
      <xdr:nvSpPr>
        <xdr:cNvPr id="723" name="楕円 722"/>
        <xdr:cNvSpPr/>
      </xdr:nvSpPr>
      <xdr:spPr>
        <a:xfrm>
          <a:off x="13652500" y="168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111562</xdr:rowOff>
    </xdr:from>
    <xdr:ext cx="534377" cy="259045"/>
    <xdr:sp macro="" textlink="">
      <xdr:nvSpPr>
        <xdr:cNvPr id="724" name="テキスト ボックス 723"/>
        <xdr:cNvSpPr txBox="1"/>
      </xdr:nvSpPr>
      <xdr:spPr>
        <a:xfrm>
          <a:off x="13436111" y="1691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79933</xdr:rowOff>
    </xdr:from>
    <xdr:to>
      <xdr:col>67</xdr:col>
      <xdr:colOff>101600</xdr:colOff>
      <xdr:row>98</xdr:row>
      <xdr:rowOff>10083</xdr:rowOff>
    </xdr:to>
    <xdr:sp macro="" textlink="">
      <xdr:nvSpPr>
        <xdr:cNvPr id="725" name="楕円 724"/>
        <xdr:cNvSpPr/>
      </xdr:nvSpPr>
      <xdr:spPr>
        <a:xfrm>
          <a:off x="12763500" y="1671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xdr:rowOff>
    </xdr:from>
    <xdr:ext cx="534377" cy="259045"/>
    <xdr:sp macro="" textlink="">
      <xdr:nvSpPr>
        <xdr:cNvPr id="726" name="テキスト ボックス 725"/>
        <xdr:cNvSpPr txBox="1"/>
      </xdr:nvSpPr>
      <xdr:spPr>
        <a:xfrm>
          <a:off x="12547111" y="1680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0" name="直線コネクタ 80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3" name="直線コネクタ 81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6" name="直線コネクタ 81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9" name="直線コネクタ 81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3" name="テキスト ボックス 822"/>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9" name="楕円 82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3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1" name="楕円 83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2" name="テキスト ボックス 83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3" name="楕円 83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4" name="テキスト ボックス 83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5" name="楕円 83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6" name="テキスト ボックス 83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7" name="楕円 83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8" name="テキスト ボックス 83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100969</xdr:rowOff>
    </xdr:from>
    <xdr:to>
      <xdr:col>116</xdr:col>
      <xdr:colOff>63500</xdr:colOff>
      <xdr:row>78</xdr:row>
      <xdr:rowOff>108251</xdr:rowOff>
    </xdr:to>
    <xdr:cxnSp macro="">
      <xdr:nvCxnSpPr>
        <xdr:cNvPr id="870" name="直線コネクタ 869"/>
        <xdr:cNvCxnSpPr/>
      </xdr:nvCxnSpPr>
      <xdr:spPr>
        <a:xfrm>
          <a:off x="21323300" y="13474069"/>
          <a:ext cx="8382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71" name="繰出金平均値テキスト"/>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42328</xdr:rowOff>
    </xdr:from>
    <xdr:to>
      <xdr:col>111</xdr:col>
      <xdr:colOff>177800</xdr:colOff>
      <xdr:row>78</xdr:row>
      <xdr:rowOff>100969</xdr:rowOff>
    </xdr:to>
    <xdr:cxnSp macro="">
      <xdr:nvCxnSpPr>
        <xdr:cNvPr id="873" name="直線コネクタ 872"/>
        <xdr:cNvCxnSpPr/>
      </xdr:nvCxnSpPr>
      <xdr:spPr>
        <a:xfrm>
          <a:off x="20434300" y="13415428"/>
          <a:ext cx="889000" cy="5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5" name="テキスト ボックス 874"/>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97464</xdr:rowOff>
    </xdr:from>
    <xdr:to>
      <xdr:col>107</xdr:col>
      <xdr:colOff>50800</xdr:colOff>
      <xdr:row>78</xdr:row>
      <xdr:rowOff>42328</xdr:rowOff>
    </xdr:to>
    <xdr:cxnSp macro="">
      <xdr:nvCxnSpPr>
        <xdr:cNvPr id="876" name="直線コネクタ 875"/>
        <xdr:cNvCxnSpPr/>
      </xdr:nvCxnSpPr>
      <xdr:spPr>
        <a:xfrm>
          <a:off x="19545300" y="13299114"/>
          <a:ext cx="889000" cy="11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8" name="テキスト ボックス 877"/>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97464</xdr:rowOff>
    </xdr:from>
    <xdr:to>
      <xdr:col>102</xdr:col>
      <xdr:colOff>114300</xdr:colOff>
      <xdr:row>78</xdr:row>
      <xdr:rowOff>37810</xdr:rowOff>
    </xdr:to>
    <xdr:cxnSp macro="">
      <xdr:nvCxnSpPr>
        <xdr:cNvPr id="879" name="直線コネクタ 878"/>
        <xdr:cNvCxnSpPr/>
      </xdr:nvCxnSpPr>
      <xdr:spPr>
        <a:xfrm flipV="1">
          <a:off x="18656300" y="13299114"/>
          <a:ext cx="889000" cy="1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5768</xdr:rowOff>
    </xdr:from>
    <xdr:ext cx="534377" cy="259045"/>
    <xdr:sp macro="" textlink="">
      <xdr:nvSpPr>
        <xdr:cNvPr id="881" name="テキスト ボックス 880"/>
        <xdr:cNvSpPr txBox="1"/>
      </xdr:nvSpPr>
      <xdr:spPr>
        <a:xfrm>
          <a:off x="19278111" y="133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3" name="テキスト ボックス 882"/>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57451</xdr:rowOff>
    </xdr:from>
    <xdr:to>
      <xdr:col>116</xdr:col>
      <xdr:colOff>114300</xdr:colOff>
      <xdr:row>78</xdr:row>
      <xdr:rowOff>159051</xdr:rowOff>
    </xdr:to>
    <xdr:sp macro="" textlink="">
      <xdr:nvSpPr>
        <xdr:cNvPr id="889" name="楕円 888"/>
        <xdr:cNvSpPr/>
      </xdr:nvSpPr>
      <xdr:spPr>
        <a:xfrm>
          <a:off x="22110700" y="1343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35878</xdr:rowOff>
    </xdr:from>
    <xdr:ext cx="534377" cy="259045"/>
    <xdr:sp macro="" textlink="">
      <xdr:nvSpPr>
        <xdr:cNvPr id="890" name="繰出金該当値テキスト"/>
        <xdr:cNvSpPr txBox="1"/>
      </xdr:nvSpPr>
      <xdr:spPr>
        <a:xfrm>
          <a:off x="22212300" y="1340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50169</xdr:rowOff>
    </xdr:from>
    <xdr:to>
      <xdr:col>112</xdr:col>
      <xdr:colOff>38100</xdr:colOff>
      <xdr:row>78</xdr:row>
      <xdr:rowOff>151769</xdr:rowOff>
    </xdr:to>
    <xdr:sp macro="" textlink="">
      <xdr:nvSpPr>
        <xdr:cNvPr id="891" name="楕円 890"/>
        <xdr:cNvSpPr/>
      </xdr:nvSpPr>
      <xdr:spPr>
        <a:xfrm>
          <a:off x="21272500" y="1342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142896</xdr:rowOff>
    </xdr:from>
    <xdr:ext cx="534377" cy="259045"/>
    <xdr:sp macro="" textlink="">
      <xdr:nvSpPr>
        <xdr:cNvPr id="892" name="テキスト ボックス 891"/>
        <xdr:cNvSpPr txBox="1"/>
      </xdr:nvSpPr>
      <xdr:spPr>
        <a:xfrm>
          <a:off x="21056111" y="1351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162978</xdr:rowOff>
    </xdr:from>
    <xdr:to>
      <xdr:col>107</xdr:col>
      <xdr:colOff>101600</xdr:colOff>
      <xdr:row>78</xdr:row>
      <xdr:rowOff>93128</xdr:rowOff>
    </xdr:to>
    <xdr:sp macro="" textlink="">
      <xdr:nvSpPr>
        <xdr:cNvPr id="893" name="楕円 892"/>
        <xdr:cNvSpPr/>
      </xdr:nvSpPr>
      <xdr:spPr>
        <a:xfrm>
          <a:off x="20383500" y="1336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84255</xdr:rowOff>
    </xdr:from>
    <xdr:ext cx="534377" cy="259045"/>
    <xdr:sp macro="" textlink="">
      <xdr:nvSpPr>
        <xdr:cNvPr id="894" name="テキスト ボックス 893"/>
        <xdr:cNvSpPr txBox="1"/>
      </xdr:nvSpPr>
      <xdr:spPr>
        <a:xfrm>
          <a:off x="20167111" y="1345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46664</xdr:rowOff>
    </xdr:from>
    <xdr:to>
      <xdr:col>102</xdr:col>
      <xdr:colOff>165100</xdr:colOff>
      <xdr:row>77</xdr:row>
      <xdr:rowOff>148264</xdr:rowOff>
    </xdr:to>
    <xdr:sp macro="" textlink="">
      <xdr:nvSpPr>
        <xdr:cNvPr id="895" name="楕円 894"/>
        <xdr:cNvSpPr/>
      </xdr:nvSpPr>
      <xdr:spPr>
        <a:xfrm>
          <a:off x="19494500" y="1324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164791</xdr:rowOff>
    </xdr:from>
    <xdr:ext cx="534377" cy="259045"/>
    <xdr:sp macro="" textlink="">
      <xdr:nvSpPr>
        <xdr:cNvPr id="896" name="テキスト ボックス 895"/>
        <xdr:cNvSpPr txBox="1"/>
      </xdr:nvSpPr>
      <xdr:spPr>
        <a:xfrm>
          <a:off x="19278111" y="130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158460</xdr:rowOff>
    </xdr:from>
    <xdr:to>
      <xdr:col>98</xdr:col>
      <xdr:colOff>38100</xdr:colOff>
      <xdr:row>78</xdr:row>
      <xdr:rowOff>88610</xdr:rowOff>
    </xdr:to>
    <xdr:sp macro="" textlink="">
      <xdr:nvSpPr>
        <xdr:cNvPr id="897" name="楕円 896"/>
        <xdr:cNvSpPr/>
      </xdr:nvSpPr>
      <xdr:spPr>
        <a:xfrm>
          <a:off x="18605500" y="133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79737</xdr:rowOff>
    </xdr:from>
    <xdr:ext cx="534377" cy="259045"/>
    <xdr:sp macro="" textlink="">
      <xdr:nvSpPr>
        <xdr:cNvPr id="898" name="テキスト ボックス 897"/>
        <xdr:cNvSpPr txBox="1"/>
      </xdr:nvSpPr>
      <xdr:spPr>
        <a:xfrm>
          <a:off x="18389111" y="134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人件費は、住民一人あたり</a:t>
          </a:r>
          <a:r>
            <a:rPr kumimoji="1" lang="en-US" altLang="ja-JP" sz="1400">
              <a:solidFill>
                <a:schemeClr val="dk1"/>
              </a:solidFill>
              <a:effectLst/>
              <a:latin typeface="ＭＳ Ｐ明朝" panose="02020600040205080304" pitchFamily="18" charset="-128"/>
              <a:ea typeface="ＭＳ Ｐ明朝" panose="02020600040205080304" pitchFamily="18" charset="-128"/>
              <a:cs typeface="+mn-cs"/>
            </a:rPr>
            <a:t>7</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１</a:t>
          </a:r>
          <a:r>
            <a:rPr kumimoji="1" lang="en-US" altLang="ja-JP" sz="14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２９３</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円で、類似団体平均値を下回っている。</a:t>
          </a:r>
          <a:endParaRPr kumimoji="0" lang="en-US" altLang="ja-JP" sz="1400">
            <a:solidFill>
              <a:schemeClr val="dk1"/>
            </a:solidFill>
            <a:effectLst/>
            <a:latin typeface="ＭＳ Ｐ明朝" panose="02020600040205080304" pitchFamily="18" charset="-128"/>
            <a:ea typeface="ＭＳ Ｐ明朝" panose="02020600040205080304" pitchFamily="18" charset="-128"/>
            <a:cs typeface="+mn-cs"/>
          </a:endParaRPr>
        </a:p>
        <a:p>
          <a:r>
            <a:rPr kumimoji="0" lang="ja-JP" altLang="en-US" sz="1400">
              <a:solidFill>
                <a:schemeClr val="dk1"/>
              </a:solidFill>
              <a:effectLst/>
              <a:latin typeface="ＭＳ Ｐ明朝" panose="02020600040205080304" pitchFamily="18" charset="-128"/>
              <a:ea typeface="ＭＳ Ｐ明朝" panose="02020600040205080304" pitchFamily="18" charset="-128"/>
              <a:cs typeface="+mn-cs"/>
            </a:rPr>
            <a:t>維持補習費は、横ばいであるが、類似団体平均を大きく下回っている。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扶助費は、</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増加傾向で</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、類似団体平均を上回っている。</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増加の主な要因は認可保育所等運営負担金および障害福祉サービス諸費の増加による。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普通建設事業費は、</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類似団体平均を下回っているが、今後役場第一庁舎改築事業の影響で増加が見込まれる。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公債費は、年々減少傾向にあったが、中学校改築事業等のハード事業の増加により増加している。</a:t>
          </a:r>
          <a:endParaRPr lang="ja-JP" altLang="ja-JP" sz="1400">
            <a:effectLst/>
            <a:latin typeface="ＭＳ Ｐ明朝" panose="02020600040205080304" pitchFamily="18" charset="-128"/>
            <a:ea typeface="ＭＳ Ｐ明朝" panose="02020600040205080304" pitchFamily="18" charset="-128"/>
          </a:endParaRPr>
        </a:p>
        <a:p>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積立金は、類似団体平均を下回っている</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今後のハード事業に備えた公共施設整備基金の積立が必要である。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17,510
17,123
11.54
8,281,756
7,918,197
337,009
4,022,226
4,772,431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145872</xdr:rowOff>
    </xdr:from>
    <xdr:to>
      <xdr:col>24</xdr:col>
      <xdr:colOff>63500</xdr:colOff>
      <xdr:row>36</xdr:row>
      <xdr:rowOff>153644</xdr:rowOff>
    </xdr:to>
    <xdr:cxnSp macro="">
      <xdr:nvCxnSpPr>
        <xdr:cNvPr id="59" name="直線コネクタ 58"/>
        <xdr:cNvCxnSpPr/>
      </xdr:nvCxnSpPr>
      <xdr:spPr>
        <a:xfrm>
          <a:off x="3797300" y="6318072"/>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39768</xdr:rowOff>
    </xdr:from>
    <xdr:ext cx="469744" cy="259045"/>
    <xdr:sp macro="" textlink="">
      <xdr:nvSpPr>
        <xdr:cNvPr id="60" name="議会費平均値テキスト"/>
        <xdr:cNvSpPr txBox="1"/>
      </xdr:nvSpPr>
      <xdr:spPr>
        <a:xfrm>
          <a:off x="4686300" y="604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105867</xdr:rowOff>
    </xdr:from>
    <xdr:to>
      <xdr:col>19</xdr:col>
      <xdr:colOff>177800</xdr:colOff>
      <xdr:row>36</xdr:row>
      <xdr:rowOff>145872</xdr:rowOff>
    </xdr:to>
    <xdr:cxnSp macro="">
      <xdr:nvCxnSpPr>
        <xdr:cNvPr id="62" name="直線コネクタ 61"/>
        <xdr:cNvCxnSpPr/>
      </xdr:nvCxnSpPr>
      <xdr:spPr>
        <a:xfrm>
          <a:off x="2908300" y="6278067"/>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161078</xdr:rowOff>
    </xdr:from>
    <xdr:ext cx="469744" cy="259045"/>
    <xdr:sp macro="" textlink="">
      <xdr:nvSpPr>
        <xdr:cNvPr id="64" name="テキスト ボックス 63"/>
        <xdr:cNvSpPr txBox="1"/>
      </xdr:nvSpPr>
      <xdr:spPr>
        <a:xfrm>
          <a:off x="3562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61976</xdr:rowOff>
    </xdr:from>
    <xdr:to>
      <xdr:col>15</xdr:col>
      <xdr:colOff>50800</xdr:colOff>
      <xdr:row>36</xdr:row>
      <xdr:rowOff>105867</xdr:rowOff>
    </xdr:to>
    <xdr:cxnSp macro="">
      <xdr:nvCxnSpPr>
        <xdr:cNvPr id="65" name="直線コネクタ 64"/>
        <xdr:cNvCxnSpPr/>
      </xdr:nvCxnSpPr>
      <xdr:spPr>
        <a:xfrm>
          <a:off x="2019300" y="6234176"/>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143586</xdr:rowOff>
    </xdr:from>
    <xdr:to>
      <xdr:col>10</xdr:col>
      <xdr:colOff>114300</xdr:colOff>
      <xdr:row>36</xdr:row>
      <xdr:rowOff>61976</xdr:rowOff>
    </xdr:to>
    <xdr:cxnSp macro="">
      <xdr:nvCxnSpPr>
        <xdr:cNvPr id="68" name="直線コネクタ 67"/>
        <xdr:cNvCxnSpPr/>
      </xdr:nvCxnSpPr>
      <xdr:spPr>
        <a:xfrm>
          <a:off x="1130300" y="6144336"/>
          <a:ext cx="889000" cy="8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126534</xdr:rowOff>
    </xdr:from>
    <xdr:ext cx="469744" cy="259045"/>
    <xdr:sp macro="" textlink="">
      <xdr:nvSpPr>
        <xdr:cNvPr id="70" name="テキスト ボックス 69"/>
        <xdr:cNvSpPr txBox="1"/>
      </xdr:nvSpPr>
      <xdr:spPr>
        <a:xfrm>
          <a:off x="1784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37177</xdr:rowOff>
    </xdr:from>
    <xdr:ext cx="469744" cy="259045"/>
    <xdr:sp macro="" textlink="">
      <xdr:nvSpPr>
        <xdr:cNvPr id="72" name="テキスト ボックス 71"/>
        <xdr:cNvSpPr txBox="1"/>
      </xdr:nvSpPr>
      <xdr:spPr>
        <a:xfrm>
          <a:off x="89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102844</xdr:rowOff>
    </xdr:from>
    <xdr:to>
      <xdr:col>24</xdr:col>
      <xdr:colOff>114300</xdr:colOff>
      <xdr:row>37</xdr:row>
      <xdr:rowOff>32994</xdr:rowOff>
    </xdr:to>
    <xdr:sp macro="" textlink="">
      <xdr:nvSpPr>
        <xdr:cNvPr id="78" name="楕円 77"/>
        <xdr:cNvSpPr/>
      </xdr:nvSpPr>
      <xdr:spPr>
        <a:xfrm>
          <a:off x="4584700" y="62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81271</xdr:rowOff>
    </xdr:from>
    <xdr:ext cx="469744" cy="259045"/>
    <xdr:sp macro="" textlink="">
      <xdr:nvSpPr>
        <xdr:cNvPr id="79" name="議会費該当値テキスト"/>
        <xdr:cNvSpPr txBox="1"/>
      </xdr:nvSpPr>
      <xdr:spPr>
        <a:xfrm>
          <a:off x="4686300" y="62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95072</xdr:rowOff>
    </xdr:from>
    <xdr:to>
      <xdr:col>20</xdr:col>
      <xdr:colOff>38100</xdr:colOff>
      <xdr:row>37</xdr:row>
      <xdr:rowOff>25222</xdr:rowOff>
    </xdr:to>
    <xdr:sp macro="" textlink="">
      <xdr:nvSpPr>
        <xdr:cNvPr id="80" name="楕円 79"/>
        <xdr:cNvSpPr/>
      </xdr:nvSpPr>
      <xdr:spPr>
        <a:xfrm>
          <a:off x="3746500" y="62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16349</xdr:rowOff>
    </xdr:from>
    <xdr:ext cx="469744" cy="259045"/>
    <xdr:sp macro="" textlink="">
      <xdr:nvSpPr>
        <xdr:cNvPr id="81" name="テキスト ボックス 80"/>
        <xdr:cNvSpPr txBox="1"/>
      </xdr:nvSpPr>
      <xdr:spPr>
        <a:xfrm>
          <a:off x="3562428" y="635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55067</xdr:rowOff>
    </xdr:from>
    <xdr:to>
      <xdr:col>15</xdr:col>
      <xdr:colOff>101600</xdr:colOff>
      <xdr:row>36</xdr:row>
      <xdr:rowOff>156667</xdr:rowOff>
    </xdr:to>
    <xdr:sp macro="" textlink="">
      <xdr:nvSpPr>
        <xdr:cNvPr id="82" name="楕円 81"/>
        <xdr:cNvSpPr/>
      </xdr:nvSpPr>
      <xdr:spPr>
        <a:xfrm>
          <a:off x="2857500" y="622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147794</xdr:rowOff>
    </xdr:from>
    <xdr:ext cx="469744" cy="259045"/>
    <xdr:sp macro="" textlink="">
      <xdr:nvSpPr>
        <xdr:cNvPr id="83" name="テキスト ボックス 82"/>
        <xdr:cNvSpPr txBox="1"/>
      </xdr:nvSpPr>
      <xdr:spPr>
        <a:xfrm>
          <a:off x="2673428" y="631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11176</xdr:rowOff>
    </xdr:from>
    <xdr:to>
      <xdr:col>10</xdr:col>
      <xdr:colOff>165100</xdr:colOff>
      <xdr:row>36</xdr:row>
      <xdr:rowOff>112776</xdr:rowOff>
    </xdr:to>
    <xdr:sp macro="" textlink="">
      <xdr:nvSpPr>
        <xdr:cNvPr id="84" name="楕円 83"/>
        <xdr:cNvSpPr/>
      </xdr:nvSpPr>
      <xdr:spPr>
        <a:xfrm>
          <a:off x="1968500" y="6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129303</xdr:rowOff>
    </xdr:from>
    <xdr:ext cx="469744" cy="259045"/>
    <xdr:sp macro="" textlink="">
      <xdr:nvSpPr>
        <xdr:cNvPr id="85" name="テキスト ボックス 84"/>
        <xdr:cNvSpPr txBox="1"/>
      </xdr:nvSpPr>
      <xdr:spPr>
        <a:xfrm>
          <a:off x="1784428" y="595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92786</xdr:rowOff>
    </xdr:from>
    <xdr:to>
      <xdr:col>6</xdr:col>
      <xdr:colOff>38100</xdr:colOff>
      <xdr:row>36</xdr:row>
      <xdr:rowOff>22936</xdr:rowOff>
    </xdr:to>
    <xdr:sp macro="" textlink="">
      <xdr:nvSpPr>
        <xdr:cNvPr id="86" name="楕円 85"/>
        <xdr:cNvSpPr/>
      </xdr:nvSpPr>
      <xdr:spPr>
        <a:xfrm>
          <a:off x="1079500" y="60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14063</xdr:rowOff>
    </xdr:from>
    <xdr:ext cx="469744" cy="259045"/>
    <xdr:sp macro="" textlink="">
      <xdr:nvSpPr>
        <xdr:cNvPr id="87" name="テキスト ボックス 86"/>
        <xdr:cNvSpPr txBox="1"/>
      </xdr:nvSpPr>
      <xdr:spPr>
        <a:xfrm>
          <a:off x="895428" y="618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102356</xdr:rowOff>
    </xdr:from>
    <xdr:to>
      <xdr:col>24</xdr:col>
      <xdr:colOff>63500</xdr:colOff>
      <xdr:row>56</xdr:row>
      <xdr:rowOff>150595</xdr:rowOff>
    </xdr:to>
    <xdr:cxnSp macro="">
      <xdr:nvCxnSpPr>
        <xdr:cNvPr id="114" name="直線コネクタ 113"/>
        <xdr:cNvCxnSpPr/>
      </xdr:nvCxnSpPr>
      <xdr:spPr>
        <a:xfrm flipV="1">
          <a:off x="3797300" y="9703556"/>
          <a:ext cx="838200" cy="4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145648</xdr:rowOff>
    </xdr:from>
    <xdr:to>
      <xdr:col>19</xdr:col>
      <xdr:colOff>177800</xdr:colOff>
      <xdr:row>56</xdr:row>
      <xdr:rowOff>150595</xdr:rowOff>
    </xdr:to>
    <xdr:cxnSp macro="">
      <xdr:nvCxnSpPr>
        <xdr:cNvPr id="117" name="直線コネクタ 116"/>
        <xdr:cNvCxnSpPr/>
      </xdr:nvCxnSpPr>
      <xdr:spPr>
        <a:xfrm>
          <a:off x="2908300" y="9746848"/>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145648</xdr:rowOff>
    </xdr:from>
    <xdr:to>
      <xdr:col>15</xdr:col>
      <xdr:colOff>50800</xdr:colOff>
      <xdr:row>56</xdr:row>
      <xdr:rowOff>170214</xdr:rowOff>
    </xdr:to>
    <xdr:cxnSp macro="">
      <xdr:nvCxnSpPr>
        <xdr:cNvPr id="120" name="直線コネクタ 119"/>
        <xdr:cNvCxnSpPr/>
      </xdr:nvCxnSpPr>
      <xdr:spPr>
        <a:xfrm flipV="1">
          <a:off x="2019300" y="9746848"/>
          <a:ext cx="889000" cy="2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58712</xdr:rowOff>
    </xdr:from>
    <xdr:to>
      <xdr:col>10</xdr:col>
      <xdr:colOff>114300</xdr:colOff>
      <xdr:row>56</xdr:row>
      <xdr:rowOff>170214</xdr:rowOff>
    </xdr:to>
    <xdr:cxnSp macro="">
      <xdr:nvCxnSpPr>
        <xdr:cNvPr id="123" name="直線コネクタ 122"/>
        <xdr:cNvCxnSpPr/>
      </xdr:nvCxnSpPr>
      <xdr:spPr>
        <a:xfrm>
          <a:off x="1130300" y="9659912"/>
          <a:ext cx="889000" cy="11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160528</xdr:rowOff>
    </xdr:from>
    <xdr:ext cx="534377" cy="259045"/>
    <xdr:sp macro="" textlink="">
      <xdr:nvSpPr>
        <xdr:cNvPr id="127" name="テキスト ボックス 126"/>
        <xdr:cNvSpPr txBox="1"/>
      </xdr:nvSpPr>
      <xdr:spPr>
        <a:xfrm>
          <a:off x="863111" y="97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51556</xdr:rowOff>
    </xdr:from>
    <xdr:to>
      <xdr:col>24</xdr:col>
      <xdr:colOff>114300</xdr:colOff>
      <xdr:row>56</xdr:row>
      <xdr:rowOff>153156</xdr:rowOff>
    </xdr:to>
    <xdr:sp macro="" textlink="">
      <xdr:nvSpPr>
        <xdr:cNvPr id="133" name="楕円 132"/>
        <xdr:cNvSpPr/>
      </xdr:nvSpPr>
      <xdr:spPr>
        <a:xfrm>
          <a:off x="4584700" y="965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29983</xdr:rowOff>
    </xdr:from>
    <xdr:ext cx="534377" cy="259045"/>
    <xdr:sp macro="" textlink="">
      <xdr:nvSpPr>
        <xdr:cNvPr id="134" name="総務費該当値テキスト"/>
        <xdr:cNvSpPr txBox="1"/>
      </xdr:nvSpPr>
      <xdr:spPr>
        <a:xfrm>
          <a:off x="4686300" y="963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99795</xdr:rowOff>
    </xdr:from>
    <xdr:to>
      <xdr:col>20</xdr:col>
      <xdr:colOff>38100</xdr:colOff>
      <xdr:row>57</xdr:row>
      <xdr:rowOff>29945</xdr:rowOff>
    </xdr:to>
    <xdr:sp macro="" textlink="">
      <xdr:nvSpPr>
        <xdr:cNvPr id="135" name="楕円 134"/>
        <xdr:cNvSpPr/>
      </xdr:nvSpPr>
      <xdr:spPr>
        <a:xfrm>
          <a:off x="3746500" y="97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21072</xdr:rowOff>
    </xdr:from>
    <xdr:ext cx="534377" cy="259045"/>
    <xdr:sp macro="" textlink="">
      <xdr:nvSpPr>
        <xdr:cNvPr id="136" name="テキスト ボックス 135"/>
        <xdr:cNvSpPr txBox="1"/>
      </xdr:nvSpPr>
      <xdr:spPr>
        <a:xfrm>
          <a:off x="3530111" y="97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94848</xdr:rowOff>
    </xdr:from>
    <xdr:to>
      <xdr:col>15</xdr:col>
      <xdr:colOff>101600</xdr:colOff>
      <xdr:row>57</xdr:row>
      <xdr:rowOff>24998</xdr:rowOff>
    </xdr:to>
    <xdr:sp macro="" textlink="">
      <xdr:nvSpPr>
        <xdr:cNvPr id="137" name="楕円 136"/>
        <xdr:cNvSpPr/>
      </xdr:nvSpPr>
      <xdr:spPr>
        <a:xfrm>
          <a:off x="2857500" y="969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16125</xdr:rowOff>
    </xdr:from>
    <xdr:ext cx="534377" cy="259045"/>
    <xdr:sp macro="" textlink="">
      <xdr:nvSpPr>
        <xdr:cNvPr id="138" name="テキスト ボックス 137"/>
        <xdr:cNvSpPr txBox="1"/>
      </xdr:nvSpPr>
      <xdr:spPr>
        <a:xfrm>
          <a:off x="2641111" y="978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119414</xdr:rowOff>
    </xdr:from>
    <xdr:to>
      <xdr:col>10</xdr:col>
      <xdr:colOff>165100</xdr:colOff>
      <xdr:row>57</xdr:row>
      <xdr:rowOff>49564</xdr:rowOff>
    </xdr:to>
    <xdr:sp macro="" textlink="">
      <xdr:nvSpPr>
        <xdr:cNvPr id="139" name="楕円 138"/>
        <xdr:cNvSpPr/>
      </xdr:nvSpPr>
      <xdr:spPr>
        <a:xfrm>
          <a:off x="1968500" y="972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40691</xdr:rowOff>
    </xdr:from>
    <xdr:ext cx="534377" cy="259045"/>
    <xdr:sp macro="" textlink="">
      <xdr:nvSpPr>
        <xdr:cNvPr id="140" name="テキスト ボックス 139"/>
        <xdr:cNvSpPr txBox="1"/>
      </xdr:nvSpPr>
      <xdr:spPr>
        <a:xfrm>
          <a:off x="1752111" y="981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7912</xdr:rowOff>
    </xdr:from>
    <xdr:to>
      <xdr:col>6</xdr:col>
      <xdr:colOff>38100</xdr:colOff>
      <xdr:row>56</xdr:row>
      <xdr:rowOff>109512</xdr:rowOff>
    </xdr:to>
    <xdr:sp macro="" textlink="">
      <xdr:nvSpPr>
        <xdr:cNvPr id="141" name="楕円 140"/>
        <xdr:cNvSpPr/>
      </xdr:nvSpPr>
      <xdr:spPr>
        <a:xfrm>
          <a:off x="1079500" y="96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126039</xdr:rowOff>
    </xdr:from>
    <xdr:ext cx="534377" cy="259045"/>
    <xdr:sp macro="" textlink="">
      <xdr:nvSpPr>
        <xdr:cNvPr id="142" name="テキスト ボックス 141"/>
        <xdr:cNvSpPr txBox="1"/>
      </xdr:nvSpPr>
      <xdr:spPr>
        <a:xfrm>
          <a:off x="863111" y="938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165640</xdr:rowOff>
    </xdr:from>
    <xdr:to>
      <xdr:col>24</xdr:col>
      <xdr:colOff>63500</xdr:colOff>
      <xdr:row>75</xdr:row>
      <xdr:rowOff>118723</xdr:rowOff>
    </xdr:to>
    <xdr:cxnSp macro="">
      <xdr:nvCxnSpPr>
        <xdr:cNvPr id="174" name="直線コネクタ 173"/>
        <xdr:cNvCxnSpPr/>
      </xdr:nvCxnSpPr>
      <xdr:spPr>
        <a:xfrm flipV="1">
          <a:off x="3797300" y="12852940"/>
          <a:ext cx="838200" cy="12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65836</xdr:rowOff>
    </xdr:from>
    <xdr:ext cx="599010" cy="259045"/>
    <xdr:sp macro="" textlink="">
      <xdr:nvSpPr>
        <xdr:cNvPr id="175" name="民生費平均値テキスト"/>
        <xdr:cNvSpPr txBox="1"/>
      </xdr:nvSpPr>
      <xdr:spPr>
        <a:xfrm>
          <a:off x="4686300" y="12924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22014</xdr:rowOff>
    </xdr:from>
    <xdr:to>
      <xdr:col>19</xdr:col>
      <xdr:colOff>177800</xdr:colOff>
      <xdr:row>75</xdr:row>
      <xdr:rowOff>118723</xdr:rowOff>
    </xdr:to>
    <xdr:cxnSp macro="">
      <xdr:nvCxnSpPr>
        <xdr:cNvPr id="177" name="直線コネクタ 176"/>
        <xdr:cNvCxnSpPr/>
      </xdr:nvCxnSpPr>
      <xdr:spPr>
        <a:xfrm>
          <a:off x="2908300" y="12880764"/>
          <a:ext cx="889000" cy="9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69035</xdr:rowOff>
    </xdr:from>
    <xdr:ext cx="599010" cy="259045"/>
    <xdr:sp macro="" textlink="">
      <xdr:nvSpPr>
        <xdr:cNvPr id="179" name="テキスト ボックス 178"/>
        <xdr:cNvSpPr txBox="1"/>
      </xdr:nvSpPr>
      <xdr:spPr>
        <a:xfrm>
          <a:off x="3497795" y="130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121053</xdr:rowOff>
    </xdr:from>
    <xdr:to>
      <xdr:col>15</xdr:col>
      <xdr:colOff>50800</xdr:colOff>
      <xdr:row>75</xdr:row>
      <xdr:rowOff>22014</xdr:rowOff>
    </xdr:to>
    <xdr:cxnSp macro="">
      <xdr:nvCxnSpPr>
        <xdr:cNvPr id="180" name="直線コネクタ 179"/>
        <xdr:cNvCxnSpPr/>
      </xdr:nvCxnSpPr>
      <xdr:spPr>
        <a:xfrm>
          <a:off x="2019300" y="12808353"/>
          <a:ext cx="889000" cy="7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89936</xdr:rowOff>
    </xdr:from>
    <xdr:ext cx="599010" cy="259045"/>
    <xdr:sp macro="" textlink="">
      <xdr:nvSpPr>
        <xdr:cNvPr id="182" name="テキスト ボックス 181"/>
        <xdr:cNvSpPr txBox="1"/>
      </xdr:nvSpPr>
      <xdr:spPr>
        <a:xfrm>
          <a:off x="2608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121053</xdr:rowOff>
    </xdr:from>
    <xdr:to>
      <xdr:col>10</xdr:col>
      <xdr:colOff>114300</xdr:colOff>
      <xdr:row>75</xdr:row>
      <xdr:rowOff>128053</xdr:rowOff>
    </xdr:to>
    <xdr:cxnSp macro="">
      <xdr:nvCxnSpPr>
        <xdr:cNvPr id="183" name="直線コネクタ 182"/>
        <xdr:cNvCxnSpPr/>
      </xdr:nvCxnSpPr>
      <xdr:spPr>
        <a:xfrm flipV="1">
          <a:off x="1130300" y="12808353"/>
          <a:ext cx="889000" cy="17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102999</xdr:rowOff>
    </xdr:from>
    <xdr:ext cx="599010" cy="259045"/>
    <xdr:sp macro="" textlink="">
      <xdr:nvSpPr>
        <xdr:cNvPr id="185" name="テキスト ボックス 184"/>
        <xdr:cNvSpPr txBox="1"/>
      </xdr:nvSpPr>
      <xdr:spPr>
        <a:xfrm>
          <a:off x="1719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34648</xdr:rowOff>
    </xdr:from>
    <xdr:ext cx="599010" cy="259045"/>
    <xdr:sp macro="" textlink="">
      <xdr:nvSpPr>
        <xdr:cNvPr id="187" name="テキスト ボックス 186"/>
        <xdr:cNvSpPr txBox="1"/>
      </xdr:nvSpPr>
      <xdr:spPr>
        <a:xfrm>
          <a:off x="830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114840</xdr:rowOff>
    </xdr:from>
    <xdr:to>
      <xdr:col>24</xdr:col>
      <xdr:colOff>114300</xdr:colOff>
      <xdr:row>75</xdr:row>
      <xdr:rowOff>44990</xdr:rowOff>
    </xdr:to>
    <xdr:sp macro="" textlink="">
      <xdr:nvSpPr>
        <xdr:cNvPr id="193" name="楕円 192"/>
        <xdr:cNvSpPr/>
      </xdr:nvSpPr>
      <xdr:spPr>
        <a:xfrm>
          <a:off x="4584700" y="128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137717</xdr:rowOff>
    </xdr:from>
    <xdr:ext cx="599010" cy="259045"/>
    <xdr:sp macro="" textlink="">
      <xdr:nvSpPr>
        <xdr:cNvPr id="194" name="民生費該当値テキスト"/>
        <xdr:cNvSpPr txBox="1"/>
      </xdr:nvSpPr>
      <xdr:spPr>
        <a:xfrm>
          <a:off x="4686300" y="1265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67923</xdr:rowOff>
    </xdr:from>
    <xdr:to>
      <xdr:col>20</xdr:col>
      <xdr:colOff>38100</xdr:colOff>
      <xdr:row>75</xdr:row>
      <xdr:rowOff>169523</xdr:rowOff>
    </xdr:to>
    <xdr:sp macro="" textlink="">
      <xdr:nvSpPr>
        <xdr:cNvPr id="195" name="楕円 194"/>
        <xdr:cNvSpPr/>
      </xdr:nvSpPr>
      <xdr:spPr>
        <a:xfrm>
          <a:off x="3746500" y="1292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14600</xdr:rowOff>
    </xdr:from>
    <xdr:ext cx="599010" cy="259045"/>
    <xdr:sp macro="" textlink="">
      <xdr:nvSpPr>
        <xdr:cNvPr id="196" name="テキスト ボックス 195"/>
        <xdr:cNvSpPr txBox="1"/>
      </xdr:nvSpPr>
      <xdr:spPr>
        <a:xfrm>
          <a:off x="3497795" y="1270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142664</xdr:rowOff>
    </xdr:from>
    <xdr:to>
      <xdr:col>15</xdr:col>
      <xdr:colOff>101600</xdr:colOff>
      <xdr:row>75</xdr:row>
      <xdr:rowOff>72814</xdr:rowOff>
    </xdr:to>
    <xdr:sp macro="" textlink="">
      <xdr:nvSpPr>
        <xdr:cNvPr id="197" name="楕円 196"/>
        <xdr:cNvSpPr/>
      </xdr:nvSpPr>
      <xdr:spPr>
        <a:xfrm>
          <a:off x="2857500" y="1282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89341</xdr:rowOff>
    </xdr:from>
    <xdr:ext cx="599010" cy="259045"/>
    <xdr:sp macro="" textlink="">
      <xdr:nvSpPr>
        <xdr:cNvPr id="198" name="テキスト ボックス 197"/>
        <xdr:cNvSpPr txBox="1"/>
      </xdr:nvSpPr>
      <xdr:spPr>
        <a:xfrm>
          <a:off x="2608795" y="1260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70253</xdr:rowOff>
    </xdr:from>
    <xdr:to>
      <xdr:col>10</xdr:col>
      <xdr:colOff>165100</xdr:colOff>
      <xdr:row>75</xdr:row>
      <xdr:rowOff>403</xdr:rowOff>
    </xdr:to>
    <xdr:sp macro="" textlink="">
      <xdr:nvSpPr>
        <xdr:cNvPr id="199" name="楕円 198"/>
        <xdr:cNvSpPr/>
      </xdr:nvSpPr>
      <xdr:spPr>
        <a:xfrm>
          <a:off x="1968500" y="1275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16930</xdr:rowOff>
    </xdr:from>
    <xdr:ext cx="599010" cy="259045"/>
    <xdr:sp macro="" textlink="">
      <xdr:nvSpPr>
        <xdr:cNvPr id="200" name="テキスト ボックス 199"/>
        <xdr:cNvSpPr txBox="1"/>
      </xdr:nvSpPr>
      <xdr:spPr>
        <a:xfrm>
          <a:off x="1719795" y="1253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77253</xdr:rowOff>
    </xdr:from>
    <xdr:to>
      <xdr:col>6</xdr:col>
      <xdr:colOff>38100</xdr:colOff>
      <xdr:row>76</xdr:row>
      <xdr:rowOff>7403</xdr:rowOff>
    </xdr:to>
    <xdr:sp macro="" textlink="">
      <xdr:nvSpPr>
        <xdr:cNvPr id="201" name="楕円 200"/>
        <xdr:cNvSpPr/>
      </xdr:nvSpPr>
      <xdr:spPr>
        <a:xfrm>
          <a:off x="1079500" y="129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23930</xdr:rowOff>
    </xdr:from>
    <xdr:ext cx="599010" cy="259045"/>
    <xdr:sp macro="" textlink="">
      <xdr:nvSpPr>
        <xdr:cNvPr id="202" name="テキスト ボックス 201"/>
        <xdr:cNvSpPr txBox="1"/>
      </xdr:nvSpPr>
      <xdr:spPr>
        <a:xfrm>
          <a:off x="830795" y="1271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108398</xdr:rowOff>
    </xdr:from>
    <xdr:to>
      <xdr:col>24</xdr:col>
      <xdr:colOff>63500</xdr:colOff>
      <xdr:row>97</xdr:row>
      <xdr:rowOff>169630</xdr:rowOff>
    </xdr:to>
    <xdr:cxnSp macro="">
      <xdr:nvCxnSpPr>
        <xdr:cNvPr id="234" name="直線コネクタ 233"/>
        <xdr:cNvCxnSpPr/>
      </xdr:nvCxnSpPr>
      <xdr:spPr>
        <a:xfrm flipV="1">
          <a:off x="3797300" y="16739048"/>
          <a:ext cx="838200" cy="6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169630</xdr:rowOff>
    </xdr:from>
    <xdr:to>
      <xdr:col>19</xdr:col>
      <xdr:colOff>177800</xdr:colOff>
      <xdr:row>97</xdr:row>
      <xdr:rowOff>170985</xdr:rowOff>
    </xdr:to>
    <xdr:cxnSp macro="">
      <xdr:nvCxnSpPr>
        <xdr:cNvPr id="237" name="直線コネクタ 236"/>
        <xdr:cNvCxnSpPr/>
      </xdr:nvCxnSpPr>
      <xdr:spPr>
        <a:xfrm flipV="1">
          <a:off x="2908300" y="16800280"/>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143015</xdr:rowOff>
    </xdr:from>
    <xdr:to>
      <xdr:col>15</xdr:col>
      <xdr:colOff>50800</xdr:colOff>
      <xdr:row>97</xdr:row>
      <xdr:rowOff>170985</xdr:rowOff>
    </xdr:to>
    <xdr:cxnSp macro="">
      <xdr:nvCxnSpPr>
        <xdr:cNvPr id="240" name="直線コネクタ 239"/>
        <xdr:cNvCxnSpPr/>
      </xdr:nvCxnSpPr>
      <xdr:spPr>
        <a:xfrm>
          <a:off x="2019300" y="16773665"/>
          <a:ext cx="889000" cy="2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110375</xdr:rowOff>
    </xdr:from>
    <xdr:to>
      <xdr:col>10</xdr:col>
      <xdr:colOff>114300</xdr:colOff>
      <xdr:row>97</xdr:row>
      <xdr:rowOff>143015</xdr:rowOff>
    </xdr:to>
    <xdr:cxnSp macro="">
      <xdr:nvCxnSpPr>
        <xdr:cNvPr id="243" name="直線コネクタ 242"/>
        <xdr:cNvCxnSpPr/>
      </xdr:nvCxnSpPr>
      <xdr:spPr>
        <a:xfrm>
          <a:off x="1130300" y="16741025"/>
          <a:ext cx="889000" cy="3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57598</xdr:rowOff>
    </xdr:from>
    <xdr:to>
      <xdr:col>24</xdr:col>
      <xdr:colOff>114300</xdr:colOff>
      <xdr:row>97</xdr:row>
      <xdr:rowOff>159198</xdr:rowOff>
    </xdr:to>
    <xdr:sp macro="" textlink="">
      <xdr:nvSpPr>
        <xdr:cNvPr id="253" name="楕円 252"/>
        <xdr:cNvSpPr/>
      </xdr:nvSpPr>
      <xdr:spPr>
        <a:xfrm>
          <a:off x="4584700" y="1668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36025</xdr:rowOff>
    </xdr:from>
    <xdr:ext cx="534377" cy="259045"/>
    <xdr:sp macro="" textlink="">
      <xdr:nvSpPr>
        <xdr:cNvPr id="254" name="衛生費該当値テキスト"/>
        <xdr:cNvSpPr txBox="1"/>
      </xdr:nvSpPr>
      <xdr:spPr>
        <a:xfrm>
          <a:off x="4686300" y="1666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118830</xdr:rowOff>
    </xdr:from>
    <xdr:to>
      <xdr:col>20</xdr:col>
      <xdr:colOff>38100</xdr:colOff>
      <xdr:row>98</xdr:row>
      <xdr:rowOff>48980</xdr:rowOff>
    </xdr:to>
    <xdr:sp macro="" textlink="">
      <xdr:nvSpPr>
        <xdr:cNvPr id="255" name="楕円 254"/>
        <xdr:cNvSpPr/>
      </xdr:nvSpPr>
      <xdr:spPr>
        <a:xfrm>
          <a:off x="3746500" y="1674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40107</xdr:rowOff>
    </xdr:from>
    <xdr:ext cx="534377" cy="259045"/>
    <xdr:sp macro="" textlink="">
      <xdr:nvSpPr>
        <xdr:cNvPr id="256" name="テキスト ボックス 255"/>
        <xdr:cNvSpPr txBox="1"/>
      </xdr:nvSpPr>
      <xdr:spPr>
        <a:xfrm>
          <a:off x="3530111" y="1684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120185</xdr:rowOff>
    </xdr:from>
    <xdr:to>
      <xdr:col>15</xdr:col>
      <xdr:colOff>101600</xdr:colOff>
      <xdr:row>98</xdr:row>
      <xdr:rowOff>50335</xdr:rowOff>
    </xdr:to>
    <xdr:sp macro="" textlink="">
      <xdr:nvSpPr>
        <xdr:cNvPr id="257" name="楕円 256"/>
        <xdr:cNvSpPr/>
      </xdr:nvSpPr>
      <xdr:spPr>
        <a:xfrm>
          <a:off x="2857500" y="1675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41462</xdr:rowOff>
    </xdr:from>
    <xdr:ext cx="534377" cy="259045"/>
    <xdr:sp macro="" textlink="">
      <xdr:nvSpPr>
        <xdr:cNvPr id="258" name="テキスト ボックス 257"/>
        <xdr:cNvSpPr txBox="1"/>
      </xdr:nvSpPr>
      <xdr:spPr>
        <a:xfrm>
          <a:off x="2641111" y="1684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92215</xdr:rowOff>
    </xdr:from>
    <xdr:to>
      <xdr:col>10</xdr:col>
      <xdr:colOff>165100</xdr:colOff>
      <xdr:row>98</xdr:row>
      <xdr:rowOff>22365</xdr:rowOff>
    </xdr:to>
    <xdr:sp macro="" textlink="">
      <xdr:nvSpPr>
        <xdr:cNvPr id="259" name="楕円 258"/>
        <xdr:cNvSpPr/>
      </xdr:nvSpPr>
      <xdr:spPr>
        <a:xfrm>
          <a:off x="1968500" y="167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13492</xdr:rowOff>
    </xdr:from>
    <xdr:ext cx="534377" cy="259045"/>
    <xdr:sp macro="" textlink="">
      <xdr:nvSpPr>
        <xdr:cNvPr id="260" name="テキスト ボックス 259"/>
        <xdr:cNvSpPr txBox="1"/>
      </xdr:nvSpPr>
      <xdr:spPr>
        <a:xfrm>
          <a:off x="1752111" y="1681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59575</xdr:rowOff>
    </xdr:from>
    <xdr:to>
      <xdr:col>6</xdr:col>
      <xdr:colOff>38100</xdr:colOff>
      <xdr:row>97</xdr:row>
      <xdr:rowOff>161175</xdr:rowOff>
    </xdr:to>
    <xdr:sp macro="" textlink="">
      <xdr:nvSpPr>
        <xdr:cNvPr id="261" name="楕円 260"/>
        <xdr:cNvSpPr/>
      </xdr:nvSpPr>
      <xdr:spPr>
        <a:xfrm>
          <a:off x="1079500" y="1669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152302</xdr:rowOff>
    </xdr:from>
    <xdr:ext cx="534377" cy="259045"/>
    <xdr:sp macro="" textlink="">
      <xdr:nvSpPr>
        <xdr:cNvPr id="262" name="テキスト ボックス 261"/>
        <xdr:cNvSpPr txBox="1"/>
      </xdr:nvSpPr>
      <xdr:spPr>
        <a:xfrm>
          <a:off x="863111" y="1678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302" name="テキスト ボックス 301"/>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73254</xdr:rowOff>
    </xdr:from>
    <xdr:to>
      <xdr:col>55</xdr:col>
      <xdr:colOff>0</xdr:colOff>
      <xdr:row>58</xdr:row>
      <xdr:rowOff>82385</xdr:rowOff>
    </xdr:to>
    <xdr:cxnSp macro="">
      <xdr:nvCxnSpPr>
        <xdr:cNvPr id="346" name="直線コネクタ 345"/>
        <xdr:cNvCxnSpPr/>
      </xdr:nvCxnSpPr>
      <xdr:spPr>
        <a:xfrm flipV="1">
          <a:off x="9639300" y="10017354"/>
          <a:ext cx="838200" cy="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82385</xdr:rowOff>
    </xdr:from>
    <xdr:to>
      <xdr:col>50</xdr:col>
      <xdr:colOff>114300</xdr:colOff>
      <xdr:row>58</xdr:row>
      <xdr:rowOff>105791</xdr:rowOff>
    </xdr:to>
    <xdr:cxnSp macro="">
      <xdr:nvCxnSpPr>
        <xdr:cNvPr id="349" name="直線コネクタ 348"/>
        <xdr:cNvCxnSpPr/>
      </xdr:nvCxnSpPr>
      <xdr:spPr>
        <a:xfrm flipV="1">
          <a:off x="8750300" y="10026485"/>
          <a:ext cx="889000" cy="2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61316</xdr:rowOff>
    </xdr:from>
    <xdr:to>
      <xdr:col>45</xdr:col>
      <xdr:colOff>177800</xdr:colOff>
      <xdr:row>58</xdr:row>
      <xdr:rowOff>105791</xdr:rowOff>
    </xdr:to>
    <xdr:cxnSp macro="">
      <xdr:nvCxnSpPr>
        <xdr:cNvPr id="352" name="直線コネクタ 351"/>
        <xdr:cNvCxnSpPr/>
      </xdr:nvCxnSpPr>
      <xdr:spPr>
        <a:xfrm>
          <a:off x="7861300" y="10005416"/>
          <a:ext cx="889000" cy="4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61316</xdr:rowOff>
    </xdr:from>
    <xdr:to>
      <xdr:col>41</xdr:col>
      <xdr:colOff>50800</xdr:colOff>
      <xdr:row>58</xdr:row>
      <xdr:rowOff>140691</xdr:rowOff>
    </xdr:to>
    <xdr:cxnSp macro="">
      <xdr:nvCxnSpPr>
        <xdr:cNvPr id="355" name="直線コネクタ 354"/>
        <xdr:cNvCxnSpPr/>
      </xdr:nvCxnSpPr>
      <xdr:spPr>
        <a:xfrm flipV="1">
          <a:off x="6972300" y="10005416"/>
          <a:ext cx="889000" cy="7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5198</xdr:rowOff>
    </xdr:from>
    <xdr:ext cx="534377" cy="259045"/>
    <xdr:sp macro="" textlink="">
      <xdr:nvSpPr>
        <xdr:cNvPr id="359" name="テキスト ボックス 358"/>
        <xdr:cNvSpPr txBox="1"/>
      </xdr:nvSpPr>
      <xdr:spPr>
        <a:xfrm>
          <a:off x="6705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22454</xdr:rowOff>
    </xdr:from>
    <xdr:to>
      <xdr:col>55</xdr:col>
      <xdr:colOff>50800</xdr:colOff>
      <xdr:row>58</xdr:row>
      <xdr:rowOff>124054</xdr:rowOff>
    </xdr:to>
    <xdr:sp macro="" textlink="">
      <xdr:nvSpPr>
        <xdr:cNvPr id="365" name="楕円 364"/>
        <xdr:cNvSpPr/>
      </xdr:nvSpPr>
      <xdr:spPr>
        <a:xfrm>
          <a:off x="10426700" y="996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881</xdr:rowOff>
    </xdr:from>
    <xdr:ext cx="534377" cy="259045"/>
    <xdr:sp macro="" textlink="">
      <xdr:nvSpPr>
        <xdr:cNvPr id="366" name="農林水産業費該当値テキスト"/>
        <xdr:cNvSpPr txBox="1"/>
      </xdr:nvSpPr>
      <xdr:spPr>
        <a:xfrm>
          <a:off x="10528300" y="994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31585</xdr:rowOff>
    </xdr:from>
    <xdr:to>
      <xdr:col>50</xdr:col>
      <xdr:colOff>165100</xdr:colOff>
      <xdr:row>58</xdr:row>
      <xdr:rowOff>133185</xdr:rowOff>
    </xdr:to>
    <xdr:sp macro="" textlink="">
      <xdr:nvSpPr>
        <xdr:cNvPr id="367" name="楕円 366"/>
        <xdr:cNvSpPr/>
      </xdr:nvSpPr>
      <xdr:spPr>
        <a:xfrm>
          <a:off x="9588500" y="99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124312</xdr:rowOff>
    </xdr:from>
    <xdr:ext cx="534377" cy="259045"/>
    <xdr:sp macro="" textlink="">
      <xdr:nvSpPr>
        <xdr:cNvPr id="368" name="テキスト ボックス 367"/>
        <xdr:cNvSpPr txBox="1"/>
      </xdr:nvSpPr>
      <xdr:spPr>
        <a:xfrm>
          <a:off x="9372111" y="1006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54991</xdr:rowOff>
    </xdr:from>
    <xdr:to>
      <xdr:col>46</xdr:col>
      <xdr:colOff>38100</xdr:colOff>
      <xdr:row>58</xdr:row>
      <xdr:rowOff>156591</xdr:rowOff>
    </xdr:to>
    <xdr:sp macro="" textlink="">
      <xdr:nvSpPr>
        <xdr:cNvPr id="369" name="楕円 368"/>
        <xdr:cNvSpPr/>
      </xdr:nvSpPr>
      <xdr:spPr>
        <a:xfrm>
          <a:off x="8699500" y="999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147718</xdr:rowOff>
    </xdr:from>
    <xdr:ext cx="469744" cy="259045"/>
    <xdr:sp macro="" textlink="">
      <xdr:nvSpPr>
        <xdr:cNvPr id="370" name="テキスト ボックス 369"/>
        <xdr:cNvSpPr txBox="1"/>
      </xdr:nvSpPr>
      <xdr:spPr>
        <a:xfrm>
          <a:off x="8515428" y="1009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10516</xdr:rowOff>
    </xdr:from>
    <xdr:to>
      <xdr:col>41</xdr:col>
      <xdr:colOff>101600</xdr:colOff>
      <xdr:row>58</xdr:row>
      <xdr:rowOff>112116</xdr:rowOff>
    </xdr:to>
    <xdr:sp macro="" textlink="">
      <xdr:nvSpPr>
        <xdr:cNvPr id="371" name="楕円 370"/>
        <xdr:cNvSpPr/>
      </xdr:nvSpPr>
      <xdr:spPr>
        <a:xfrm>
          <a:off x="7810500" y="99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103243</xdr:rowOff>
    </xdr:from>
    <xdr:ext cx="534377" cy="259045"/>
    <xdr:sp macro="" textlink="">
      <xdr:nvSpPr>
        <xdr:cNvPr id="372" name="テキスト ボックス 371"/>
        <xdr:cNvSpPr txBox="1"/>
      </xdr:nvSpPr>
      <xdr:spPr>
        <a:xfrm>
          <a:off x="7594111" y="1004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89891</xdr:rowOff>
    </xdr:from>
    <xdr:to>
      <xdr:col>36</xdr:col>
      <xdr:colOff>165100</xdr:colOff>
      <xdr:row>59</xdr:row>
      <xdr:rowOff>20041</xdr:rowOff>
    </xdr:to>
    <xdr:sp macro="" textlink="">
      <xdr:nvSpPr>
        <xdr:cNvPr id="373" name="楕円 372"/>
        <xdr:cNvSpPr/>
      </xdr:nvSpPr>
      <xdr:spPr>
        <a:xfrm>
          <a:off x="6921500" y="1003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11168</xdr:rowOff>
    </xdr:from>
    <xdr:ext cx="469744" cy="259045"/>
    <xdr:sp macro="" textlink="">
      <xdr:nvSpPr>
        <xdr:cNvPr id="374" name="テキスト ボックス 373"/>
        <xdr:cNvSpPr txBox="1"/>
      </xdr:nvSpPr>
      <xdr:spPr>
        <a:xfrm>
          <a:off x="6737428" y="1012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155191</xdr:rowOff>
    </xdr:from>
    <xdr:to>
      <xdr:col>55</xdr:col>
      <xdr:colOff>0</xdr:colOff>
      <xdr:row>78</xdr:row>
      <xdr:rowOff>156660</xdr:rowOff>
    </xdr:to>
    <xdr:cxnSp macro="">
      <xdr:nvCxnSpPr>
        <xdr:cNvPr id="405" name="直線コネクタ 404"/>
        <xdr:cNvCxnSpPr/>
      </xdr:nvCxnSpPr>
      <xdr:spPr>
        <a:xfrm flipV="1">
          <a:off x="9639300" y="13528291"/>
          <a:ext cx="8382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151228</xdr:rowOff>
    </xdr:from>
    <xdr:to>
      <xdr:col>50</xdr:col>
      <xdr:colOff>114300</xdr:colOff>
      <xdr:row>78</xdr:row>
      <xdr:rowOff>156660</xdr:rowOff>
    </xdr:to>
    <xdr:cxnSp macro="">
      <xdr:nvCxnSpPr>
        <xdr:cNvPr id="408" name="直線コネクタ 407"/>
        <xdr:cNvCxnSpPr/>
      </xdr:nvCxnSpPr>
      <xdr:spPr>
        <a:xfrm>
          <a:off x="8750300" y="13524328"/>
          <a:ext cx="889000" cy="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151228</xdr:rowOff>
    </xdr:from>
    <xdr:to>
      <xdr:col>45</xdr:col>
      <xdr:colOff>177800</xdr:colOff>
      <xdr:row>78</xdr:row>
      <xdr:rowOff>170985</xdr:rowOff>
    </xdr:to>
    <xdr:cxnSp macro="">
      <xdr:nvCxnSpPr>
        <xdr:cNvPr id="411" name="直線コネクタ 410"/>
        <xdr:cNvCxnSpPr/>
      </xdr:nvCxnSpPr>
      <xdr:spPr>
        <a:xfrm flipV="1">
          <a:off x="7861300" y="13524328"/>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147157</xdr:rowOff>
    </xdr:from>
    <xdr:to>
      <xdr:col>41</xdr:col>
      <xdr:colOff>50800</xdr:colOff>
      <xdr:row>78</xdr:row>
      <xdr:rowOff>170985</xdr:rowOff>
    </xdr:to>
    <xdr:cxnSp macro="">
      <xdr:nvCxnSpPr>
        <xdr:cNvPr id="414" name="直線コネクタ 413"/>
        <xdr:cNvCxnSpPr/>
      </xdr:nvCxnSpPr>
      <xdr:spPr>
        <a:xfrm>
          <a:off x="6972300" y="13520257"/>
          <a:ext cx="889000" cy="2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22347</xdr:rowOff>
    </xdr:from>
    <xdr:ext cx="534377" cy="259045"/>
    <xdr:sp macro="" textlink="">
      <xdr:nvSpPr>
        <xdr:cNvPr id="418" name="テキスト ボックス 417"/>
        <xdr:cNvSpPr txBox="1"/>
      </xdr:nvSpPr>
      <xdr:spPr>
        <a:xfrm>
          <a:off x="6705111" y="13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104391</xdr:rowOff>
    </xdr:from>
    <xdr:to>
      <xdr:col>55</xdr:col>
      <xdr:colOff>50800</xdr:colOff>
      <xdr:row>79</xdr:row>
      <xdr:rowOff>34541</xdr:rowOff>
    </xdr:to>
    <xdr:sp macro="" textlink="">
      <xdr:nvSpPr>
        <xdr:cNvPr id="424" name="楕円 423"/>
        <xdr:cNvSpPr/>
      </xdr:nvSpPr>
      <xdr:spPr>
        <a:xfrm>
          <a:off x="10426700" y="1347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38404</xdr:rowOff>
    </xdr:from>
    <xdr:ext cx="534377" cy="259045"/>
    <xdr:sp macro="" textlink="">
      <xdr:nvSpPr>
        <xdr:cNvPr id="425" name="商工費該当値テキスト"/>
        <xdr:cNvSpPr txBox="1"/>
      </xdr:nvSpPr>
      <xdr:spPr>
        <a:xfrm>
          <a:off x="10528300" y="134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105860</xdr:rowOff>
    </xdr:from>
    <xdr:to>
      <xdr:col>50</xdr:col>
      <xdr:colOff>165100</xdr:colOff>
      <xdr:row>79</xdr:row>
      <xdr:rowOff>36010</xdr:rowOff>
    </xdr:to>
    <xdr:sp macro="" textlink="">
      <xdr:nvSpPr>
        <xdr:cNvPr id="426" name="楕円 425"/>
        <xdr:cNvSpPr/>
      </xdr:nvSpPr>
      <xdr:spPr>
        <a:xfrm>
          <a:off x="9588500" y="1347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27137</xdr:rowOff>
    </xdr:from>
    <xdr:ext cx="534377" cy="259045"/>
    <xdr:sp macro="" textlink="">
      <xdr:nvSpPr>
        <xdr:cNvPr id="427" name="テキスト ボックス 426"/>
        <xdr:cNvSpPr txBox="1"/>
      </xdr:nvSpPr>
      <xdr:spPr>
        <a:xfrm>
          <a:off x="9372111" y="1357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100428</xdr:rowOff>
    </xdr:from>
    <xdr:to>
      <xdr:col>46</xdr:col>
      <xdr:colOff>38100</xdr:colOff>
      <xdr:row>79</xdr:row>
      <xdr:rowOff>30578</xdr:rowOff>
    </xdr:to>
    <xdr:sp macro="" textlink="">
      <xdr:nvSpPr>
        <xdr:cNvPr id="428" name="楕円 427"/>
        <xdr:cNvSpPr/>
      </xdr:nvSpPr>
      <xdr:spPr>
        <a:xfrm>
          <a:off x="8699500" y="1347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21705</xdr:rowOff>
    </xdr:from>
    <xdr:ext cx="534377" cy="259045"/>
    <xdr:sp macro="" textlink="">
      <xdr:nvSpPr>
        <xdr:cNvPr id="429" name="テキスト ボックス 428"/>
        <xdr:cNvSpPr txBox="1"/>
      </xdr:nvSpPr>
      <xdr:spPr>
        <a:xfrm>
          <a:off x="8483111" y="1356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120185</xdr:rowOff>
    </xdr:from>
    <xdr:to>
      <xdr:col>41</xdr:col>
      <xdr:colOff>101600</xdr:colOff>
      <xdr:row>79</xdr:row>
      <xdr:rowOff>50335</xdr:rowOff>
    </xdr:to>
    <xdr:sp macro="" textlink="">
      <xdr:nvSpPr>
        <xdr:cNvPr id="430" name="楕円 429"/>
        <xdr:cNvSpPr/>
      </xdr:nvSpPr>
      <xdr:spPr>
        <a:xfrm>
          <a:off x="7810500" y="1349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41462</xdr:rowOff>
    </xdr:from>
    <xdr:ext cx="469744" cy="259045"/>
    <xdr:sp macro="" textlink="">
      <xdr:nvSpPr>
        <xdr:cNvPr id="431" name="テキスト ボックス 430"/>
        <xdr:cNvSpPr txBox="1"/>
      </xdr:nvSpPr>
      <xdr:spPr>
        <a:xfrm>
          <a:off x="7626428" y="1358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96357</xdr:rowOff>
    </xdr:from>
    <xdr:to>
      <xdr:col>36</xdr:col>
      <xdr:colOff>165100</xdr:colOff>
      <xdr:row>79</xdr:row>
      <xdr:rowOff>26507</xdr:rowOff>
    </xdr:to>
    <xdr:sp macro="" textlink="">
      <xdr:nvSpPr>
        <xdr:cNvPr id="432" name="楕円 431"/>
        <xdr:cNvSpPr/>
      </xdr:nvSpPr>
      <xdr:spPr>
        <a:xfrm>
          <a:off x="6921500" y="134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43034</xdr:rowOff>
    </xdr:from>
    <xdr:ext cx="534377" cy="259045"/>
    <xdr:sp macro="" textlink="">
      <xdr:nvSpPr>
        <xdr:cNvPr id="433" name="テキスト ボックス 432"/>
        <xdr:cNvSpPr txBox="1"/>
      </xdr:nvSpPr>
      <xdr:spPr>
        <a:xfrm>
          <a:off x="6705111" y="1324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58336</xdr:rowOff>
    </xdr:from>
    <xdr:to>
      <xdr:col>55</xdr:col>
      <xdr:colOff>0</xdr:colOff>
      <xdr:row>96</xdr:row>
      <xdr:rowOff>97135</xdr:rowOff>
    </xdr:to>
    <xdr:cxnSp macro="">
      <xdr:nvCxnSpPr>
        <xdr:cNvPr id="458" name="直線コネクタ 457"/>
        <xdr:cNvCxnSpPr/>
      </xdr:nvCxnSpPr>
      <xdr:spPr>
        <a:xfrm>
          <a:off x="9639300" y="16517536"/>
          <a:ext cx="838200" cy="3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58336</xdr:rowOff>
    </xdr:from>
    <xdr:to>
      <xdr:col>50</xdr:col>
      <xdr:colOff>114300</xdr:colOff>
      <xdr:row>96</xdr:row>
      <xdr:rowOff>157742</xdr:rowOff>
    </xdr:to>
    <xdr:cxnSp macro="">
      <xdr:nvCxnSpPr>
        <xdr:cNvPr id="461" name="直線コネクタ 460"/>
        <xdr:cNvCxnSpPr/>
      </xdr:nvCxnSpPr>
      <xdr:spPr>
        <a:xfrm flipV="1">
          <a:off x="8750300" y="16517536"/>
          <a:ext cx="889000" cy="9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161806</xdr:rowOff>
    </xdr:from>
    <xdr:to>
      <xdr:col>45</xdr:col>
      <xdr:colOff>177800</xdr:colOff>
      <xdr:row>96</xdr:row>
      <xdr:rowOff>157742</xdr:rowOff>
    </xdr:to>
    <xdr:cxnSp macro="">
      <xdr:nvCxnSpPr>
        <xdr:cNvPr id="464" name="直線コネクタ 463"/>
        <xdr:cNvCxnSpPr/>
      </xdr:nvCxnSpPr>
      <xdr:spPr>
        <a:xfrm>
          <a:off x="7861300" y="16449556"/>
          <a:ext cx="889000" cy="16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161806</xdr:rowOff>
    </xdr:from>
    <xdr:to>
      <xdr:col>41</xdr:col>
      <xdr:colOff>50800</xdr:colOff>
      <xdr:row>95</xdr:row>
      <xdr:rowOff>170509</xdr:rowOff>
    </xdr:to>
    <xdr:cxnSp macro="">
      <xdr:nvCxnSpPr>
        <xdr:cNvPr id="467" name="直線コネクタ 466"/>
        <xdr:cNvCxnSpPr/>
      </xdr:nvCxnSpPr>
      <xdr:spPr>
        <a:xfrm flipV="1">
          <a:off x="6972300" y="16449556"/>
          <a:ext cx="8890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96570</xdr:rowOff>
    </xdr:from>
    <xdr:ext cx="534377" cy="259045"/>
    <xdr:sp macro="" textlink="">
      <xdr:nvSpPr>
        <xdr:cNvPr id="469" name="テキスト ボックス 468"/>
        <xdr:cNvSpPr txBox="1"/>
      </xdr:nvSpPr>
      <xdr:spPr>
        <a:xfrm>
          <a:off x="7594111" y="165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129306</xdr:rowOff>
    </xdr:from>
    <xdr:ext cx="534377" cy="259045"/>
    <xdr:sp macro="" textlink="">
      <xdr:nvSpPr>
        <xdr:cNvPr id="471" name="テキスト ボックス 470"/>
        <xdr:cNvSpPr txBox="1"/>
      </xdr:nvSpPr>
      <xdr:spPr>
        <a:xfrm>
          <a:off x="6705111" y="165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46335</xdr:rowOff>
    </xdr:from>
    <xdr:to>
      <xdr:col>55</xdr:col>
      <xdr:colOff>50800</xdr:colOff>
      <xdr:row>96</xdr:row>
      <xdr:rowOff>147935</xdr:rowOff>
    </xdr:to>
    <xdr:sp macro="" textlink="">
      <xdr:nvSpPr>
        <xdr:cNvPr id="477" name="楕円 476"/>
        <xdr:cNvSpPr/>
      </xdr:nvSpPr>
      <xdr:spPr>
        <a:xfrm>
          <a:off x="10426700" y="1650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24762</xdr:rowOff>
    </xdr:from>
    <xdr:ext cx="534377" cy="259045"/>
    <xdr:sp macro="" textlink="">
      <xdr:nvSpPr>
        <xdr:cNvPr id="478" name="土木費該当値テキスト"/>
        <xdr:cNvSpPr txBox="1"/>
      </xdr:nvSpPr>
      <xdr:spPr>
        <a:xfrm>
          <a:off x="10528300" y="164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7536</xdr:rowOff>
    </xdr:from>
    <xdr:to>
      <xdr:col>50</xdr:col>
      <xdr:colOff>165100</xdr:colOff>
      <xdr:row>96</xdr:row>
      <xdr:rowOff>109136</xdr:rowOff>
    </xdr:to>
    <xdr:sp macro="" textlink="">
      <xdr:nvSpPr>
        <xdr:cNvPr id="479" name="楕円 478"/>
        <xdr:cNvSpPr/>
      </xdr:nvSpPr>
      <xdr:spPr>
        <a:xfrm>
          <a:off x="9588500" y="1646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100263</xdr:rowOff>
    </xdr:from>
    <xdr:ext cx="534377" cy="259045"/>
    <xdr:sp macro="" textlink="">
      <xdr:nvSpPr>
        <xdr:cNvPr id="480" name="テキスト ボックス 479"/>
        <xdr:cNvSpPr txBox="1"/>
      </xdr:nvSpPr>
      <xdr:spPr>
        <a:xfrm>
          <a:off x="9372111" y="1655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106942</xdr:rowOff>
    </xdr:from>
    <xdr:to>
      <xdr:col>46</xdr:col>
      <xdr:colOff>38100</xdr:colOff>
      <xdr:row>97</xdr:row>
      <xdr:rowOff>37092</xdr:rowOff>
    </xdr:to>
    <xdr:sp macro="" textlink="">
      <xdr:nvSpPr>
        <xdr:cNvPr id="481" name="楕円 480"/>
        <xdr:cNvSpPr/>
      </xdr:nvSpPr>
      <xdr:spPr>
        <a:xfrm>
          <a:off x="8699500" y="1656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28219</xdr:rowOff>
    </xdr:from>
    <xdr:ext cx="534377" cy="259045"/>
    <xdr:sp macro="" textlink="">
      <xdr:nvSpPr>
        <xdr:cNvPr id="482" name="テキスト ボックス 481"/>
        <xdr:cNvSpPr txBox="1"/>
      </xdr:nvSpPr>
      <xdr:spPr>
        <a:xfrm>
          <a:off x="8483111" y="166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111006</xdr:rowOff>
    </xdr:from>
    <xdr:to>
      <xdr:col>41</xdr:col>
      <xdr:colOff>101600</xdr:colOff>
      <xdr:row>96</xdr:row>
      <xdr:rowOff>41156</xdr:rowOff>
    </xdr:to>
    <xdr:sp macro="" textlink="">
      <xdr:nvSpPr>
        <xdr:cNvPr id="483" name="楕円 482"/>
        <xdr:cNvSpPr/>
      </xdr:nvSpPr>
      <xdr:spPr>
        <a:xfrm>
          <a:off x="7810500" y="1639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57683</xdr:rowOff>
    </xdr:from>
    <xdr:ext cx="534377" cy="259045"/>
    <xdr:sp macro="" textlink="">
      <xdr:nvSpPr>
        <xdr:cNvPr id="484" name="テキスト ボックス 483"/>
        <xdr:cNvSpPr txBox="1"/>
      </xdr:nvSpPr>
      <xdr:spPr>
        <a:xfrm>
          <a:off x="7594111" y="1617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119709</xdr:rowOff>
    </xdr:from>
    <xdr:to>
      <xdr:col>36</xdr:col>
      <xdr:colOff>165100</xdr:colOff>
      <xdr:row>96</xdr:row>
      <xdr:rowOff>49859</xdr:rowOff>
    </xdr:to>
    <xdr:sp macro="" textlink="">
      <xdr:nvSpPr>
        <xdr:cNvPr id="485" name="楕円 484"/>
        <xdr:cNvSpPr/>
      </xdr:nvSpPr>
      <xdr:spPr>
        <a:xfrm>
          <a:off x="6921500" y="1640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66386</xdr:rowOff>
    </xdr:from>
    <xdr:ext cx="534377" cy="259045"/>
    <xdr:sp macro="" textlink="">
      <xdr:nvSpPr>
        <xdr:cNvPr id="486" name="テキスト ボックス 485"/>
        <xdr:cNvSpPr txBox="1"/>
      </xdr:nvSpPr>
      <xdr:spPr>
        <a:xfrm>
          <a:off x="6705111" y="1618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156290</xdr:rowOff>
    </xdr:from>
    <xdr:to>
      <xdr:col>85</xdr:col>
      <xdr:colOff>127000</xdr:colOff>
      <xdr:row>39</xdr:row>
      <xdr:rowOff>483</xdr:rowOff>
    </xdr:to>
    <xdr:cxnSp macro="">
      <xdr:nvCxnSpPr>
        <xdr:cNvPr id="518" name="直線コネクタ 517"/>
        <xdr:cNvCxnSpPr/>
      </xdr:nvCxnSpPr>
      <xdr:spPr>
        <a:xfrm flipV="1">
          <a:off x="15481300" y="6671390"/>
          <a:ext cx="8382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9" name="消防費平均値テキスト"/>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159980</xdr:rowOff>
    </xdr:from>
    <xdr:to>
      <xdr:col>81</xdr:col>
      <xdr:colOff>50800</xdr:colOff>
      <xdr:row>39</xdr:row>
      <xdr:rowOff>483</xdr:rowOff>
    </xdr:to>
    <xdr:cxnSp macro="">
      <xdr:nvCxnSpPr>
        <xdr:cNvPr id="521" name="直線コネクタ 520"/>
        <xdr:cNvCxnSpPr/>
      </xdr:nvCxnSpPr>
      <xdr:spPr>
        <a:xfrm>
          <a:off x="14592300" y="6675080"/>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3" name="テキスト ボックス 522"/>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89212</xdr:rowOff>
    </xdr:from>
    <xdr:to>
      <xdr:col>76</xdr:col>
      <xdr:colOff>114300</xdr:colOff>
      <xdr:row>38</xdr:row>
      <xdr:rowOff>159980</xdr:rowOff>
    </xdr:to>
    <xdr:cxnSp macro="">
      <xdr:nvCxnSpPr>
        <xdr:cNvPr id="524" name="直線コネクタ 523"/>
        <xdr:cNvCxnSpPr/>
      </xdr:nvCxnSpPr>
      <xdr:spPr>
        <a:xfrm>
          <a:off x="13703300" y="6604312"/>
          <a:ext cx="889000" cy="7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89212</xdr:rowOff>
    </xdr:from>
    <xdr:to>
      <xdr:col>71</xdr:col>
      <xdr:colOff>177800</xdr:colOff>
      <xdr:row>38</xdr:row>
      <xdr:rowOff>158739</xdr:rowOff>
    </xdr:to>
    <xdr:cxnSp macro="">
      <xdr:nvCxnSpPr>
        <xdr:cNvPr id="527" name="直線コネクタ 526"/>
        <xdr:cNvCxnSpPr/>
      </xdr:nvCxnSpPr>
      <xdr:spPr>
        <a:xfrm flipV="1">
          <a:off x="12814300" y="6604312"/>
          <a:ext cx="889000" cy="6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9" name="テキスト ボックス 528"/>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31" name="テキスト ボックス 530"/>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105490</xdr:rowOff>
    </xdr:from>
    <xdr:to>
      <xdr:col>85</xdr:col>
      <xdr:colOff>177800</xdr:colOff>
      <xdr:row>39</xdr:row>
      <xdr:rowOff>35640</xdr:rowOff>
    </xdr:to>
    <xdr:sp macro="" textlink="">
      <xdr:nvSpPr>
        <xdr:cNvPr id="537" name="楕円 536"/>
        <xdr:cNvSpPr/>
      </xdr:nvSpPr>
      <xdr:spPr>
        <a:xfrm>
          <a:off x="16268700" y="662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20417</xdr:rowOff>
    </xdr:from>
    <xdr:ext cx="534377" cy="259045"/>
    <xdr:sp macro="" textlink="">
      <xdr:nvSpPr>
        <xdr:cNvPr id="538" name="消防費該当値テキスト"/>
        <xdr:cNvSpPr txBox="1"/>
      </xdr:nvSpPr>
      <xdr:spPr>
        <a:xfrm>
          <a:off x="16370300" y="653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121133</xdr:rowOff>
    </xdr:from>
    <xdr:to>
      <xdr:col>81</xdr:col>
      <xdr:colOff>101600</xdr:colOff>
      <xdr:row>39</xdr:row>
      <xdr:rowOff>51283</xdr:rowOff>
    </xdr:to>
    <xdr:sp macro="" textlink="">
      <xdr:nvSpPr>
        <xdr:cNvPr id="539" name="楕円 538"/>
        <xdr:cNvSpPr/>
      </xdr:nvSpPr>
      <xdr:spPr>
        <a:xfrm>
          <a:off x="15430500" y="663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42410</xdr:rowOff>
    </xdr:from>
    <xdr:ext cx="534377" cy="259045"/>
    <xdr:sp macro="" textlink="">
      <xdr:nvSpPr>
        <xdr:cNvPr id="540" name="テキスト ボックス 539"/>
        <xdr:cNvSpPr txBox="1"/>
      </xdr:nvSpPr>
      <xdr:spPr>
        <a:xfrm>
          <a:off x="15214111" y="672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109180</xdr:rowOff>
    </xdr:from>
    <xdr:to>
      <xdr:col>76</xdr:col>
      <xdr:colOff>165100</xdr:colOff>
      <xdr:row>39</xdr:row>
      <xdr:rowOff>39330</xdr:rowOff>
    </xdr:to>
    <xdr:sp macro="" textlink="">
      <xdr:nvSpPr>
        <xdr:cNvPr id="541" name="楕円 540"/>
        <xdr:cNvSpPr/>
      </xdr:nvSpPr>
      <xdr:spPr>
        <a:xfrm>
          <a:off x="14541500" y="66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30457</xdr:rowOff>
    </xdr:from>
    <xdr:ext cx="534377" cy="259045"/>
    <xdr:sp macro="" textlink="">
      <xdr:nvSpPr>
        <xdr:cNvPr id="542" name="テキスト ボックス 541"/>
        <xdr:cNvSpPr txBox="1"/>
      </xdr:nvSpPr>
      <xdr:spPr>
        <a:xfrm>
          <a:off x="14325111" y="671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38412</xdr:rowOff>
    </xdr:from>
    <xdr:to>
      <xdr:col>72</xdr:col>
      <xdr:colOff>38100</xdr:colOff>
      <xdr:row>38</xdr:row>
      <xdr:rowOff>140012</xdr:rowOff>
    </xdr:to>
    <xdr:sp macro="" textlink="">
      <xdr:nvSpPr>
        <xdr:cNvPr id="543" name="楕円 542"/>
        <xdr:cNvSpPr/>
      </xdr:nvSpPr>
      <xdr:spPr>
        <a:xfrm>
          <a:off x="13652500" y="655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131139</xdr:rowOff>
    </xdr:from>
    <xdr:ext cx="534377" cy="259045"/>
    <xdr:sp macro="" textlink="">
      <xdr:nvSpPr>
        <xdr:cNvPr id="544" name="テキスト ボックス 543"/>
        <xdr:cNvSpPr txBox="1"/>
      </xdr:nvSpPr>
      <xdr:spPr>
        <a:xfrm>
          <a:off x="13436111" y="66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107939</xdr:rowOff>
    </xdr:from>
    <xdr:to>
      <xdr:col>67</xdr:col>
      <xdr:colOff>101600</xdr:colOff>
      <xdr:row>39</xdr:row>
      <xdr:rowOff>38089</xdr:rowOff>
    </xdr:to>
    <xdr:sp macro="" textlink="">
      <xdr:nvSpPr>
        <xdr:cNvPr id="545" name="楕円 544"/>
        <xdr:cNvSpPr/>
      </xdr:nvSpPr>
      <xdr:spPr>
        <a:xfrm>
          <a:off x="12763500" y="66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29216</xdr:rowOff>
    </xdr:from>
    <xdr:ext cx="534377" cy="259045"/>
    <xdr:sp macro="" textlink="">
      <xdr:nvSpPr>
        <xdr:cNvPr id="546" name="テキスト ボックス 545"/>
        <xdr:cNvSpPr txBox="1"/>
      </xdr:nvSpPr>
      <xdr:spPr>
        <a:xfrm>
          <a:off x="12547111" y="671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161752</xdr:rowOff>
    </xdr:from>
    <xdr:to>
      <xdr:col>85</xdr:col>
      <xdr:colOff>127000</xdr:colOff>
      <xdr:row>57</xdr:row>
      <xdr:rowOff>27640</xdr:rowOff>
    </xdr:to>
    <xdr:cxnSp macro="">
      <xdr:nvCxnSpPr>
        <xdr:cNvPr id="575" name="直線コネクタ 574"/>
        <xdr:cNvCxnSpPr/>
      </xdr:nvCxnSpPr>
      <xdr:spPr>
        <a:xfrm flipV="1">
          <a:off x="15481300" y="9762952"/>
          <a:ext cx="8382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818</xdr:rowOff>
    </xdr:from>
    <xdr:to>
      <xdr:col>81</xdr:col>
      <xdr:colOff>50800</xdr:colOff>
      <xdr:row>57</xdr:row>
      <xdr:rowOff>27640</xdr:rowOff>
    </xdr:to>
    <xdr:cxnSp macro="">
      <xdr:nvCxnSpPr>
        <xdr:cNvPr id="578" name="直線コネクタ 577"/>
        <xdr:cNvCxnSpPr/>
      </xdr:nvCxnSpPr>
      <xdr:spPr>
        <a:xfrm>
          <a:off x="14592300" y="9259118"/>
          <a:ext cx="889000" cy="54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818</xdr:rowOff>
    </xdr:from>
    <xdr:to>
      <xdr:col>76</xdr:col>
      <xdr:colOff>114300</xdr:colOff>
      <xdr:row>54</xdr:row>
      <xdr:rowOff>127897</xdr:rowOff>
    </xdr:to>
    <xdr:cxnSp macro="">
      <xdr:nvCxnSpPr>
        <xdr:cNvPr id="581" name="直線コネクタ 580"/>
        <xdr:cNvCxnSpPr/>
      </xdr:nvCxnSpPr>
      <xdr:spPr>
        <a:xfrm flipV="1">
          <a:off x="13703300" y="9259118"/>
          <a:ext cx="889000" cy="12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168529</xdr:rowOff>
    </xdr:from>
    <xdr:ext cx="534377" cy="259045"/>
    <xdr:sp macro="" textlink="">
      <xdr:nvSpPr>
        <xdr:cNvPr id="583" name="テキスト ボックス 582"/>
        <xdr:cNvSpPr txBox="1"/>
      </xdr:nvSpPr>
      <xdr:spPr>
        <a:xfrm>
          <a:off x="14325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127897</xdr:rowOff>
    </xdr:from>
    <xdr:to>
      <xdr:col>71</xdr:col>
      <xdr:colOff>177800</xdr:colOff>
      <xdr:row>57</xdr:row>
      <xdr:rowOff>60886</xdr:rowOff>
    </xdr:to>
    <xdr:cxnSp macro="">
      <xdr:nvCxnSpPr>
        <xdr:cNvPr id="584" name="直線コネクタ 583"/>
        <xdr:cNvCxnSpPr/>
      </xdr:nvCxnSpPr>
      <xdr:spPr>
        <a:xfrm flipV="1">
          <a:off x="12814300" y="9386197"/>
          <a:ext cx="889000" cy="44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13682</xdr:rowOff>
    </xdr:from>
    <xdr:ext cx="534377" cy="259045"/>
    <xdr:sp macro="" textlink="">
      <xdr:nvSpPr>
        <xdr:cNvPr id="586" name="テキスト ボックス 585"/>
        <xdr:cNvSpPr txBox="1"/>
      </xdr:nvSpPr>
      <xdr:spPr>
        <a:xfrm>
          <a:off x="13436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8" name="テキスト ボックス 587"/>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110952</xdr:rowOff>
    </xdr:from>
    <xdr:to>
      <xdr:col>85</xdr:col>
      <xdr:colOff>177800</xdr:colOff>
      <xdr:row>57</xdr:row>
      <xdr:rowOff>41102</xdr:rowOff>
    </xdr:to>
    <xdr:sp macro="" textlink="">
      <xdr:nvSpPr>
        <xdr:cNvPr id="594" name="楕円 593"/>
        <xdr:cNvSpPr/>
      </xdr:nvSpPr>
      <xdr:spPr>
        <a:xfrm>
          <a:off x="16268700" y="971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89379</xdr:rowOff>
    </xdr:from>
    <xdr:ext cx="534377" cy="259045"/>
    <xdr:sp macro="" textlink="">
      <xdr:nvSpPr>
        <xdr:cNvPr id="595" name="教育費該当値テキスト"/>
        <xdr:cNvSpPr txBox="1"/>
      </xdr:nvSpPr>
      <xdr:spPr>
        <a:xfrm>
          <a:off x="16370300" y="969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148290</xdr:rowOff>
    </xdr:from>
    <xdr:to>
      <xdr:col>81</xdr:col>
      <xdr:colOff>101600</xdr:colOff>
      <xdr:row>57</xdr:row>
      <xdr:rowOff>78440</xdr:rowOff>
    </xdr:to>
    <xdr:sp macro="" textlink="">
      <xdr:nvSpPr>
        <xdr:cNvPr id="596" name="楕円 595"/>
        <xdr:cNvSpPr/>
      </xdr:nvSpPr>
      <xdr:spPr>
        <a:xfrm>
          <a:off x="15430500" y="97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69567</xdr:rowOff>
    </xdr:from>
    <xdr:ext cx="534377" cy="259045"/>
    <xdr:sp macro="" textlink="">
      <xdr:nvSpPr>
        <xdr:cNvPr id="597" name="テキスト ボックス 596"/>
        <xdr:cNvSpPr txBox="1"/>
      </xdr:nvSpPr>
      <xdr:spPr>
        <a:xfrm>
          <a:off x="15214111" y="984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121468</xdr:rowOff>
    </xdr:from>
    <xdr:to>
      <xdr:col>76</xdr:col>
      <xdr:colOff>165100</xdr:colOff>
      <xdr:row>54</xdr:row>
      <xdr:rowOff>51618</xdr:rowOff>
    </xdr:to>
    <xdr:sp macro="" textlink="">
      <xdr:nvSpPr>
        <xdr:cNvPr id="598" name="楕円 597"/>
        <xdr:cNvSpPr/>
      </xdr:nvSpPr>
      <xdr:spPr>
        <a:xfrm>
          <a:off x="14541500" y="920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68145</xdr:rowOff>
    </xdr:from>
    <xdr:ext cx="599010" cy="259045"/>
    <xdr:sp macro="" textlink="">
      <xdr:nvSpPr>
        <xdr:cNvPr id="599" name="テキスト ボックス 598"/>
        <xdr:cNvSpPr txBox="1"/>
      </xdr:nvSpPr>
      <xdr:spPr>
        <a:xfrm>
          <a:off x="14292795" y="8983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77097</xdr:rowOff>
    </xdr:from>
    <xdr:to>
      <xdr:col>72</xdr:col>
      <xdr:colOff>38100</xdr:colOff>
      <xdr:row>55</xdr:row>
      <xdr:rowOff>7247</xdr:rowOff>
    </xdr:to>
    <xdr:sp macro="" textlink="">
      <xdr:nvSpPr>
        <xdr:cNvPr id="600" name="楕円 599"/>
        <xdr:cNvSpPr/>
      </xdr:nvSpPr>
      <xdr:spPr>
        <a:xfrm>
          <a:off x="13652500" y="933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23774</xdr:rowOff>
    </xdr:from>
    <xdr:ext cx="599010" cy="259045"/>
    <xdr:sp macro="" textlink="">
      <xdr:nvSpPr>
        <xdr:cNvPr id="601" name="テキスト ボックス 600"/>
        <xdr:cNvSpPr txBox="1"/>
      </xdr:nvSpPr>
      <xdr:spPr>
        <a:xfrm>
          <a:off x="13403795" y="911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10086</xdr:rowOff>
    </xdr:from>
    <xdr:to>
      <xdr:col>67</xdr:col>
      <xdr:colOff>101600</xdr:colOff>
      <xdr:row>57</xdr:row>
      <xdr:rowOff>111686</xdr:rowOff>
    </xdr:to>
    <xdr:sp macro="" textlink="">
      <xdr:nvSpPr>
        <xdr:cNvPr id="602" name="楕円 601"/>
        <xdr:cNvSpPr/>
      </xdr:nvSpPr>
      <xdr:spPr>
        <a:xfrm>
          <a:off x="12763500" y="978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102813</xdr:rowOff>
    </xdr:from>
    <xdr:ext cx="534377" cy="259045"/>
    <xdr:sp macro="" textlink="">
      <xdr:nvSpPr>
        <xdr:cNvPr id="603" name="テキスト ボックス 602"/>
        <xdr:cNvSpPr txBox="1"/>
      </xdr:nvSpPr>
      <xdr:spPr>
        <a:xfrm>
          <a:off x="12547111" y="987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88364</xdr:rowOff>
    </xdr:from>
    <xdr:to>
      <xdr:col>85</xdr:col>
      <xdr:colOff>127000</xdr:colOff>
      <xdr:row>79</xdr:row>
      <xdr:rowOff>98879</xdr:rowOff>
    </xdr:to>
    <xdr:cxnSp macro="">
      <xdr:nvCxnSpPr>
        <xdr:cNvPr id="634" name="直線コネクタ 633"/>
        <xdr:cNvCxnSpPr/>
      </xdr:nvCxnSpPr>
      <xdr:spPr>
        <a:xfrm>
          <a:off x="15481300" y="13632914"/>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88364</xdr:rowOff>
    </xdr:from>
    <xdr:to>
      <xdr:col>81</xdr:col>
      <xdr:colOff>50800</xdr:colOff>
      <xdr:row>79</xdr:row>
      <xdr:rowOff>89430</xdr:rowOff>
    </xdr:to>
    <xdr:cxnSp macro="">
      <xdr:nvCxnSpPr>
        <xdr:cNvPr id="637" name="直線コネクタ 636"/>
        <xdr:cNvCxnSpPr/>
      </xdr:nvCxnSpPr>
      <xdr:spPr>
        <a:xfrm flipV="1">
          <a:off x="14592300" y="13632914"/>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89430</xdr:rowOff>
    </xdr:from>
    <xdr:to>
      <xdr:col>76</xdr:col>
      <xdr:colOff>114300</xdr:colOff>
      <xdr:row>79</xdr:row>
      <xdr:rowOff>98879</xdr:rowOff>
    </xdr:to>
    <xdr:cxnSp macro="">
      <xdr:nvCxnSpPr>
        <xdr:cNvPr id="640" name="直線コネクタ 639"/>
        <xdr:cNvCxnSpPr/>
      </xdr:nvCxnSpPr>
      <xdr:spPr>
        <a:xfrm flipV="1">
          <a:off x="13703300" y="13633980"/>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88102</xdr:rowOff>
    </xdr:from>
    <xdr:to>
      <xdr:col>71</xdr:col>
      <xdr:colOff>177800</xdr:colOff>
      <xdr:row>79</xdr:row>
      <xdr:rowOff>98879</xdr:rowOff>
    </xdr:to>
    <xdr:cxnSp macro="">
      <xdr:nvCxnSpPr>
        <xdr:cNvPr id="643" name="直線コネクタ 642"/>
        <xdr:cNvCxnSpPr/>
      </xdr:nvCxnSpPr>
      <xdr:spPr>
        <a:xfrm>
          <a:off x="12814300" y="13632652"/>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4"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37564</xdr:rowOff>
    </xdr:from>
    <xdr:to>
      <xdr:col>81</xdr:col>
      <xdr:colOff>101600</xdr:colOff>
      <xdr:row>79</xdr:row>
      <xdr:rowOff>139164</xdr:rowOff>
    </xdr:to>
    <xdr:sp macro="" textlink="">
      <xdr:nvSpPr>
        <xdr:cNvPr id="655" name="楕円 654"/>
        <xdr:cNvSpPr/>
      </xdr:nvSpPr>
      <xdr:spPr>
        <a:xfrm>
          <a:off x="15430500" y="1358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130291</xdr:rowOff>
    </xdr:from>
    <xdr:ext cx="378565" cy="259045"/>
    <xdr:sp macro="" textlink="">
      <xdr:nvSpPr>
        <xdr:cNvPr id="656" name="テキスト ボックス 655"/>
        <xdr:cNvSpPr txBox="1"/>
      </xdr:nvSpPr>
      <xdr:spPr>
        <a:xfrm>
          <a:off x="15292017" y="13674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38630</xdr:rowOff>
    </xdr:from>
    <xdr:to>
      <xdr:col>76</xdr:col>
      <xdr:colOff>165100</xdr:colOff>
      <xdr:row>79</xdr:row>
      <xdr:rowOff>140230</xdr:rowOff>
    </xdr:to>
    <xdr:sp macro="" textlink="">
      <xdr:nvSpPr>
        <xdr:cNvPr id="657" name="楕円 656"/>
        <xdr:cNvSpPr/>
      </xdr:nvSpPr>
      <xdr:spPr>
        <a:xfrm>
          <a:off x="14541500" y="13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131357</xdr:rowOff>
    </xdr:from>
    <xdr:ext cx="378565" cy="259045"/>
    <xdr:sp macro="" textlink="">
      <xdr:nvSpPr>
        <xdr:cNvPr id="658" name="テキスト ボックス 657"/>
        <xdr:cNvSpPr txBox="1"/>
      </xdr:nvSpPr>
      <xdr:spPr>
        <a:xfrm>
          <a:off x="14403017" y="13675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37302</xdr:rowOff>
    </xdr:from>
    <xdr:to>
      <xdr:col>67</xdr:col>
      <xdr:colOff>101600</xdr:colOff>
      <xdr:row>79</xdr:row>
      <xdr:rowOff>138902</xdr:rowOff>
    </xdr:to>
    <xdr:sp macro="" textlink="">
      <xdr:nvSpPr>
        <xdr:cNvPr id="661" name="楕円 660"/>
        <xdr:cNvSpPr/>
      </xdr:nvSpPr>
      <xdr:spPr>
        <a:xfrm>
          <a:off x="12763500" y="135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130029</xdr:rowOff>
    </xdr:from>
    <xdr:ext cx="378565" cy="259045"/>
    <xdr:sp macro="" textlink="">
      <xdr:nvSpPr>
        <xdr:cNvPr id="662" name="テキスト ボックス 661"/>
        <xdr:cNvSpPr txBox="1"/>
      </xdr:nvSpPr>
      <xdr:spPr>
        <a:xfrm>
          <a:off x="12625017" y="13674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22140</xdr:rowOff>
    </xdr:from>
    <xdr:to>
      <xdr:col>85</xdr:col>
      <xdr:colOff>127000</xdr:colOff>
      <xdr:row>98</xdr:row>
      <xdr:rowOff>25743</xdr:rowOff>
    </xdr:to>
    <xdr:cxnSp macro="">
      <xdr:nvCxnSpPr>
        <xdr:cNvPr id="689" name="直線コネクタ 688"/>
        <xdr:cNvCxnSpPr/>
      </xdr:nvCxnSpPr>
      <xdr:spPr>
        <a:xfrm flipV="1">
          <a:off x="15481300" y="16824240"/>
          <a:ext cx="8382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0" name="公債費平均値テキスト"/>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25743</xdr:rowOff>
    </xdr:from>
    <xdr:to>
      <xdr:col>81</xdr:col>
      <xdr:colOff>50800</xdr:colOff>
      <xdr:row>98</xdr:row>
      <xdr:rowOff>28773</xdr:rowOff>
    </xdr:to>
    <xdr:cxnSp macro="">
      <xdr:nvCxnSpPr>
        <xdr:cNvPr id="692" name="直線コネクタ 691"/>
        <xdr:cNvCxnSpPr/>
      </xdr:nvCxnSpPr>
      <xdr:spPr>
        <a:xfrm flipV="1">
          <a:off x="14592300" y="16827843"/>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4" name="テキスト ボックス 693"/>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28773</xdr:rowOff>
    </xdr:from>
    <xdr:to>
      <xdr:col>76</xdr:col>
      <xdr:colOff>114300</xdr:colOff>
      <xdr:row>98</xdr:row>
      <xdr:rowOff>29758</xdr:rowOff>
    </xdr:to>
    <xdr:cxnSp macro="">
      <xdr:nvCxnSpPr>
        <xdr:cNvPr id="695" name="直線コネクタ 694"/>
        <xdr:cNvCxnSpPr/>
      </xdr:nvCxnSpPr>
      <xdr:spPr>
        <a:xfrm flipV="1">
          <a:off x="13703300" y="16830873"/>
          <a:ext cx="889000" cy="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29758</xdr:rowOff>
    </xdr:from>
    <xdr:to>
      <xdr:col>71</xdr:col>
      <xdr:colOff>177800</xdr:colOff>
      <xdr:row>98</xdr:row>
      <xdr:rowOff>32972</xdr:rowOff>
    </xdr:to>
    <xdr:cxnSp macro="">
      <xdr:nvCxnSpPr>
        <xdr:cNvPr id="698" name="直線コネクタ 697"/>
        <xdr:cNvCxnSpPr/>
      </xdr:nvCxnSpPr>
      <xdr:spPr>
        <a:xfrm flipV="1">
          <a:off x="12814300" y="16831858"/>
          <a:ext cx="889000" cy="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2" name="テキスト ボックス 701"/>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142790</xdr:rowOff>
    </xdr:from>
    <xdr:to>
      <xdr:col>85</xdr:col>
      <xdr:colOff>177800</xdr:colOff>
      <xdr:row>98</xdr:row>
      <xdr:rowOff>72940</xdr:rowOff>
    </xdr:to>
    <xdr:sp macro="" textlink="">
      <xdr:nvSpPr>
        <xdr:cNvPr id="708" name="楕円 707"/>
        <xdr:cNvSpPr/>
      </xdr:nvSpPr>
      <xdr:spPr>
        <a:xfrm>
          <a:off x="16268700" y="1677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57717</xdr:rowOff>
    </xdr:from>
    <xdr:ext cx="534377" cy="259045"/>
    <xdr:sp macro="" textlink="">
      <xdr:nvSpPr>
        <xdr:cNvPr id="709" name="公債費該当値テキスト"/>
        <xdr:cNvSpPr txBox="1"/>
      </xdr:nvSpPr>
      <xdr:spPr>
        <a:xfrm>
          <a:off x="16370300" y="1668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146393</xdr:rowOff>
    </xdr:from>
    <xdr:to>
      <xdr:col>81</xdr:col>
      <xdr:colOff>101600</xdr:colOff>
      <xdr:row>98</xdr:row>
      <xdr:rowOff>76543</xdr:rowOff>
    </xdr:to>
    <xdr:sp macro="" textlink="">
      <xdr:nvSpPr>
        <xdr:cNvPr id="710" name="楕円 709"/>
        <xdr:cNvSpPr/>
      </xdr:nvSpPr>
      <xdr:spPr>
        <a:xfrm>
          <a:off x="15430500" y="1677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67670</xdr:rowOff>
    </xdr:from>
    <xdr:ext cx="534377" cy="259045"/>
    <xdr:sp macro="" textlink="">
      <xdr:nvSpPr>
        <xdr:cNvPr id="711" name="テキスト ボックス 710"/>
        <xdr:cNvSpPr txBox="1"/>
      </xdr:nvSpPr>
      <xdr:spPr>
        <a:xfrm>
          <a:off x="15214111" y="1686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149423</xdr:rowOff>
    </xdr:from>
    <xdr:to>
      <xdr:col>76</xdr:col>
      <xdr:colOff>165100</xdr:colOff>
      <xdr:row>98</xdr:row>
      <xdr:rowOff>79573</xdr:rowOff>
    </xdr:to>
    <xdr:sp macro="" textlink="">
      <xdr:nvSpPr>
        <xdr:cNvPr id="712" name="楕円 711"/>
        <xdr:cNvSpPr/>
      </xdr:nvSpPr>
      <xdr:spPr>
        <a:xfrm>
          <a:off x="14541500" y="167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70700</xdr:rowOff>
    </xdr:from>
    <xdr:ext cx="534377" cy="259045"/>
    <xdr:sp macro="" textlink="">
      <xdr:nvSpPr>
        <xdr:cNvPr id="713" name="テキスト ボックス 712"/>
        <xdr:cNvSpPr txBox="1"/>
      </xdr:nvSpPr>
      <xdr:spPr>
        <a:xfrm>
          <a:off x="14325111" y="1687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150408</xdr:rowOff>
    </xdr:from>
    <xdr:to>
      <xdr:col>72</xdr:col>
      <xdr:colOff>38100</xdr:colOff>
      <xdr:row>98</xdr:row>
      <xdr:rowOff>80558</xdr:rowOff>
    </xdr:to>
    <xdr:sp macro="" textlink="">
      <xdr:nvSpPr>
        <xdr:cNvPr id="714" name="楕円 713"/>
        <xdr:cNvSpPr/>
      </xdr:nvSpPr>
      <xdr:spPr>
        <a:xfrm>
          <a:off x="13652500" y="1678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71685</xdr:rowOff>
    </xdr:from>
    <xdr:ext cx="534377" cy="259045"/>
    <xdr:sp macro="" textlink="">
      <xdr:nvSpPr>
        <xdr:cNvPr id="715" name="テキスト ボックス 714"/>
        <xdr:cNvSpPr txBox="1"/>
      </xdr:nvSpPr>
      <xdr:spPr>
        <a:xfrm>
          <a:off x="13436111" y="1687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153622</xdr:rowOff>
    </xdr:from>
    <xdr:to>
      <xdr:col>67</xdr:col>
      <xdr:colOff>101600</xdr:colOff>
      <xdr:row>98</xdr:row>
      <xdr:rowOff>83772</xdr:rowOff>
    </xdr:to>
    <xdr:sp macro="" textlink="">
      <xdr:nvSpPr>
        <xdr:cNvPr id="716" name="楕円 715"/>
        <xdr:cNvSpPr/>
      </xdr:nvSpPr>
      <xdr:spPr>
        <a:xfrm>
          <a:off x="12763500" y="1678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74899</xdr:rowOff>
    </xdr:from>
    <xdr:ext cx="534377" cy="259045"/>
    <xdr:sp macro="" textlink="">
      <xdr:nvSpPr>
        <xdr:cNvPr id="717" name="テキスト ボックス 716"/>
        <xdr:cNvSpPr txBox="1"/>
      </xdr:nvSpPr>
      <xdr:spPr>
        <a:xfrm>
          <a:off x="12547111" y="1687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民生費は、類似団体平均と比較して高い状況にある。増加の主な要因は認可保育所等運営負担金および障害福祉サービス諸費の増加による。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土木費は、アワセ土地区画整理組合負担金の影響で</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減</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となった。</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教育費の大幅な減は、中学校改築事業が終了した影響である。</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議会費、総務費、衛生費、農林水産業費、商工費、消防費、その他はほぼ横ばいである。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財政調整基金残高は平成２６年度からほぼ横ばいであったが、平成２８年度、平成２９年度に国保会計への累積赤字解消のための繰出金が多額となったため減少した。平成</a:t>
          </a:r>
          <a:r>
            <a:rPr kumimoji="1" lang="en-US" altLang="ja-JP" sz="1200">
              <a:solidFill>
                <a:schemeClr val="dk1"/>
              </a:solidFill>
              <a:effectLst/>
              <a:latin typeface="ＭＳ Ｐ明朝" panose="02020600040205080304" pitchFamily="18" charset="-128"/>
              <a:ea typeface="ＭＳ Ｐ明朝" panose="02020600040205080304" pitchFamily="18" charset="-128"/>
              <a:cs typeface="+mn-cs"/>
            </a:rPr>
            <a:t>30</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年度</a:t>
          </a:r>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に</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財政調整基金および庁舎整備基金へ積み立てを行ったことにより基金残高が増加した。</a:t>
          </a:r>
          <a:endParaRPr lang="ja-JP" altLang="ja-JP" sz="1200">
            <a:effectLst/>
            <a:latin typeface="ＭＳ Ｐ明朝" panose="02020600040205080304" pitchFamily="18" charset="-128"/>
            <a:ea typeface="ＭＳ Ｐ明朝" panose="02020600040205080304" pitchFamily="18" charset="-128"/>
          </a:endParaRPr>
        </a:p>
        <a:p>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　実質収支額は標準財政規模と比較し３％～５％が望ましいとされているところだが、補助事業の歳入と支出の見込み値と実績の差額等の影響で</a:t>
          </a:r>
          <a:r>
            <a:rPr kumimoji="1" lang="en-US" altLang="ja-JP" sz="1200">
              <a:solidFill>
                <a:schemeClr val="dk1"/>
              </a:solidFill>
              <a:effectLst/>
              <a:latin typeface="ＭＳ Ｐ明朝" panose="02020600040205080304" pitchFamily="18" charset="-128"/>
              <a:ea typeface="ＭＳ Ｐ明朝" panose="02020600040205080304" pitchFamily="18" charset="-128"/>
              <a:cs typeface="+mn-cs"/>
            </a:rPr>
            <a:t>8.38</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％となった。</a:t>
          </a:r>
          <a:endParaRPr lang="ja-JP" altLang="ja-JP" sz="1200">
            <a:effectLst/>
            <a:latin typeface="ＭＳ Ｐ明朝" panose="02020600040205080304" pitchFamily="18" charset="-128"/>
            <a:ea typeface="ＭＳ Ｐ明朝" panose="02020600040205080304" pitchFamily="18" charset="-128"/>
          </a:endParaRPr>
        </a:p>
        <a:p>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　実質単年度収支は前年度の実質単年度収支の</a:t>
          </a:r>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マイナス</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の影響を受け</a:t>
          </a:r>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０</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９</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６％となった。</a:t>
          </a:r>
          <a:endParaRPr lang="ja-JP" altLang="ja-JP" sz="1200">
            <a:effectLst/>
            <a:latin typeface="ＭＳ Ｐ明朝" panose="02020600040205080304" pitchFamily="18" charset="-128"/>
            <a:ea typeface="ＭＳ Ｐ明朝" panose="02020600040205080304" pitchFamily="18"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沖縄県北中城村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令和元</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年度の連結実質収支額の標準財政規模に対する割合は３８．７</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４</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％となっ</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た。</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国民健康保険特別会計</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は</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標準財政規模と比較して０．</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８８</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％の</a:t>
          </a:r>
          <a:r>
            <a:rPr kumimoji="1" lang="ja-JP" altLang="en-US" sz="1400">
              <a:solidFill>
                <a:schemeClr val="dk1"/>
              </a:solidFill>
              <a:effectLst/>
              <a:latin typeface="ＭＳ Ｐ明朝" panose="02020600040205080304" pitchFamily="18" charset="-128"/>
              <a:ea typeface="ＭＳ Ｐ明朝" panose="02020600040205080304" pitchFamily="18" charset="-128"/>
              <a:cs typeface="+mn-cs"/>
            </a:rPr>
            <a:t>赤</a:t>
          </a:r>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字となった。</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国民健康保険事業の要因分析では、医療費の支出は減少傾向にあり、税の課税率及び税額、徴収率はともに高い水準にある。しかし、共同拠出金が増加する中で、調整交付金が減少するなど、構造的な課題が多く見られる</a:t>
          </a:r>
          <a:r>
            <a:rPr lang="ja-JP" altLang="ja-JP" sz="1400">
              <a:solidFill>
                <a:schemeClr val="dk1"/>
              </a:solidFill>
              <a:effectLst/>
              <a:latin typeface="ＭＳ Ｐ明朝" panose="02020600040205080304" pitchFamily="18" charset="-128"/>
              <a:ea typeface="ＭＳ Ｐ明朝" panose="02020600040205080304" pitchFamily="18" charset="-128"/>
              <a:cs typeface="+mn-cs"/>
            </a:rPr>
            <a:t>。</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400">
              <a:solidFill>
                <a:schemeClr val="dk1"/>
              </a:solidFill>
              <a:effectLst/>
              <a:latin typeface="ＭＳ Ｐ明朝" panose="02020600040205080304" pitchFamily="18" charset="-128"/>
              <a:ea typeface="ＭＳ Ｐ明朝" panose="02020600040205080304" pitchFamily="18" charset="-128"/>
              <a:cs typeface="+mn-cs"/>
            </a:rPr>
            <a:t>　平成３０年度以降、県単位で国保が広域化されたが、赤字要因の分析および国保税率の見直しも含めた赤字解消の取り組みを強化する必要がある。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8281756</v>
      </c>
      <c r="BO4" s="462"/>
      <c r="BP4" s="462"/>
      <c r="BQ4" s="462"/>
      <c r="BR4" s="462"/>
      <c r="BS4" s="462"/>
      <c r="BT4" s="462"/>
      <c r="BU4" s="463"/>
      <c r="BV4" s="461">
        <v>7748383</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8.4</v>
      </c>
      <c r="CU4" s="646"/>
      <c r="CV4" s="646"/>
      <c r="CW4" s="646"/>
      <c r="CX4" s="646"/>
      <c r="CY4" s="646"/>
      <c r="CZ4" s="646"/>
      <c r="DA4" s="647"/>
      <c r="DB4" s="645">
        <v>7.6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7918197</v>
      </c>
      <c r="BO5" s="467"/>
      <c r="BP5" s="467"/>
      <c r="BQ5" s="467"/>
      <c r="BR5" s="467"/>
      <c r="BS5" s="467"/>
      <c r="BT5" s="467"/>
      <c r="BU5" s="468"/>
      <c r="BV5" s="466">
        <v>7410412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87.9</v>
      </c>
      <c r="CU5" s="437"/>
      <c r="CV5" s="437"/>
      <c r="CW5" s="437"/>
      <c r="CX5" s="437"/>
      <c r="CY5" s="437"/>
      <c r="CZ5" s="437"/>
      <c r="DA5" s="438"/>
      <c r="DB5" s="436">
        <v>91.1</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363559</v>
      </c>
      <c r="BO6" s="467"/>
      <c r="BP6" s="467"/>
      <c r="BQ6" s="467"/>
      <c r="BR6" s="467"/>
      <c r="BS6" s="467"/>
      <c r="BT6" s="467"/>
      <c r="BU6" s="468"/>
      <c r="BV6" s="466">
        <v>337971</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91.4</v>
      </c>
      <c r="CU6" s="620"/>
      <c r="CV6" s="620"/>
      <c r="CW6" s="620"/>
      <c r="CX6" s="620"/>
      <c r="CY6" s="620"/>
      <c r="CZ6" s="620"/>
      <c r="DA6" s="621"/>
      <c r="DB6" s="619">
        <v>94.7</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26550</v>
      </c>
      <c r="BO7" s="467"/>
      <c r="BP7" s="467"/>
      <c r="BQ7" s="467"/>
      <c r="BR7" s="467"/>
      <c r="BS7" s="467"/>
      <c r="BT7" s="467"/>
      <c r="BU7" s="468"/>
      <c r="BV7" s="466">
        <v>47076</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4022226</v>
      </c>
      <c r="CU7" s="467"/>
      <c r="CV7" s="467"/>
      <c r="CW7" s="467"/>
      <c r="CX7" s="467"/>
      <c r="CY7" s="467"/>
      <c r="CZ7" s="467"/>
      <c r="DA7" s="468"/>
      <c r="DB7" s="466">
        <v>3843062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337009</v>
      </c>
      <c r="BO8" s="467"/>
      <c r="BP8" s="467"/>
      <c r="BQ8" s="467"/>
      <c r="BR8" s="467"/>
      <c r="BS8" s="467"/>
      <c r="BT8" s="467"/>
      <c r="BU8" s="468"/>
      <c r="BV8" s="466">
        <v>290895</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0.68</v>
      </c>
      <c r="CU8" s="580"/>
      <c r="CV8" s="580"/>
      <c r="CW8" s="580"/>
      <c r="CX8" s="580"/>
      <c r="CY8" s="580"/>
      <c r="CZ8" s="580"/>
      <c r="DA8" s="581"/>
      <c r="DB8" s="579">
        <v>0.64</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16148</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94</v>
      </c>
      <c r="AV9" s="524"/>
      <c r="AW9" s="524"/>
      <c r="AX9" s="524"/>
      <c r="AY9" s="446" t="s">
        <v>117</v>
      </c>
      <c r="AZ9" s="447"/>
      <c r="BA9" s="447"/>
      <c r="BB9" s="447"/>
      <c r="BC9" s="447"/>
      <c r="BD9" s="447"/>
      <c r="BE9" s="447"/>
      <c r="BF9" s="447"/>
      <c r="BG9" s="447"/>
      <c r="BH9" s="447"/>
      <c r="BI9" s="447"/>
      <c r="BJ9" s="447"/>
      <c r="BK9" s="447"/>
      <c r="BL9" s="447"/>
      <c r="BM9" s="448"/>
      <c r="BN9" s="466">
        <v>46114</v>
      </c>
      <c r="BO9" s="467"/>
      <c r="BP9" s="467"/>
      <c r="BQ9" s="467"/>
      <c r="BR9" s="467"/>
      <c r="BS9" s="467"/>
      <c r="BT9" s="467"/>
      <c r="BU9" s="468"/>
      <c r="BV9" s="466">
        <v>-193462</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7.9</v>
      </c>
      <c r="CU9" s="437"/>
      <c r="CV9" s="437"/>
      <c r="CW9" s="437"/>
      <c r="CX9" s="437"/>
      <c r="CY9" s="437"/>
      <c r="CZ9" s="437"/>
      <c r="DA9" s="438"/>
      <c r="DB9" s="436">
        <v>7.8</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15951</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94</v>
      </c>
      <c r="AV10" s="524"/>
      <c r="AW10" s="524"/>
      <c r="AX10" s="524"/>
      <c r="AY10" s="446" t="s">
        <v>121</v>
      </c>
      <c r="AZ10" s="447"/>
      <c r="BA10" s="447"/>
      <c r="BB10" s="447"/>
      <c r="BC10" s="447"/>
      <c r="BD10" s="447"/>
      <c r="BE10" s="447"/>
      <c r="BF10" s="447"/>
      <c r="BG10" s="447"/>
      <c r="BH10" s="447"/>
      <c r="BI10" s="447"/>
      <c r="BJ10" s="447"/>
      <c r="BK10" s="447"/>
      <c r="BL10" s="447"/>
      <c r="BM10" s="448"/>
      <c r="BN10" s="466">
        <v>145448</v>
      </c>
      <c r="BO10" s="467"/>
      <c r="BP10" s="467"/>
      <c r="BQ10" s="467"/>
      <c r="BR10" s="467"/>
      <c r="BS10" s="467"/>
      <c r="BT10" s="467"/>
      <c r="BU10" s="468"/>
      <c r="BV10" s="466">
        <v>242179</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17510</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94</v>
      </c>
      <c r="AV12" s="524"/>
      <c r="AW12" s="524"/>
      <c r="AX12" s="524"/>
      <c r="AY12" s="446" t="s">
        <v>135</v>
      </c>
      <c r="AZ12" s="447"/>
      <c r="BA12" s="447"/>
      <c r="BB12" s="447"/>
      <c r="BC12" s="447"/>
      <c r="BD12" s="447"/>
      <c r="BE12" s="447"/>
      <c r="BF12" s="447"/>
      <c r="BG12" s="447"/>
      <c r="BH12" s="447"/>
      <c r="BI12" s="447"/>
      <c r="BJ12" s="447"/>
      <c r="BK12" s="447"/>
      <c r="BL12" s="447"/>
      <c r="BM12" s="448"/>
      <c r="BN12" s="466">
        <v>152987</v>
      </c>
      <c r="BO12" s="467"/>
      <c r="BP12" s="467"/>
      <c r="BQ12" s="467"/>
      <c r="BR12" s="467"/>
      <c r="BS12" s="467"/>
      <c r="BT12" s="467"/>
      <c r="BU12" s="468"/>
      <c r="BV12" s="466">
        <v>149291</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17123</v>
      </c>
      <c r="S13" s="570"/>
      <c r="T13" s="570"/>
      <c r="U13" s="570"/>
      <c r="V13" s="571"/>
      <c r="W13" s="557" t="s">
        <v>139</v>
      </c>
      <c r="X13" s="479"/>
      <c r="Y13" s="479"/>
      <c r="Z13" s="479"/>
      <c r="AA13" s="479"/>
      <c r="AB13" s="480"/>
      <c r="AC13" s="442">
        <v>100</v>
      </c>
      <c r="AD13" s="443"/>
      <c r="AE13" s="443"/>
      <c r="AF13" s="443"/>
      <c r="AG13" s="444"/>
      <c r="AH13" s="442">
        <v>124</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38575</v>
      </c>
      <c r="BO13" s="467"/>
      <c r="BP13" s="467"/>
      <c r="BQ13" s="467"/>
      <c r="BR13" s="467"/>
      <c r="BS13" s="467"/>
      <c r="BT13" s="467"/>
      <c r="BU13" s="468"/>
      <c r="BV13" s="466">
        <v>-100574</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5.6</v>
      </c>
      <c r="CU13" s="437"/>
      <c r="CV13" s="437"/>
      <c r="CW13" s="437"/>
      <c r="CX13" s="437"/>
      <c r="CY13" s="437"/>
      <c r="CZ13" s="437"/>
      <c r="DA13" s="438"/>
      <c r="DB13" s="436">
        <v>5.6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17345</v>
      </c>
      <c r="S14" s="570"/>
      <c r="T14" s="570"/>
      <c r="U14" s="570"/>
      <c r="V14" s="571"/>
      <c r="W14" s="572"/>
      <c r="X14" s="482"/>
      <c r="Y14" s="482"/>
      <c r="Z14" s="482"/>
      <c r="AA14" s="482"/>
      <c r="AB14" s="483"/>
      <c r="AC14" s="562">
        <v>1.7</v>
      </c>
      <c r="AD14" s="563"/>
      <c r="AE14" s="563"/>
      <c r="AF14" s="563"/>
      <c r="AG14" s="564"/>
      <c r="AH14" s="562">
        <v>2.1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61.8</v>
      </c>
      <c r="CU14" s="574"/>
      <c r="CV14" s="574"/>
      <c r="CW14" s="574"/>
      <c r="CX14" s="574"/>
      <c r="CY14" s="574"/>
      <c r="CZ14" s="574"/>
      <c r="DA14" s="575"/>
      <c r="DB14" s="573">
        <v>64.5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138</v>
      </c>
      <c r="N15" s="567"/>
      <c r="O15" s="567"/>
      <c r="P15" s="567"/>
      <c r="Q15" s="568"/>
      <c r="R15" s="569">
        <v>16989</v>
      </c>
      <c r="S15" s="570"/>
      <c r="T15" s="570"/>
      <c r="U15" s="570"/>
      <c r="V15" s="571"/>
      <c r="W15" s="557" t="s">
        <v>146</v>
      </c>
      <c r="X15" s="479"/>
      <c r="Y15" s="479"/>
      <c r="Z15" s="479"/>
      <c r="AA15" s="479"/>
      <c r="AB15" s="480"/>
      <c r="AC15" s="442">
        <v>950</v>
      </c>
      <c r="AD15" s="443"/>
      <c r="AE15" s="443"/>
      <c r="AF15" s="443"/>
      <c r="AG15" s="444"/>
      <c r="AH15" s="442">
        <v>978</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2170420</v>
      </c>
      <c r="BO15" s="462"/>
      <c r="BP15" s="462"/>
      <c r="BQ15" s="462"/>
      <c r="BR15" s="462"/>
      <c r="BS15" s="462"/>
      <c r="BT15" s="462"/>
      <c r="BU15" s="463"/>
      <c r="BV15" s="461">
        <v>2263969</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16.399999999999999</v>
      </c>
      <c r="AD16" s="563"/>
      <c r="AE16" s="563"/>
      <c r="AF16" s="563"/>
      <c r="AG16" s="564"/>
      <c r="AH16" s="562">
        <v>16.8</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3210915</v>
      </c>
      <c r="BO16" s="467"/>
      <c r="BP16" s="467"/>
      <c r="BQ16" s="467"/>
      <c r="BR16" s="467"/>
      <c r="BS16" s="467"/>
      <c r="BT16" s="467"/>
      <c r="BU16" s="468"/>
      <c r="BV16" s="466">
        <v>3201782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4740</v>
      </c>
      <c r="AD17" s="443"/>
      <c r="AE17" s="443"/>
      <c r="AF17" s="443"/>
      <c r="AG17" s="444"/>
      <c r="AH17" s="442">
        <v>4706</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2813401</v>
      </c>
      <c r="BO17" s="467"/>
      <c r="BP17" s="467"/>
      <c r="BQ17" s="467"/>
      <c r="BR17" s="467"/>
      <c r="BS17" s="467"/>
      <c r="BT17" s="467"/>
      <c r="BU17" s="468"/>
      <c r="BV17" s="466">
        <v>2936263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11.54</v>
      </c>
      <c r="M18" s="531"/>
      <c r="N18" s="531"/>
      <c r="O18" s="531"/>
      <c r="P18" s="531"/>
      <c r="Q18" s="531"/>
      <c r="R18" s="532"/>
      <c r="S18" s="532"/>
      <c r="T18" s="532"/>
      <c r="U18" s="532"/>
      <c r="V18" s="533"/>
      <c r="W18" s="547"/>
      <c r="X18" s="548"/>
      <c r="Y18" s="548"/>
      <c r="Z18" s="548"/>
      <c r="AA18" s="548"/>
      <c r="AB18" s="558"/>
      <c r="AC18" s="430">
        <v>81.900000000000006</v>
      </c>
      <c r="AD18" s="431"/>
      <c r="AE18" s="431"/>
      <c r="AF18" s="431"/>
      <c r="AG18" s="534"/>
      <c r="AH18" s="430">
        <v>81</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3895020</v>
      </c>
      <c r="BO18" s="467"/>
      <c r="BP18" s="467"/>
      <c r="BQ18" s="467"/>
      <c r="BR18" s="467"/>
      <c r="BS18" s="467"/>
      <c r="BT18" s="467"/>
      <c r="BU18" s="468"/>
      <c r="BV18" s="466">
        <v>3811022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1399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5268953</v>
      </c>
      <c r="BO19" s="467"/>
      <c r="BP19" s="467"/>
      <c r="BQ19" s="467"/>
      <c r="BR19" s="467"/>
      <c r="BS19" s="467"/>
      <c r="BT19" s="467"/>
      <c r="BU19" s="468"/>
      <c r="BV19" s="466">
        <v>5130178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5541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4772431</v>
      </c>
      <c r="BO23" s="467"/>
      <c r="BP23" s="467"/>
      <c r="BQ23" s="467"/>
      <c r="BR23" s="467"/>
      <c r="BS23" s="467"/>
      <c r="BT23" s="467"/>
      <c r="BU23" s="468"/>
      <c r="BV23" s="466">
        <v>4800565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6860</v>
      </c>
      <c r="R24" s="443"/>
      <c r="S24" s="443"/>
      <c r="T24" s="443"/>
      <c r="U24" s="443"/>
      <c r="V24" s="444"/>
      <c r="W24" s="508"/>
      <c r="X24" s="499"/>
      <c r="Y24" s="500"/>
      <c r="Z24" s="439" t="s">
        <v>170</v>
      </c>
      <c r="AA24" s="440"/>
      <c r="AB24" s="440"/>
      <c r="AC24" s="440"/>
      <c r="AD24" s="440"/>
      <c r="AE24" s="440"/>
      <c r="AF24" s="440"/>
      <c r="AG24" s="441"/>
      <c r="AH24" s="442">
        <v>120</v>
      </c>
      <c r="AI24" s="443"/>
      <c r="AJ24" s="443"/>
      <c r="AK24" s="443"/>
      <c r="AL24" s="444"/>
      <c r="AM24" s="442">
        <v>360840</v>
      </c>
      <c r="AN24" s="443"/>
      <c r="AO24" s="443"/>
      <c r="AP24" s="443"/>
      <c r="AQ24" s="443"/>
      <c r="AR24" s="444"/>
      <c r="AS24" s="442">
        <v>3007</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4390542</v>
      </c>
      <c r="BO24" s="467"/>
      <c r="BP24" s="467"/>
      <c r="BQ24" s="467"/>
      <c r="BR24" s="467"/>
      <c r="BS24" s="467"/>
      <c r="BT24" s="467"/>
      <c r="BU24" s="468"/>
      <c r="BV24" s="466">
        <v>4433001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5580</v>
      </c>
      <c r="R25" s="443"/>
      <c r="S25" s="443"/>
      <c r="T25" s="443"/>
      <c r="U25" s="443"/>
      <c r="V25" s="444"/>
      <c r="W25" s="508"/>
      <c r="X25" s="499"/>
      <c r="Y25" s="500"/>
      <c r="Z25" s="439" t="s">
        <v>173</v>
      </c>
      <c r="AA25" s="440"/>
      <c r="AB25" s="440"/>
      <c r="AC25" s="440"/>
      <c r="AD25" s="440"/>
      <c r="AE25" s="440"/>
      <c r="AF25" s="440"/>
      <c r="AG25" s="441"/>
      <c r="AH25" s="442" t="s">
        <v>129</v>
      </c>
      <c r="AI25" s="443"/>
      <c r="AJ25" s="443"/>
      <c r="AK25" s="443"/>
      <c r="AL25" s="444"/>
      <c r="AM25" s="442" t="s">
        <v>137</v>
      </c>
      <c r="AN25" s="443"/>
      <c r="AO25" s="443"/>
      <c r="AP25" s="443"/>
      <c r="AQ25" s="443"/>
      <c r="AR25" s="444"/>
      <c r="AS25" s="442" t="s">
        <v>137</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3129964</v>
      </c>
      <c r="BO25" s="462"/>
      <c r="BP25" s="462"/>
      <c r="BQ25" s="462"/>
      <c r="BR25" s="462"/>
      <c r="BS25" s="462"/>
      <c r="BT25" s="462"/>
      <c r="BU25" s="463"/>
      <c r="BV25" s="461">
        <v>2886397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5250</v>
      </c>
      <c r="R26" s="443"/>
      <c r="S26" s="443"/>
      <c r="T26" s="443"/>
      <c r="U26" s="443"/>
      <c r="V26" s="444"/>
      <c r="W26" s="508"/>
      <c r="X26" s="499"/>
      <c r="Y26" s="500"/>
      <c r="Z26" s="439" t="s">
        <v>176</v>
      </c>
      <c r="AA26" s="521"/>
      <c r="AB26" s="521"/>
      <c r="AC26" s="521"/>
      <c r="AD26" s="521"/>
      <c r="AE26" s="521"/>
      <c r="AF26" s="521"/>
      <c r="AG26" s="522"/>
      <c r="AH26" s="442">
        <v>8</v>
      </c>
      <c r="AI26" s="443"/>
      <c r="AJ26" s="443"/>
      <c r="AK26" s="443"/>
      <c r="AL26" s="444"/>
      <c r="AM26" s="442">
        <v>23496</v>
      </c>
      <c r="AN26" s="443"/>
      <c r="AO26" s="443"/>
      <c r="AP26" s="443"/>
      <c r="AQ26" s="443"/>
      <c r="AR26" s="444"/>
      <c r="AS26" s="442">
        <v>2937</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129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3000</v>
      </c>
      <c r="R27" s="443"/>
      <c r="S27" s="443"/>
      <c r="T27" s="443"/>
      <c r="U27" s="443"/>
      <c r="V27" s="444"/>
      <c r="W27" s="508"/>
      <c r="X27" s="499"/>
      <c r="Y27" s="500"/>
      <c r="Z27" s="439" t="s">
        <v>179</v>
      </c>
      <c r="AA27" s="440"/>
      <c r="AB27" s="440"/>
      <c r="AC27" s="440"/>
      <c r="AD27" s="440"/>
      <c r="AE27" s="440"/>
      <c r="AF27" s="440"/>
      <c r="AG27" s="441"/>
      <c r="AH27" s="442">
        <v>8</v>
      </c>
      <c r="AI27" s="443"/>
      <c r="AJ27" s="443"/>
      <c r="AK27" s="443"/>
      <c r="AL27" s="444"/>
      <c r="AM27" s="442">
        <v>23808</v>
      </c>
      <c r="AN27" s="443"/>
      <c r="AO27" s="443"/>
      <c r="AP27" s="443"/>
      <c r="AQ27" s="443"/>
      <c r="AR27" s="444"/>
      <c r="AS27" s="442">
        <v>2976</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32000</v>
      </c>
      <c r="BO27" s="470"/>
      <c r="BP27" s="470"/>
      <c r="BQ27" s="470"/>
      <c r="BR27" s="470"/>
      <c r="BS27" s="470"/>
      <c r="BT27" s="470"/>
      <c r="BU27" s="471"/>
      <c r="BV27" s="469">
        <v>31999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2550</v>
      </c>
      <c r="R28" s="443"/>
      <c r="S28" s="443"/>
      <c r="T28" s="443"/>
      <c r="U28" s="443"/>
      <c r="V28" s="444"/>
      <c r="W28" s="508"/>
      <c r="X28" s="499"/>
      <c r="Y28" s="500"/>
      <c r="Z28" s="439" t="s">
        <v>182</v>
      </c>
      <c r="AA28" s="440"/>
      <c r="AB28" s="440"/>
      <c r="AC28" s="440"/>
      <c r="AD28" s="440"/>
      <c r="AE28" s="440"/>
      <c r="AF28" s="440"/>
      <c r="AG28" s="441"/>
      <c r="AH28" s="442" t="s">
        <v>137</v>
      </c>
      <c r="AI28" s="443"/>
      <c r="AJ28" s="443"/>
      <c r="AK28" s="443"/>
      <c r="AL28" s="444"/>
      <c r="AM28" s="442" t="s">
        <v>137</v>
      </c>
      <c r="AN28" s="443"/>
      <c r="AO28" s="443"/>
      <c r="AP28" s="443"/>
      <c r="AQ28" s="443"/>
      <c r="AR28" s="444"/>
      <c r="AS28" s="442" t="s">
        <v>137</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489169</v>
      </c>
      <c r="BO28" s="462"/>
      <c r="BP28" s="462"/>
      <c r="BQ28" s="462"/>
      <c r="BR28" s="462"/>
      <c r="BS28" s="462"/>
      <c r="BT28" s="462"/>
      <c r="BU28" s="463"/>
      <c r="BV28" s="461">
        <v>496708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12</v>
      </c>
      <c r="M29" s="443"/>
      <c r="N29" s="443"/>
      <c r="O29" s="443"/>
      <c r="P29" s="444"/>
      <c r="Q29" s="442">
        <v>2350</v>
      </c>
      <c r="R29" s="443"/>
      <c r="S29" s="443"/>
      <c r="T29" s="443"/>
      <c r="U29" s="443"/>
      <c r="V29" s="444"/>
      <c r="W29" s="509"/>
      <c r="X29" s="510"/>
      <c r="Y29" s="511"/>
      <c r="Z29" s="439" t="s">
        <v>185</v>
      </c>
      <c r="AA29" s="440"/>
      <c r="AB29" s="440"/>
      <c r="AC29" s="440"/>
      <c r="AD29" s="440"/>
      <c r="AE29" s="440"/>
      <c r="AF29" s="440"/>
      <c r="AG29" s="441"/>
      <c r="AH29" s="442">
        <v>128</v>
      </c>
      <c r="AI29" s="443"/>
      <c r="AJ29" s="443"/>
      <c r="AK29" s="443"/>
      <c r="AL29" s="444"/>
      <c r="AM29" s="442">
        <v>384648</v>
      </c>
      <c r="AN29" s="443"/>
      <c r="AO29" s="443"/>
      <c r="AP29" s="443"/>
      <c r="AQ29" s="443"/>
      <c r="AR29" s="444"/>
      <c r="AS29" s="442">
        <v>3005</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12921</v>
      </c>
      <c r="BO29" s="467"/>
      <c r="BP29" s="467"/>
      <c r="BQ29" s="467"/>
      <c r="BR29" s="467"/>
      <c r="BS29" s="467"/>
      <c r="BT29" s="467"/>
      <c r="BU29" s="468"/>
      <c r="BV29" s="466">
        <v>12920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548726</v>
      </c>
      <c r="BO30" s="470"/>
      <c r="BP30" s="470"/>
      <c r="BQ30" s="470"/>
      <c r="BR30" s="470"/>
      <c r="BS30" s="470"/>
      <c r="BT30" s="470"/>
      <c r="BU30" s="471"/>
      <c r="BV30" s="469">
        <v>661026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195</v>
      </c>
      <c r="X33" s="428"/>
      <c r="Y33" s="428"/>
      <c r="Z33" s="428"/>
      <c r="AA33" s="428"/>
      <c r="AB33" s="428"/>
      <c r="AC33" s="428"/>
      <c r="AD33" s="428"/>
      <c r="AE33" s="428"/>
      <c r="AF33" s="428"/>
      <c r="AG33" s="428"/>
      <c r="AH33" s="428"/>
      <c r="AI33" s="428"/>
      <c r="AJ33" s="428"/>
      <c r="AK33" s="428"/>
      <c r="AL33" s="216"/>
      <c r="AM33" s="429" t="s">
        <v>194</v>
      </c>
      <c r="AN33" s="429"/>
      <c r="AO33" s="428" t="s">
        <v>196</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200</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4</v>
      </c>
      <c r="AN34" s="425"/>
      <c r="AO34" s="424" t="str">
        <f>IF('各会計、関係団体の財政状況及び健全化判断比率'!B30="","",'各会計、関係団体の財政状況及び健全化判断比率'!B30)</f>
        <v>水道事業会計</v>
      </c>
      <c r="AP34" s="424"/>
      <c r="AQ34" s="424"/>
      <c r="AR34" s="424"/>
      <c r="AS34" s="424"/>
      <c r="AT34" s="424"/>
      <c r="AU34" s="424"/>
      <c r="AV34" s="424"/>
      <c r="AW34" s="424"/>
      <c r="AX34" s="424"/>
      <c r="AY34" s="424"/>
      <c r="AZ34" s="424"/>
      <c r="BA34" s="424"/>
      <c r="BB34" s="424"/>
      <c r="BC34" s="424"/>
      <c r="BD34" s="214"/>
      <c r="BE34" s="425">
        <f>IF(BG34="","",MAX(C34:D43,U34:V43,AM34:AN43)+1)</f>
        <v>5</v>
      </c>
      <c r="BF34" s="425"/>
      <c r="BG34" s="424" t="str">
        <f>IF('各会計、関係団体の財政状況及び健全化判断比率'!B31="","",'各会計、関係団体の財政状況及び健全化判断比率'!B31)</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6</v>
      </c>
      <c r="BX34" s="425"/>
      <c r="BY34" s="424" t="str">
        <f>IF('各会計、関係団体の財政状況及び健全化判断比率'!B68="","",'各会計、関係団体の財政状況及び健全化判断比率'!B68)</f>
        <v>沖縄県市町村自治会館管理組合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7</v>
      </c>
      <c r="BX35" s="425"/>
      <c r="BY35" s="424" t="str">
        <f>IF('各会計、関係団体の財政状況及び健全化判断比率'!B69="","",'各会計、関係団体の財政状況及び健全化判断比率'!B69)</f>
        <v>沖縄県市町村総合事務組合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8</v>
      </c>
      <c r="BX36" s="425"/>
      <c r="BY36" s="424" t="str">
        <f>IF('各会計、関係団体の財政状況及び健全化判断比率'!B70="","",'各会計、関係団体の財政状況及び健全化判断比率'!B70)</f>
        <v>中城村北中城村清掃事務組合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9</v>
      </c>
      <c r="BX37" s="425"/>
      <c r="BY37" s="424" t="str">
        <f>IF('各会計、関係団体の財政状況及び健全化判断比率'!B71="","",'各会計、関係団体の財政状況及び健全化判断比率'!B71)</f>
        <v>中城北中城消防組合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10</v>
      </c>
      <c r="BX38" s="425"/>
      <c r="BY38" s="424" t="str">
        <f>IF('各会計、関係団体の財政状況及び健全化判断比率'!B72="","",'各会計、関係団体の財政状況及び健全化判断比率'!B72)</f>
        <v>南部広域行政組合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11</v>
      </c>
      <c r="BX39" s="425"/>
      <c r="BY39" s="424" t="str">
        <f>IF('各会計、関係団体の財政状況及び健全化判断比率'!B73="","",'各会計、関係団体の財政状況及び健全化判断比率'!B73)</f>
        <v>沖縄県町村交通災害共済組合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12</v>
      </c>
      <c r="BX40" s="425"/>
      <c r="BY40" s="424" t="str">
        <f>IF('各会計、関係団体の財政状況及び健全化判断比率'!B74="","",'各会計、関係団体の財政状況及び健全化判断比率'!B74)</f>
        <v>中部広域市町村圏事務組合（一般会計）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13</v>
      </c>
      <c r="BX41" s="425"/>
      <c r="BY41" s="424" t="str">
        <f>IF('各会計、関係団体の財政状況及び健全化判断比率'!B75="","",'各会計、関係団体の財政状況及び健全化判断比率'!B75)</f>
        <v>中部広域市町村圏事務組合（特別会計）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14</v>
      </c>
      <c r="BX42" s="425"/>
      <c r="BY42" s="424" t="str">
        <f>IF('各会計、関係団体の財政状況及び健全化判断比率'!B76="","",'各会計、関係団体の財政状況及び健全化判断比率'!B76)</f>
        <v>沖縄県介護保険広域連合（一般会計）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15</v>
      </c>
      <c r="BX43" s="425"/>
      <c r="BY43" s="424" t="str">
        <f>IF('各会計、関係団体の財政状況及び健全化判断比率'!B77="","",'各会計、関係団体の財政状況及び健全化判断比率'!B77)</f>
        <v>沖縄県介護保険広域連合（特別会計）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peHTmUM53gmLHwaB/9HB1EF0ZiqAQ1C3XjAeAkAPj6ie7AWugQ0NUlrCuMEmIdL2aWbIHSYLjXXsfCrnrm8+XA==" saltValue="Ps0KYcOo8GMcUZZusLhJb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43"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8" t="s">
        <v>560</v>
      </c>
      <c r="D34" s="1248"/>
      <c r="E34" s="1249"/>
      <c r="F34" s="32" t="s">
        <v>561</v>
      </c>
      <c r="G34" s="33" t="s">
        <v>562</v>
      </c>
      <c r="H34" s="33">
        <v>0.97</v>
      </c>
      <c r="I34" s="33">
        <v>0.73</v>
      </c>
      <c r="J34" s="34" t="s">
        <v>563</v>
      </c>
      <c r="K34" s="22"/>
      <c r="L34" s="22"/>
      <c r="M34" s="22"/>
      <c r="N34" s="22"/>
      <c r="O34" s="22"/>
      <c r="P34" s="22"/>
    </row>
    <row r="35" spans="1:16" ht="39" customHeight="1" x14ac:dyDescent="0.15">
      <c r="A35" s="22"/>
      <c r="B35" s="35"/>
      <c r="C35" s="1242" t="s">
        <v>564</v>
      </c>
      <c r="D35" s="1243"/>
      <c r="E35" s="1244"/>
      <c r="F35" s="36">
        <v>26.07</v>
      </c>
      <c r="G35" s="37">
        <v>27.44</v>
      </c>
      <c r="H35" s="37">
        <v>28.78</v>
      </c>
      <c r="I35" s="37">
        <v>29.5</v>
      </c>
      <c r="J35" s="38">
        <v>28.59</v>
      </c>
      <c r="K35" s="22"/>
      <c r="L35" s="22"/>
      <c r="M35" s="22"/>
      <c r="N35" s="22"/>
      <c r="O35" s="22"/>
      <c r="P35" s="22"/>
    </row>
    <row r="36" spans="1:16" ht="39" customHeight="1" x14ac:dyDescent="0.15">
      <c r="A36" s="22"/>
      <c r="B36" s="35"/>
      <c r="C36" s="1242" t="s">
        <v>565</v>
      </c>
      <c r="D36" s="1243"/>
      <c r="E36" s="1244"/>
      <c r="F36" s="36">
        <v>6.38</v>
      </c>
      <c r="G36" s="37">
        <v>6.28</v>
      </c>
      <c r="H36" s="37">
        <v>12.35</v>
      </c>
      <c r="I36" s="37">
        <v>7.56</v>
      </c>
      <c r="J36" s="38">
        <v>8.3699999999999992</v>
      </c>
      <c r="K36" s="22"/>
      <c r="L36" s="22"/>
      <c r="M36" s="22"/>
      <c r="N36" s="22"/>
      <c r="O36" s="22"/>
      <c r="P36" s="22"/>
    </row>
    <row r="37" spans="1:16" ht="39" customHeight="1" x14ac:dyDescent="0.15">
      <c r="A37" s="22"/>
      <c r="B37" s="35"/>
      <c r="C37" s="1242" t="s">
        <v>566</v>
      </c>
      <c r="D37" s="1243"/>
      <c r="E37" s="1244"/>
      <c r="F37" s="36">
        <v>1.51</v>
      </c>
      <c r="G37" s="37">
        <v>1.1100000000000001</v>
      </c>
      <c r="H37" s="37">
        <v>0.94</v>
      </c>
      <c r="I37" s="37">
        <v>0.88</v>
      </c>
      <c r="J37" s="38">
        <v>1.74</v>
      </c>
      <c r="K37" s="22"/>
      <c r="L37" s="22"/>
      <c r="M37" s="22"/>
      <c r="N37" s="22"/>
      <c r="O37" s="22"/>
      <c r="P37" s="22"/>
    </row>
    <row r="38" spans="1:16" ht="39" customHeight="1" x14ac:dyDescent="0.15">
      <c r="A38" s="22"/>
      <c r="B38" s="35"/>
      <c r="C38" s="1242" t="s">
        <v>567</v>
      </c>
      <c r="D38" s="1243"/>
      <c r="E38" s="1244"/>
      <c r="F38" s="36">
        <v>0.04</v>
      </c>
      <c r="G38" s="37">
        <v>0.02</v>
      </c>
      <c r="H38" s="37">
        <v>0.04</v>
      </c>
      <c r="I38" s="37">
        <v>0.06</v>
      </c>
      <c r="J38" s="38">
        <v>0.04</v>
      </c>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568</v>
      </c>
      <c r="D42" s="1243"/>
      <c r="E42" s="1244"/>
      <c r="F42" s="36" t="s">
        <v>511</v>
      </c>
      <c r="G42" s="37" t="s">
        <v>511</v>
      </c>
      <c r="H42" s="37" t="s">
        <v>511</v>
      </c>
      <c r="I42" s="37" t="s">
        <v>511</v>
      </c>
      <c r="J42" s="38" t="s">
        <v>511</v>
      </c>
      <c r="K42" s="22"/>
      <c r="L42" s="22"/>
      <c r="M42" s="22"/>
      <c r="N42" s="22"/>
      <c r="O42" s="22"/>
      <c r="P42" s="22"/>
    </row>
    <row r="43" spans="1:16" ht="39" customHeight="1" thickBot="1" x14ac:dyDescent="0.2">
      <c r="A43" s="22"/>
      <c r="B43" s="40"/>
      <c r="C43" s="1245" t="s">
        <v>569</v>
      </c>
      <c r="D43" s="1246"/>
      <c r="E43" s="1247"/>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KUuG5wQ4ABUH3GgcZZiyGo9mpjPOQ/vCeHAigD8x+xbnuFENiJntrO+YXwT6zdn5I0hdIszF2y//LL/9t21ug==" saltValue="Nc9a0ITODuPy4sKb5oJy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1"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394</v>
      </c>
      <c r="L45" s="60">
        <v>404</v>
      </c>
      <c r="M45" s="60">
        <v>415</v>
      </c>
      <c r="N45" s="60">
        <v>432</v>
      </c>
      <c r="O45" s="61">
        <v>450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511</v>
      </c>
      <c r="L46" s="64" t="s">
        <v>511</v>
      </c>
      <c r="M46" s="64" t="s">
        <v>511</v>
      </c>
      <c r="N46" s="64" t="s">
        <v>511</v>
      </c>
      <c r="O46" s="65" t="s">
        <v>511</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511</v>
      </c>
      <c r="L47" s="64" t="s">
        <v>511</v>
      </c>
      <c r="M47" s="64" t="s">
        <v>511</v>
      </c>
      <c r="N47" s="64" t="s">
        <v>511</v>
      </c>
      <c r="O47" s="65" t="s">
        <v>511</v>
      </c>
      <c r="P47" s="48"/>
      <c r="Q47" s="48"/>
      <c r="R47" s="48"/>
      <c r="S47" s="48"/>
      <c r="T47" s="48"/>
      <c r="U47" s="48"/>
    </row>
    <row r="48" spans="1:21" ht="30.75" customHeight="1" x14ac:dyDescent="0.15">
      <c r="A48" s="48"/>
      <c r="B48" s="1270"/>
      <c r="C48" s="1271"/>
      <c r="D48" s="62"/>
      <c r="E48" s="1252" t="s">
        <v>15</v>
      </c>
      <c r="F48" s="1252"/>
      <c r="G48" s="1252"/>
      <c r="H48" s="1252"/>
      <c r="I48" s="1252"/>
      <c r="J48" s="1253"/>
      <c r="K48" s="63">
        <v>94</v>
      </c>
      <c r="L48" s="64">
        <v>112</v>
      </c>
      <c r="M48" s="64">
        <v>106</v>
      </c>
      <c r="N48" s="64">
        <v>114</v>
      </c>
      <c r="O48" s="65">
        <v>123</v>
      </c>
      <c r="P48" s="48"/>
      <c r="Q48" s="48"/>
      <c r="R48" s="48"/>
      <c r="S48" s="48"/>
      <c r="T48" s="48"/>
      <c r="U48" s="48"/>
    </row>
    <row r="49" spans="1:21" ht="30.75" customHeight="1" x14ac:dyDescent="0.15">
      <c r="A49" s="48"/>
      <c r="B49" s="1270"/>
      <c r="C49" s="1271"/>
      <c r="D49" s="62"/>
      <c r="E49" s="1252" t="s">
        <v>16</v>
      </c>
      <c r="F49" s="1252"/>
      <c r="G49" s="1252"/>
      <c r="H49" s="1252"/>
      <c r="I49" s="1252"/>
      <c r="J49" s="1253"/>
      <c r="K49" s="63">
        <v>87</v>
      </c>
      <c r="L49" s="64">
        <v>93</v>
      </c>
      <c r="M49" s="64">
        <v>85</v>
      </c>
      <c r="N49" s="64">
        <v>54</v>
      </c>
      <c r="O49" s="65">
        <v>20</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511</v>
      </c>
      <c r="L50" s="64" t="s">
        <v>511</v>
      </c>
      <c r="M50" s="64" t="s">
        <v>511</v>
      </c>
      <c r="N50" s="64" t="s">
        <v>511</v>
      </c>
      <c r="O50" s="65" t="s">
        <v>511</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413</v>
      </c>
      <c r="L52" s="64">
        <v>412</v>
      </c>
      <c r="M52" s="64">
        <v>405</v>
      </c>
      <c r="N52" s="64">
        <v>404</v>
      </c>
      <c r="O52" s="65">
        <v>386</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162</v>
      </c>
      <c r="L53" s="69">
        <v>197</v>
      </c>
      <c r="M53" s="69">
        <v>201</v>
      </c>
      <c r="N53" s="69">
        <v>196</v>
      </c>
      <c r="O53" s="70">
        <v>207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XSR3AfubPeUab7q3fFI4yHCBgJ5Rrs3TR8HLuVSTt5hlv1e1Cs4M3uQRX6jfkg/Ps3WfrA6rs6NAfejNx309A==" saltValue="z7Nc9W94HfxtEA/hzahU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1"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88" t="s">
        <v>30</v>
      </c>
      <c r="C41" s="1289"/>
      <c r="D41" s="102"/>
      <c r="E41" s="1290" t="s">
        <v>31</v>
      </c>
      <c r="F41" s="1290"/>
      <c r="G41" s="1290"/>
      <c r="H41" s="1291"/>
      <c r="I41" s="103">
        <v>4594</v>
      </c>
      <c r="J41" s="104">
        <v>4806</v>
      </c>
      <c r="K41" s="104">
        <v>4989</v>
      </c>
      <c r="L41" s="104">
        <v>4801</v>
      </c>
      <c r="M41" s="105">
        <v>4772</v>
      </c>
    </row>
    <row r="42" spans="2:13" ht="27.75" customHeight="1" x14ac:dyDescent="0.15">
      <c r="B42" s="1278"/>
      <c r="C42" s="1279"/>
      <c r="D42" s="106"/>
      <c r="E42" s="1282" t="s">
        <v>32</v>
      </c>
      <c r="F42" s="1282"/>
      <c r="G42" s="1282"/>
      <c r="H42" s="1283"/>
      <c r="I42" s="107">
        <v>1069</v>
      </c>
      <c r="J42" s="108">
        <v>952</v>
      </c>
      <c r="K42" s="108">
        <v>952</v>
      </c>
      <c r="L42" s="108">
        <v>958</v>
      </c>
      <c r="M42" s="109">
        <v>969</v>
      </c>
    </row>
    <row r="43" spans="2:13" ht="27.75" customHeight="1" x14ac:dyDescent="0.15">
      <c r="B43" s="1278"/>
      <c r="C43" s="1279"/>
      <c r="D43" s="106"/>
      <c r="E43" s="1282" t="s">
        <v>33</v>
      </c>
      <c r="F43" s="1282"/>
      <c r="G43" s="1282"/>
      <c r="H43" s="1283"/>
      <c r="I43" s="107">
        <v>1647</v>
      </c>
      <c r="J43" s="108">
        <v>1554</v>
      </c>
      <c r="K43" s="108">
        <v>1526</v>
      </c>
      <c r="L43" s="108">
        <v>1550</v>
      </c>
      <c r="M43" s="109">
        <v>1563</v>
      </c>
    </row>
    <row r="44" spans="2:13" ht="27.75" customHeight="1" x14ac:dyDescent="0.15">
      <c r="B44" s="1278"/>
      <c r="C44" s="1279"/>
      <c r="D44" s="106"/>
      <c r="E44" s="1282" t="s">
        <v>34</v>
      </c>
      <c r="F44" s="1282"/>
      <c r="G44" s="1282"/>
      <c r="H44" s="1283"/>
      <c r="I44" s="107">
        <v>348</v>
      </c>
      <c r="J44" s="108">
        <v>274</v>
      </c>
      <c r="K44" s="108">
        <v>186</v>
      </c>
      <c r="L44" s="108">
        <v>125</v>
      </c>
      <c r="M44" s="109">
        <v>96</v>
      </c>
    </row>
    <row r="45" spans="2:13" ht="27.75" customHeight="1" x14ac:dyDescent="0.15">
      <c r="B45" s="1278"/>
      <c r="C45" s="1279"/>
      <c r="D45" s="106"/>
      <c r="E45" s="1282" t="s">
        <v>35</v>
      </c>
      <c r="F45" s="1282"/>
      <c r="G45" s="1282"/>
      <c r="H45" s="1283"/>
      <c r="I45" s="107">
        <v>173</v>
      </c>
      <c r="J45" s="108">
        <v>154</v>
      </c>
      <c r="K45" s="108">
        <v>139</v>
      </c>
      <c r="L45" s="108">
        <v>136</v>
      </c>
      <c r="M45" s="109">
        <v>67</v>
      </c>
    </row>
    <row r="46" spans="2:13" ht="27.75" customHeight="1" x14ac:dyDescent="0.15">
      <c r="B46" s="1278"/>
      <c r="C46" s="1279"/>
      <c r="D46" s="110"/>
      <c r="E46" s="1282" t="s">
        <v>36</v>
      </c>
      <c r="F46" s="1282"/>
      <c r="G46" s="1282"/>
      <c r="H46" s="1283"/>
      <c r="I46" s="107" t="s">
        <v>511</v>
      </c>
      <c r="J46" s="108" t="s">
        <v>511</v>
      </c>
      <c r="K46" s="108" t="s">
        <v>511</v>
      </c>
      <c r="L46" s="108" t="s">
        <v>511</v>
      </c>
      <c r="M46" s="109" t="s">
        <v>511</v>
      </c>
    </row>
    <row r="47" spans="2:13" ht="27.75" customHeight="1" x14ac:dyDescent="0.15">
      <c r="B47" s="1278"/>
      <c r="C47" s="1279"/>
      <c r="D47" s="111"/>
      <c r="E47" s="1292" t="s">
        <v>37</v>
      </c>
      <c r="F47" s="1293"/>
      <c r="G47" s="1293"/>
      <c r="H47" s="1294"/>
      <c r="I47" s="107" t="s">
        <v>511</v>
      </c>
      <c r="J47" s="108" t="s">
        <v>511</v>
      </c>
      <c r="K47" s="108" t="s">
        <v>511</v>
      </c>
      <c r="L47" s="108" t="s">
        <v>511</v>
      </c>
      <c r="M47" s="109" t="s">
        <v>511</v>
      </c>
    </row>
    <row r="48" spans="2:13" ht="27.75" customHeight="1" x14ac:dyDescent="0.15">
      <c r="B48" s="1278"/>
      <c r="C48" s="1279"/>
      <c r="D48" s="106"/>
      <c r="E48" s="1282" t="s">
        <v>38</v>
      </c>
      <c r="F48" s="1282"/>
      <c r="G48" s="1282"/>
      <c r="H48" s="1283"/>
      <c r="I48" s="107" t="s">
        <v>511</v>
      </c>
      <c r="J48" s="108" t="s">
        <v>511</v>
      </c>
      <c r="K48" s="108" t="s">
        <v>511</v>
      </c>
      <c r="L48" s="108" t="s">
        <v>511</v>
      </c>
      <c r="M48" s="109" t="s">
        <v>511</v>
      </c>
    </row>
    <row r="49" spans="2:13" ht="27.75" customHeight="1" x14ac:dyDescent="0.15">
      <c r="B49" s="1280"/>
      <c r="C49" s="1281"/>
      <c r="D49" s="106"/>
      <c r="E49" s="1282" t="s">
        <v>39</v>
      </c>
      <c r="F49" s="1282"/>
      <c r="G49" s="1282"/>
      <c r="H49" s="1283"/>
      <c r="I49" s="107" t="s">
        <v>511</v>
      </c>
      <c r="J49" s="108" t="s">
        <v>511</v>
      </c>
      <c r="K49" s="108" t="s">
        <v>511</v>
      </c>
      <c r="L49" s="108" t="s">
        <v>511</v>
      </c>
      <c r="M49" s="109" t="s">
        <v>511</v>
      </c>
    </row>
    <row r="50" spans="2:13" ht="27.75" customHeight="1" x14ac:dyDescent="0.15">
      <c r="B50" s="1276" t="s">
        <v>40</v>
      </c>
      <c r="C50" s="1277"/>
      <c r="D50" s="112"/>
      <c r="E50" s="1282" t="s">
        <v>41</v>
      </c>
      <c r="F50" s="1282"/>
      <c r="G50" s="1282"/>
      <c r="H50" s="1283"/>
      <c r="I50" s="107">
        <v>1230</v>
      </c>
      <c r="J50" s="108">
        <v>1039</v>
      </c>
      <c r="K50" s="108">
        <v>945</v>
      </c>
      <c r="L50" s="108">
        <v>1061</v>
      </c>
      <c r="M50" s="109">
        <v>1004</v>
      </c>
    </row>
    <row r="51" spans="2:13" ht="27.75" customHeight="1" x14ac:dyDescent="0.15">
      <c r="B51" s="1278"/>
      <c r="C51" s="1279"/>
      <c r="D51" s="106"/>
      <c r="E51" s="1282" t="s">
        <v>42</v>
      </c>
      <c r="F51" s="1282"/>
      <c r="G51" s="1282"/>
      <c r="H51" s="1283"/>
      <c r="I51" s="107">
        <v>133</v>
      </c>
      <c r="J51" s="108">
        <v>100</v>
      </c>
      <c r="K51" s="108">
        <v>67</v>
      </c>
      <c r="L51" s="108">
        <v>33</v>
      </c>
      <c r="M51" s="109" t="s">
        <v>511</v>
      </c>
    </row>
    <row r="52" spans="2:13" ht="27.75" customHeight="1" x14ac:dyDescent="0.15">
      <c r="B52" s="1280"/>
      <c r="C52" s="1281"/>
      <c r="D52" s="106"/>
      <c r="E52" s="1282" t="s">
        <v>43</v>
      </c>
      <c r="F52" s="1282"/>
      <c r="G52" s="1282"/>
      <c r="H52" s="1283"/>
      <c r="I52" s="107">
        <v>4355</v>
      </c>
      <c r="J52" s="108">
        <v>4503</v>
      </c>
      <c r="K52" s="108">
        <v>4348</v>
      </c>
      <c r="L52" s="108">
        <v>4234</v>
      </c>
      <c r="M52" s="109">
        <v>4193</v>
      </c>
    </row>
    <row r="53" spans="2:13" ht="27.75" customHeight="1" thickBot="1" x14ac:dyDescent="0.2">
      <c r="B53" s="1284" t="s">
        <v>44</v>
      </c>
      <c r="C53" s="1285"/>
      <c r="D53" s="113"/>
      <c r="E53" s="1286" t="s">
        <v>45</v>
      </c>
      <c r="F53" s="1286"/>
      <c r="G53" s="1286"/>
      <c r="H53" s="1287"/>
      <c r="I53" s="114">
        <v>2114</v>
      </c>
      <c r="J53" s="115">
        <v>2097</v>
      </c>
      <c r="K53" s="115">
        <v>2434</v>
      </c>
      <c r="L53" s="115">
        <v>2241</v>
      </c>
      <c r="M53" s="116">
        <v>2270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ffgiLjJ+uah1BiBexpHOG3qdPpjbPFi8tx99B4/+HNCx+7G8o99o+ZPUdzX9SuiPqX0nD7FHYIkPv5rzCY+PA==" saltValue="ZXn2Iv21oYJgvweTPPVv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1" zoomScale="75" zoomScaleNormal="75"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3" t="s">
        <v>48</v>
      </c>
      <c r="D55" s="1303"/>
      <c r="E55" s="1304"/>
      <c r="F55" s="128">
        <v>404</v>
      </c>
      <c r="G55" s="128">
        <v>497</v>
      </c>
      <c r="H55" s="129">
        <v>489</v>
      </c>
    </row>
    <row r="56" spans="2:8" ht="52.5" customHeight="1" x14ac:dyDescent="0.15">
      <c r="B56" s="130"/>
      <c r="C56" s="1305" t="s">
        <v>49</v>
      </c>
      <c r="D56" s="1305"/>
      <c r="E56" s="1306"/>
      <c r="F56" s="131">
        <v>13</v>
      </c>
      <c r="G56" s="131">
        <v>13</v>
      </c>
      <c r="H56" s="132">
        <v>13</v>
      </c>
    </row>
    <row r="57" spans="2:8" ht="53.25" customHeight="1" x14ac:dyDescent="0.15">
      <c r="B57" s="130"/>
      <c r="C57" s="1307" t="s">
        <v>50</v>
      </c>
      <c r="D57" s="1307"/>
      <c r="E57" s="1308"/>
      <c r="F57" s="133">
        <v>635</v>
      </c>
      <c r="G57" s="133">
        <v>661</v>
      </c>
      <c r="H57" s="134">
        <v>549</v>
      </c>
    </row>
    <row r="58" spans="2:8" ht="45.75" customHeight="1" x14ac:dyDescent="0.15">
      <c r="B58" s="135"/>
      <c r="C58" s="1295" t="s">
        <v>588</v>
      </c>
      <c r="D58" s="1296"/>
      <c r="E58" s="1297"/>
      <c r="F58" s="136">
        <v>221</v>
      </c>
      <c r="G58" s="136">
        <v>221</v>
      </c>
      <c r="H58" s="137">
        <v>221</v>
      </c>
    </row>
    <row r="59" spans="2:8" ht="45.75" customHeight="1" x14ac:dyDescent="0.15">
      <c r="B59" s="135"/>
      <c r="C59" s="1295" t="s">
        <v>589</v>
      </c>
      <c r="D59" s="1296"/>
      <c r="E59" s="1297"/>
      <c r="F59" s="136">
        <v>100</v>
      </c>
      <c r="G59" s="136">
        <v>200</v>
      </c>
      <c r="H59" s="137">
        <v>161</v>
      </c>
    </row>
    <row r="60" spans="2:8" ht="45.75" customHeight="1" x14ac:dyDescent="0.15">
      <c r="B60" s="135"/>
      <c r="C60" s="1295" t="s">
        <v>590</v>
      </c>
      <c r="D60" s="1296"/>
      <c r="E60" s="1297"/>
      <c r="F60" s="136">
        <v>76</v>
      </c>
      <c r="G60" s="136">
        <v>90</v>
      </c>
      <c r="H60" s="137">
        <v>58</v>
      </c>
    </row>
    <row r="61" spans="2:8" ht="45.75" customHeight="1" x14ac:dyDescent="0.15">
      <c r="B61" s="135"/>
      <c r="C61" s="1295" t="s">
        <v>591</v>
      </c>
      <c r="D61" s="1296"/>
      <c r="E61" s="1297"/>
      <c r="F61" s="136">
        <v>44</v>
      </c>
      <c r="G61" s="137">
        <v>33</v>
      </c>
      <c r="H61" s="137">
        <v>29</v>
      </c>
    </row>
    <row r="62" spans="2:8" ht="45.75" customHeight="1" thickBot="1" x14ac:dyDescent="0.2">
      <c r="B62" s="138"/>
      <c r="C62" s="1298" t="s">
        <v>592</v>
      </c>
      <c r="D62" s="1299"/>
      <c r="E62" s="1300"/>
      <c r="F62" s="139">
        <v>63</v>
      </c>
      <c r="G62" s="139">
        <v>51</v>
      </c>
      <c r="H62" s="140">
        <v>20</v>
      </c>
    </row>
    <row r="63" spans="2:8" ht="52.5" customHeight="1" thickBot="1" x14ac:dyDescent="0.2">
      <c r="B63" s="141"/>
      <c r="C63" s="1301" t="s">
        <v>51</v>
      </c>
      <c r="D63" s="1301"/>
      <c r="E63" s="1302"/>
      <c r="F63" s="142">
        <v>1052</v>
      </c>
      <c r="G63" s="142">
        <v>1171</v>
      </c>
      <c r="H63" s="143">
        <v>1051</v>
      </c>
    </row>
    <row r="64" spans="2:8" ht="15" customHeight="1" x14ac:dyDescent="0.15"/>
  </sheetData>
  <sheetProtection algorithmName="SHA-512" hashValue="f9y6VFgkX//8jfQiMxjzWVRa4Q9eGP6rw40BM8sDfaY53ODNRfjXXA4drpQAvqYYpy2+/eia/Y8IpBbMCMZORA==" saltValue="jGirn77cJJ4S9pLHXoEs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DD65" sqref="DD65"/>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596</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597</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553</v>
      </c>
      <c r="BQ50" s="1314"/>
      <c r="BR50" s="1314"/>
      <c r="BS50" s="1314"/>
      <c r="BT50" s="1314"/>
      <c r="BU50" s="1314"/>
      <c r="BV50" s="1314"/>
      <c r="BW50" s="1314"/>
      <c r="BX50" s="1314" t="s">
        <v>554</v>
      </c>
      <c r="BY50" s="1314"/>
      <c r="BZ50" s="1314"/>
      <c r="CA50" s="1314"/>
      <c r="CB50" s="1314"/>
      <c r="CC50" s="1314"/>
      <c r="CD50" s="1314"/>
      <c r="CE50" s="1314"/>
      <c r="CF50" s="1314" t="s">
        <v>555</v>
      </c>
      <c r="CG50" s="1314"/>
      <c r="CH50" s="1314"/>
      <c r="CI50" s="1314"/>
      <c r="CJ50" s="1314"/>
      <c r="CK50" s="1314"/>
      <c r="CL50" s="1314"/>
      <c r="CM50" s="1314"/>
      <c r="CN50" s="1314" t="s">
        <v>556</v>
      </c>
      <c r="CO50" s="1314"/>
      <c r="CP50" s="1314"/>
      <c r="CQ50" s="1314"/>
      <c r="CR50" s="1314"/>
      <c r="CS50" s="1314"/>
      <c r="CT50" s="1314"/>
      <c r="CU50" s="1314"/>
      <c r="CV50" s="1314" t="s">
        <v>557</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598</v>
      </c>
      <c r="AO51" s="1312"/>
      <c r="AP51" s="1312"/>
      <c r="AQ51" s="1312"/>
      <c r="AR51" s="1312"/>
      <c r="AS51" s="1312"/>
      <c r="AT51" s="1312"/>
      <c r="AU51" s="1312"/>
      <c r="AV51" s="1312"/>
      <c r="AW51" s="1312"/>
      <c r="AX51" s="1312"/>
      <c r="AY51" s="1312"/>
      <c r="AZ51" s="1312"/>
      <c r="BA51" s="1312"/>
      <c r="BB51" s="1312" t="s">
        <v>599</v>
      </c>
      <c r="BC51" s="1312"/>
      <c r="BD51" s="1312"/>
      <c r="BE51" s="1312"/>
      <c r="BF51" s="1312"/>
      <c r="BG51" s="1312"/>
      <c r="BH51" s="1312"/>
      <c r="BI51" s="1312"/>
      <c r="BJ51" s="1312"/>
      <c r="BK51" s="1312"/>
      <c r="BL51" s="1312"/>
      <c r="BM51" s="1312"/>
      <c r="BN51" s="1312"/>
      <c r="BO51" s="1312"/>
      <c r="BP51" s="1309">
        <v>61.3</v>
      </c>
      <c r="BQ51" s="1309"/>
      <c r="BR51" s="1309"/>
      <c r="BS51" s="1309"/>
      <c r="BT51" s="1309"/>
      <c r="BU51" s="1309"/>
      <c r="BV51" s="1309"/>
      <c r="BW51" s="1309"/>
      <c r="BX51" s="1309">
        <v>60.7</v>
      </c>
      <c r="BY51" s="1309"/>
      <c r="BZ51" s="1309"/>
      <c r="CA51" s="1309"/>
      <c r="CB51" s="1309"/>
      <c r="CC51" s="1309"/>
      <c r="CD51" s="1309"/>
      <c r="CE51" s="1309"/>
      <c r="CF51" s="1309">
        <v>68.5</v>
      </c>
      <c r="CG51" s="1309"/>
      <c r="CH51" s="1309"/>
      <c r="CI51" s="1309"/>
      <c r="CJ51" s="1309"/>
      <c r="CK51" s="1309"/>
      <c r="CL51" s="1309"/>
      <c r="CM51" s="1309"/>
      <c r="CN51" s="1309">
        <v>64.5</v>
      </c>
      <c r="CO51" s="1309"/>
      <c r="CP51" s="1309"/>
      <c r="CQ51" s="1309"/>
      <c r="CR51" s="1309"/>
      <c r="CS51" s="1309"/>
      <c r="CT51" s="1309"/>
      <c r="CU51" s="1309"/>
      <c r="CV51" s="1309">
        <v>61.8</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600</v>
      </c>
      <c r="BC53" s="1312"/>
      <c r="BD53" s="1312"/>
      <c r="BE53" s="1312"/>
      <c r="BF53" s="1312"/>
      <c r="BG53" s="1312"/>
      <c r="BH53" s="1312"/>
      <c r="BI53" s="1312"/>
      <c r="BJ53" s="1312"/>
      <c r="BK53" s="1312"/>
      <c r="BL53" s="1312"/>
      <c r="BM53" s="1312"/>
      <c r="BN53" s="1312"/>
      <c r="BO53" s="1312"/>
      <c r="BP53" s="1309">
        <v>59</v>
      </c>
      <c r="BQ53" s="1309"/>
      <c r="BR53" s="1309"/>
      <c r="BS53" s="1309"/>
      <c r="BT53" s="1309"/>
      <c r="BU53" s="1309"/>
      <c r="BV53" s="1309"/>
      <c r="BW53" s="1309"/>
      <c r="BX53" s="1309">
        <v>60.6</v>
      </c>
      <c r="BY53" s="1309"/>
      <c r="BZ53" s="1309"/>
      <c r="CA53" s="1309"/>
      <c r="CB53" s="1309"/>
      <c r="CC53" s="1309"/>
      <c r="CD53" s="1309"/>
      <c r="CE53" s="1309"/>
      <c r="CF53" s="1309">
        <v>54.9</v>
      </c>
      <c r="CG53" s="1309"/>
      <c r="CH53" s="1309"/>
      <c r="CI53" s="1309"/>
      <c r="CJ53" s="1309"/>
      <c r="CK53" s="1309"/>
      <c r="CL53" s="1309"/>
      <c r="CM53" s="1309"/>
      <c r="CN53" s="1309">
        <v>54.8</v>
      </c>
      <c r="CO53" s="1309"/>
      <c r="CP53" s="1309"/>
      <c r="CQ53" s="1309"/>
      <c r="CR53" s="1309"/>
      <c r="CS53" s="1309"/>
      <c r="CT53" s="1309"/>
      <c r="CU53" s="1309"/>
      <c r="CV53" s="1309">
        <v>47.8</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601</v>
      </c>
      <c r="AO55" s="1314"/>
      <c r="AP55" s="1314"/>
      <c r="AQ55" s="1314"/>
      <c r="AR55" s="1314"/>
      <c r="AS55" s="1314"/>
      <c r="AT55" s="1314"/>
      <c r="AU55" s="1314"/>
      <c r="AV55" s="1314"/>
      <c r="AW55" s="1314"/>
      <c r="AX55" s="1314"/>
      <c r="AY55" s="1314"/>
      <c r="AZ55" s="1314"/>
      <c r="BA55" s="1314"/>
      <c r="BB55" s="1312" t="s">
        <v>599</v>
      </c>
      <c r="BC55" s="1312"/>
      <c r="BD55" s="1312"/>
      <c r="BE55" s="1312"/>
      <c r="BF55" s="1312"/>
      <c r="BG55" s="1312"/>
      <c r="BH55" s="1312"/>
      <c r="BI55" s="1312"/>
      <c r="BJ55" s="1312"/>
      <c r="BK55" s="1312"/>
      <c r="BL55" s="1312"/>
      <c r="BM55" s="1312"/>
      <c r="BN55" s="1312"/>
      <c r="BO55" s="1312"/>
      <c r="BP55" s="1309">
        <v>36.5</v>
      </c>
      <c r="BQ55" s="1309"/>
      <c r="BR55" s="1309"/>
      <c r="BS55" s="1309"/>
      <c r="BT55" s="1309"/>
      <c r="BU55" s="1309"/>
      <c r="BV55" s="1309"/>
      <c r="BW55" s="1309"/>
      <c r="BX55" s="1309">
        <v>32.9</v>
      </c>
      <c r="BY55" s="1309"/>
      <c r="BZ55" s="1309"/>
      <c r="CA55" s="1309"/>
      <c r="CB55" s="1309"/>
      <c r="CC55" s="1309"/>
      <c r="CD55" s="1309"/>
      <c r="CE55" s="1309"/>
      <c r="CF55" s="1309">
        <v>28.5</v>
      </c>
      <c r="CG55" s="1309"/>
      <c r="CH55" s="1309"/>
      <c r="CI55" s="1309"/>
      <c r="CJ55" s="1309"/>
      <c r="CK55" s="1309"/>
      <c r="CL55" s="1309"/>
      <c r="CM55" s="1309"/>
      <c r="CN55" s="1309">
        <v>20.5</v>
      </c>
      <c r="CO55" s="1309"/>
      <c r="CP55" s="1309"/>
      <c r="CQ55" s="1309"/>
      <c r="CR55" s="1309"/>
      <c r="CS55" s="1309"/>
      <c r="CT55" s="1309"/>
      <c r="CU55" s="1309"/>
      <c r="CV55" s="1309">
        <v>21.4</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600</v>
      </c>
      <c r="BC57" s="1312"/>
      <c r="BD57" s="1312"/>
      <c r="BE57" s="1312"/>
      <c r="BF57" s="1312"/>
      <c r="BG57" s="1312"/>
      <c r="BH57" s="1312"/>
      <c r="BI57" s="1312"/>
      <c r="BJ57" s="1312"/>
      <c r="BK57" s="1312"/>
      <c r="BL57" s="1312"/>
      <c r="BM57" s="1312"/>
      <c r="BN57" s="1312"/>
      <c r="BO57" s="1312"/>
      <c r="BP57" s="1309">
        <v>54.1</v>
      </c>
      <c r="BQ57" s="1309"/>
      <c r="BR57" s="1309"/>
      <c r="BS57" s="1309"/>
      <c r="BT57" s="1309"/>
      <c r="BU57" s="1309"/>
      <c r="BV57" s="1309"/>
      <c r="BW57" s="1309"/>
      <c r="BX57" s="1309">
        <v>57</v>
      </c>
      <c r="BY57" s="1309"/>
      <c r="BZ57" s="1309"/>
      <c r="CA57" s="1309"/>
      <c r="CB57" s="1309"/>
      <c r="CC57" s="1309"/>
      <c r="CD57" s="1309"/>
      <c r="CE57" s="1309"/>
      <c r="CF57" s="1309">
        <v>59.7</v>
      </c>
      <c r="CG57" s="1309"/>
      <c r="CH57" s="1309"/>
      <c r="CI57" s="1309"/>
      <c r="CJ57" s="1309"/>
      <c r="CK57" s="1309"/>
      <c r="CL57" s="1309"/>
      <c r="CM57" s="1309"/>
      <c r="CN57" s="1309">
        <v>60</v>
      </c>
      <c r="CO57" s="1309"/>
      <c r="CP57" s="1309"/>
      <c r="CQ57" s="1309"/>
      <c r="CR57" s="1309"/>
      <c r="CS57" s="1309"/>
      <c r="CT57" s="1309"/>
      <c r="CU57" s="1309"/>
      <c r="CV57" s="1309">
        <v>60.2</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602</v>
      </c>
    </row>
    <row r="64" spans="1:109" x14ac:dyDescent="0.15">
      <c r="B64" s="395"/>
      <c r="G64" s="402"/>
      <c r="I64" s="415"/>
      <c r="J64" s="415"/>
      <c r="K64" s="415"/>
      <c r="L64" s="415"/>
      <c r="M64" s="415"/>
      <c r="N64" s="416"/>
      <c r="AM64" s="402"/>
      <c r="AN64" s="402" t="s">
        <v>595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603</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597</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553</v>
      </c>
      <c r="BQ72" s="1314"/>
      <c r="BR72" s="1314"/>
      <c r="BS72" s="1314"/>
      <c r="BT72" s="1314"/>
      <c r="BU72" s="1314"/>
      <c r="BV72" s="1314"/>
      <c r="BW72" s="1314"/>
      <c r="BX72" s="1314" t="s">
        <v>554</v>
      </c>
      <c r="BY72" s="1314"/>
      <c r="BZ72" s="1314"/>
      <c r="CA72" s="1314"/>
      <c r="CB72" s="1314"/>
      <c r="CC72" s="1314"/>
      <c r="CD72" s="1314"/>
      <c r="CE72" s="1314"/>
      <c r="CF72" s="1314" t="s">
        <v>555</v>
      </c>
      <c r="CG72" s="1314"/>
      <c r="CH72" s="1314"/>
      <c r="CI72" s="1314"/>
      <c r="CJ72" s="1314"/>
      <c r="CK72" s="1314"/>
      <c r="CL72" s="1314"/>
      <c r="CM72" s="1314"/>
      <c r="CN72" s="1314" t="s">
        <v>556</v>
      </c>
      <c r="CO72" s="1314"/>
      <c r="CP72" s="1314"/>
      <c r="CQ72" s="1314"/>
      <c r="CR72" s="1314"/>
      <c r="CS72" s="1314"/>
      <c r="CT72" s="1314"/>
      <c r="CU72" s="1314"/>
      <c r="CV72" s="1314" t="s">
        <v>557</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598</v>
      </c>
      <c r="AO73" s="1312"/>
      <c r="AP73" s="1312"/>
      <c r="AQ73" s="1312"/>
      <c r="AR73" s="1312"/>
      <c r="AS73" s="1312"/>
      <c r="AT73" s="1312"/>
      <c r="AU73" s="1312"/>
      <c r="AV73" s="1312"/>
      <c r="AW73" s="1312"/>
      <c r="AX73" s="1312"/>
      <c r="AY73" s="1312"/>
      <c r="AZ73" s="1312"/>
      <c r="BA73" s="1312"/>
      <c r="BB73" s="1312" t="s">
        <v>599</v>
      </c>
      <c r="BC73" s="1312"/>
      <c r="BD73" s="1312"/>
      <c r="BE73" s="1312"/>
      <c r="BF73" s="1312"/>
      <c r="BG73" s="1312"/>
      <c r="BH73" s="1312"/>
      <c r="BI73" s="1312"/>
      <c r="BJ73" s="1312"/>
      <c r="BK73" s="1312"/>
      <c r="BL73" s="1312"/>
      <c r="BM73" s="1312"/>
      <c r="BN73" s="1312"/>
      <c r="BO73" s="1312"/>
      <c r="BP73" s="1309">
        <v>61.3</v>
      </c>
      <c r="BQ73" s="1309"/>
      <c r="BR73" s="1309"/>
      <c r="BS73" s="1309"/>
      <c r="BT73" s="1309"/>
      <c r="BU73" s="1309"/>
      <c r="BV73" s="1309"/>
      <c r="BW73" s="1309"/>
      <c r="BX73" s="1309">
        <v>60.7</v>
      </c>
      <c r="BY73" s="1309"/>
      <c r="BZ73" s="1309"/>
      <c r="CA73" s="1309"/>
      <c r="CB73" s="1309"/>
      <c r="CC73" s="1309"/>
      <c r="CD73" s="1309"/>
      <c r="CE73" s="1309"/>
      <c r="CF73" s="1309">
        <v>68.5</v>
      </c>
      <c r="CG73" s="1309"/>
      <c r="CH73" s="1309"/>
      <c r="CI73" s="1309"/>
      <c r="CJ73" s="1309"/>
      <c r="CK73" s="1309"/>
      <c r="CL73" s="1309"/>
      <c r="CM73" s="1309"/>
      <c r="CN73" s="1309">
        <v>64.5</v>
      </c>
      <c r="CO73" s="1309"/>
      <c r="CP73" s="1309"/>
      <c r="CQ73" s="1309"/>
      <c r="CR73" s="1309"/>
      <c r="CS73" s="1309"/>
      <c r="CT73" s="1309"/>
      <c r="CU73" s="1309"/>
      <c r="CV73" s="1309">
        <v>61.8</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604</v>
      </c>
      <c r="BC75" s="1312"/>
      <c r="BD75" s="1312"/>
      <c r="BE75" s="1312"/>
      <c r="BF75" s="1312"/>
      <c r="BG75" s="1312"/>
      <c r="BH75" s="1312"/>
      <c r="BI75" s="1312"/>
      <c r="BJ75" s="1312"/>
      <c r="BK75" s="1312"/>
      <c r="BL75" s="1312"/>
      <c r="BM75" s="1312"/>
      <c r="BN75" s="1312"/>
      <c r="BO75" s="1312"/>
      <c r="BP75" s="1309">
        <v>5.2</v>
      </c>
      <c r="BQ75" s="1309"/>
      <c r="BR75" s="1309"/>
      <c r="BS75" s="1309"/>
      <c r="BT75" s="1309"/>
      <c r="BU75" s="1309"/>
      <c r="BV75" s="1309"/>
      <c r="BW75" s="1309"/>
      <c r="BX75" s="1309">
        <v>5.0999999999999996</v>
      </c>
      <c r="BY75" s="1309"/>
      <c r="BZ75" s="1309"/>
      <c r="CA75" s="1309"/>
      <c r="CB75" s="1309"/>
      <c r="CC75" s="1309"/>
      <c r="CD75" s="1309"/>
      <c r="CE75" s="1309"/>
      <c r="CF75" s="1309">
        <v>5.3</v>
      </c>
      <c r="CG75" s="1309"/>
      <c r="CH75" s="1309"/>
      <c r="CI75" s="1309"/>
      <c r="CJ75" s="1309"/>
      <c r="CK75" s="1309"/>
      <c r="CL75" s="1309"/>
      <c r="CM75" s="1309"/>
      <c r="CN75" s="1309">
        <v>5.6</v>
      </c>
      <c r="CO75" s="1309"/>
      <c r="CP75" s="1309"/>
      <c r="CQ75" s="1309"/>
      <c r="CR75" s="1309"/>
      <c r="CS75" s="1309"/>
      <c r="CT75" s="1309"/>
      <c r="CU75" s="1309"/>
      <c r="CV75" s="1309">
        <v>5.6</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601</v>
      </c>
      <c r="AO77" s="1314"/>
      <c r="AP77" s="1314"/>
      <c r="AQ77" s="1314"/>
      <c r="AR77" s="1314"/>
      <c r="AS77" s="1314"/>
      <c r="AT77" s="1314"/>
      <c r="AU77" s="1314"/>
      <c r="AV77" s="1314"/>
      <c r="AW77" s="1314"/>
      <c r="AX77" s="1314"/>
      <c r="AY77" s="1314"/>
      <c r="AZ77" s="1314"/>
      <c r="BA77" s="1314"/>
      <c r="BB77" s="1312" t="s">
        <v>599</v>
      </c>
      <c r="BC77" s="1312"/>
      <c r="BD77" s="1312"/>
      <c r="BE77" s="1312"/>
      <c r="BF77" s="1312"/>
      <c r="BG77" s="1312"/>
      <c r="BH77" s="1312"/>
      <c r="BI77" s="1312"/>
      <c r="BJ77" s="1312"/>
      <c r="BK77" s="1312"/>
      <c r="BL77" s="1312"/>
      <c r="BM77" s="1312"/>
      <c r="BN77" s="1312"/>
      <c r="BO77" s="1312"/>
      <c r="BP77" s="1309">
        <v>36.5</v>
      </c>
      <c r="BQ77" s="1309"/>
      <c r="BR77" s="1309"/>
      <c r="BS77" s="1309"/>
      <c r="BT77" s="1309"/>
      <c r="BU77" s="1309"/>
      <c r="BV77" s="1309"/>
      <c r="BW77" s="1309"/>
      <c r="BX77" s="1309">
        <v>32.9</v>
      </c>
      <c r="BY77" s="1309"/>
      <c r="BZ77" s="1309"/>
      <c r="CA77" s="1309"/>
      <c r="CB77" s="1309"/>
      <c r="CC77" s="1309"/>
      <c r="CD77" s="1309"/>
      <c r="CE77" s="1309"/>
      <c r="CF77" s="1309">
        <v>28.5</v>
      </c>
      <c r="CG77" s="1309"/>
      <c r="CH77" s="1309"/>
      <c r="CI77" s="1309"/>
      <c r="CJ77" s="1309"/>
      <c r="CK77" s="1309"/>
      <c r="CL77" s="1309"/>
      <c r="CM77" s="1309"/>
      <c r="CN77" s="1309">
        <v>20.5</v>
      </c>
      <c r="CO77" s="1309"/>
      <c r="CP77" s="1309"/>
      <c r="CQ77" s="1309"/>
      <c r="CR77" s="1309"/>
      <c r="CS77" s="1309"/>
      <c r="CT77" s="1309"/>
      <c r="CU77" s="1309"/>
      <c r="CV77" s="1309">
        <v>21.4</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604</v>
      </c>
      <c r="BC79" s="1312"/>
      <c r="BD79" s="1312"/>
      <c r="BE79" s="1312"/>
      <c r="BF79" s="1312"/>
      <c r="BG79" s="1312"/>
      <c r="BH79" s="1312"/>
      <c r="BI79" s="1312"/>
      <c r="BJ79" s="1312"/>
      <c r="BK79" s="1312"/>
      <c r="BL79" s="1312"/>
      <c r="BM79" s="1312"/>
      <c r="BN79" s="1312"/>
      <c r="BO79" s="1312"/>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7.9</v>
      </c>
      <c r="CO79" s="1309"/>
      <c r="CP79" s="1309"/>
      <c r="CQ79" s="1309"/>
      <c r="CR79" s="1309"/>
      <c r="CS79" s="1309"/>
      <c r="CT79" s="1309"/>
      <c r="CU79" s="1309"/>
      <c r="CV79" s="1309">
        <v>7.7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eRGpAAnHO9ocvsGR5i8AXtDhmxInXMEyNcnABGrQN/XvQo9PTlIDu78Grlc1C0l9lEgwAH3nr+dAspJLr+qngw==" saltValue="6nIMzm/ZehSw1dHZ9d80S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E104" sqref="AE10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605</v>
      </c>
    </row>
  </sheetData>
  <sheetProtection algorithmName="SHA-512" hashValue="+Hug3N7Yy0eM2+zJ9/UnqZ8AC43iXL/E4YiHtexpJYQ3zxzok99H0F2K3RXCUBD7S7HS+sEcwOIzldRinJrXBQ==" saltValue="kKbC8jUBv67rose7GQrAv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606</v>
      </c>
    </row>
  </sheetData>
  <sheetProtection algorithmName="SHA-512" hashValue="AfG6tqYyC/CXq5rJ2fiIKLfZY3zWzH/GkfSdBUiKHDbAGo8iYuntlY+M5k24s4pjsMhhkIPfY0xarndjOfXv5w==" saltValue="zXh79XYjD5jA4nNuH9Ghi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76232</v>
      </c>
      <c r="E3" s="162"/>
      <c r="F3" s="163">
        <v>69469</v>
      </c>
      <c r="G3" s="164"/>
      <c r="H3" s="165"/>
    </row>
    <row r="4" spans="1:8" x14ac:dyDescent="0.15">
      <c r="A4" s="166"/>
      <c r="B4" s="167"/>
      <c r="C4" s="168"/>
      <c r="D4" s="169">
        <v>4822</v>
      </c>
      <c r="E4" s="170"/>
      <c r="F4" s="171">
        <v>38215</v>
      </c>
      <c r="G4" s="172"/>
      <c r="H4" s="173"/>
    </row>
    <row r="5" spans="1:8" x14ac:dyDescent="0.15">
      <c r="A5" s="154" t="s">
        <v>545</v>
      </c>
      <c r="B5" s="159"/>
      <c r="C5" s="160"/>
      <c r="D5" s="161">
        <v>96332</v>
      </c>
      <c r="E5" s="162"/>
      <c r="F5" s="163">
        <v>67293</v>
      </c>
      <c r="G5" s="164"/>
      <c r="H5" s="165"/>
    </row>
    <row r="6" spans="1:8" x14ac:dyDescent="0.15">
      <c r="A6" s="166"/>
      <c r="B6" s="167"/>
      <c r="C6" s="168"/>
      <c r="D6" s="169">
        <v>9119</v>
      </c>
      <c r="E6" s="170"/>
      <c r="F6" s="171">
        <v>35076</v>
      </c>
      <c r="G6" s="172"/>
      <c r="H6" s="173"/>
    </row>
    <row r="7" spans="1:8" x14ac:dyDescent="0.15">
      <c r="A7" s="154" t="s">
        <v>546</v>
      </c>
      <c r="B7" s="159"/>
      <c r="C7" s="160"/>
      <c r="D7" s="161">
        <v>93331</v>
      </c>
      <c r="E7" s="162"/>
      <c r="F7" s="163">
        <v>67343</v>
      </c>
      <c r="G7" s="164"/>
      <c r="H7" s="165"/>
    </row>
    <row r="8" spans="1:8" x14ac:dyDescent="0.15">
      <c r="A8" s="166"/>
      <c r="B8" s="167"/>
      <c r="C8" s="168"/>
      <c r="D8" s="169">
        <v>3995</v>
      </c>
      <c r="E8" s="170"/>
      <c r="F8" s="171">
        <v>32865</v>
      </c>
      <c r="G8" s="172"/>
      <c r="H8" s="173"/>
    </row>
    <row r="9" spans="1:8" x14ac:dyDescent="0.15">
      <c r="A9" s="154" t="s">
        <v>547</v>
      </c>
      <c r="B9" s="159"/>
      <c r="C9" s="160"/>
      <c r="D9" s="161">
        <v>35765</v>
      </c>
      <c r="E9" s="162"/>
      <c r="F9" s="163">
        <v>73475</v>
      </c>
      <c r="G9" s="164"/>
      <c r="H9" s="165"/>
    </row>
    <row r="10" spans="1:8" x14ac:dyDescent="0.15">
      <c r="A10" s="166"/>
      <c r="B10" s="167"/>
      <c r="C10" s="168"/>
      <c r="D10" s="169">
        <v>5652</v>
      </c>
      <c r="E10" s="170"/>
      <c r="F10" s="171">
        <v>43072</v>
      </c>
      <c r="G10" s="172"/>
      <c r="H10" s="173"/>
    </row>
    <row r="11" spans="1:8" x14ac:dyDescent="0.15">
      <c r="A11" s="154" t="s">
        <v>548</v>
      </c>
      <c r="B11" s="159"/>
      <c r="C11" s="160"/>
      <c r="D11" s="161">
        <v>62245</v>
      </c>
      <c r="E11" s="162"/>
      <c r="F11" s="163">
        <v>87464</v>
      </c>
      <c r="G11" s="164"/>
      <c r="H11" s="165"/>
    </row>
    <row r="12" spans="1:8" x14ac:dyDescent="0.15">
      <c r="A12" s="166"/>
      <c r="B12" s="167"/>
      <c r="C12" s="174"/>
      <c r="D12" s="169">
        <v>16171</v>
      </c>
      <c r="E12" s="170"/>
      <c r="F12" s="171">
        <v>47479</v>
      </c>
      <c r="G12" s="172"/>
      <c r="H12" s="173"/>
    </row>
    <row r="13" spans="1:8" x14ac:dyDescent="0.15">
      <c r="A13" s="154"/>
      <c r="B13" s="159"/>
      <c r="C13" s="175"/>
      <c r="D13" s="176">
        <v>72781</v>
      </c>
      <c r="E13" s="177"/>
      <c r="F13" s="178">
        <v>73009</v>
      </c>
      <c r="G13" s="179"/>
      <c r="H13" s="165"/>
    </row>
    <row r="14" spans="1:8" x14ac:dyDescent="0.15">
      <c r="A14" s="166"/>
      <c r="B14" s="167"/>
      <c r="C14" s="168"/>
      <c r="D14" s="169">
        <v>7952</v>
      </c>
      <c r="E14" s="170"/>
      <c r="F14" s="171">
        <v>39341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6.39</v>
      </c>
      <c r="C19" s="180">
        <f>ROUND(VALUE(SUBSTITUTE(実質収支比率等に係る経年分析!G$48,"▲","-")),2)</f>
        <v>6.28</v>
      </c>
      <c r="D19" s="180">
        <f>ROUND(VALUE(SUBSTITUTE(実質収支比率等に係る経年分析!H$48,"▲","-")),2)</f>
        <v>12.35</v>
      </c>
      <c r="E19" s="180">
        <f>ROUND(VALUE(SUBSTITUTE(実質収支比率等に係る経年分析!I$48,"▲","-")),2)</f>
        <v>7.57</v>
      </c>
      <c r="F19" s="180">
        <f>ROUND(VALUE(SUBSTITUTE(実質収支比率等に係る経年分析!J$48,"▲","-")),2)</f>
        <v>8.3800000000000008</v>
      </c>
    </row>
    <row r="20" spans="1:11" x14ac:dyDescent="0.15">
      <c r="A20" s="180" t="s">
        <v>55</v>
      </c>
      <c r="B20" s="180">
        <f>ROUND(VALUE(SUBSTITUTE(実質収支比率等に係る経年分析!F$47,"▲","-")),2)</f>
        <v>16.64</v>
      </c>
      <c r="C20" s="180">
        <f>ROUND(VALUE(SUBSTITUTE(実質収支比率等に係る経年分析!G$47,"▲","-")),2)</f>
        <v>14.42</v>
      </c>
      <c r="D20" s="180">
        <f>ROUND(VALUE(SUBSTITUTE(実質収支比率等に係る経年分析!H$47,"▲","-")),2)</f>
        <v>10.3</v>
      </c>
      <c r="E20" s="180">
        <f>ROUND(VALUE(SUBSTITUTE(実質収支比率等に係る経年分析!I$47,"▲","-")),2)</f>
        <v>12.92</v>
      </c>
      <c r="F20" s="180">
        <f>ROUND(VALUE(SUBSTITUTE(実質収支比率等に係る経年分析!J$47,"▲","-")),2)</f>
        <v>12.16</v>
      </c>
    </row>
    <row r="21" spans="1:11" x14ac:dyDescent="0.15">
      <c r="A21" s="180" t="s">
        <v>56</v>
      </c>
      <c r="B21" s="180">
        <f>IF(ISNUMBER(VALUE(SUBSTITUTE(実質収支比率等に係る経年分析!F$49,"▲","-"))),ROUND(VALUE(SUBSTITUTE(実質収支比率等に係る経年分析!F$49,"▲","-")),2),NA())</f>
        <v>3.95</v>
      </c>
      <c r="C21" s="180">
        <f>IF(ISNUMBER(VALUE(SUBSTITUTE(実質収支比率等に係る経年分析!G$49,"▲","-"))),ROUND(VALUE(SUBSTITUTE(実質収支比率等に係る経年分析!G$49,"▲","-")),2),NA())</f>
        <v>-2.3199999999999998</v>
      </c>
      <c r="D21" s="180">
        <f>IF(ISNUMBER(VALUE(SUBSTITUTE(実質収支比率等に係る経年分析!H$49,"▲","-"))),ROUND(VALUE(SUBSTITUTE(実質収支比率等に係る経年分析!H$49,"▲","-")),2),NA())</f>
        <v>2.4300000000000002</v>
      </c>
      <c r="E21" s="180">
        <f>IF(ISNUMBER(VALUE(SUBSTITUTE(実質収支比率等に係る経年分析!I$49,"▲","-"))),ROUND(VALUE(SUBSTITUTE(実質収支比率等に係る経年分析!I$49,"▲","-")),2),NA())</f>
        <v>-2.62</v>
      </c>
      <c r="F21" s="180">
        <f>IF(ISNUMBER(VALUE(SUBSTITUTE(実質収支比率等に係る経年分析!J$49,"▲","-"))),ROUND(VALUE(SUBSTITUTE(実質収支比率等に係る経年分析!J$49,"▲","-")),2),NA())</f>
        <v>0.96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1.1100000000000001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6.38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6.28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12.35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7.56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8.3699999999999992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26.07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28.78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29.5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28.59</v>
      </c>
    </row>
    <row r="36" spans="1:16" x14ac:dyDescent="0.15">
      <c r="A36" s="181" t="str">
        <f>IF(連結実質赤字比率に係る赤字・黒字の構成分析!C$34="",NA(),連結実質赤字比率に係る赤字・黒字の構成分析!C$34)</f>
        <v>国民健康保険特別会計</v>
      </c>
      <c r="B36" s="181">
        <f>IF(ROUND(VALUE(SUBSTITUTE(連結実質赤字比率に係る赤字・黒字の構成分析!F$34,"▲", "-")), 2) &lt; 0, ABS(ROUND(VALUE(SUBSTITUTE(連結実質赤字比率に係る赤字・黒字の構成分析!F$34,"▲", "-")), 2)), NA())</f>
        <v>6.67</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1.85</v>
      </c>
      <c r="E36" s="181" t="e">
        <f>IF(ROUND(VALUE(SUBSTITUTE(連結実質赤字比率に係る赤字・黒字の構成分析!G$34,"▲", "-")), 2) &gt;= 0, ABS(ROUND(VALUE(SUBSTITUTE(連結実質赤字比率に係る赤字・黒字の構成分析!G$34,"▲", "-")), 2)), NA())</f>
        <v>#N/A</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0.73</v>
      </c>
      <c r="J36" s="181">
        <f>IF(ROUND(VALUE(SUBSTITUTE(連結実質赤字比率に係る赤字・黒字の構成分析!J$34,"▲", "-")), 2) &lt; 0, ABS(ROUND(VALUE(SUBSTITUTE(連結実質赤字比率に係る赤字・黒字の構成分析!J$34,"▲", "-")), 2)), NA())</f>
        <v>0.88</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413</v>
      </c>
      <c r="E42" s="182"/>
      <c r="F42" s="182"/>
      <c r="G42" s="182">
        <f>'実質公債費比率（分子）の構造'!L$52</f>
        <v>412</v>
      </c>
      <c r="H42" s="182"/>
      <c r="I42" s="182"/>
      <c r="J42" s="182">
        <f>'実質公債費比率（分子）の構造'!M$52</f>
        <v>405</v>
      </c>
      <c r="K42" s="182"/>
      <c r="L42" s="182"/>
      <c r="M42" s="182">
        <f>'実質公債費比率（分子）の構造'!N$52</f>
        <v>404</v>
      </c>
      <c r="N42" s="182"/>
      <c r="O42" s="182"/>
      <c r="P42" s="182">
        <f>'実質公債費比率（分子）の構造'!O$52</f>
        <v>386</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87</v>
      </c>
      <c r="C45" s="182"/>
      <c r="D45" s="182"/>
      <c r="E45" s="182">
        <f>'実質公債費比率（分子）の構造'!L$49</f>
        <v>93</v>
      </c>
      <c r="F45" s="182"/>
      <c r="G45" s="182"/>
      <c r="H45" s="182">
        <f>'実質公債費比率（分子）の構造'!M$49</f>
        <v>85</v>
      </c>
      <c r="I45" s="182"/>
      <c r="J45" s="182"/>
      <c r="K45" s="182">
        <f>'実質公債費比率（分子）の構造'!N$49</f>
        <v>54</v>
      </c>
      <c r="L45" s="182"/>
      <c r="M45" s="182"/>
      <c r="N45" s="182">
        <f>'実質公債費比率（分子）の構造'!O$49</f>
        <v>20</v>
      </c>
      <c r="O45" s="182"/>
      <c r="P45" s="182"/>
    </row>
    <row r="46" spans="1:16" x14ac:dyDescent="0.15">
      <c r="A46" s="182" t="s">
        <v>67</v>
      </c>
      <c r="B46" s="182">
        <f>'実質公債費比率（分子）の構造'!K$48</f>
        <v>94</v>
      </c>
      <c r="C46" s="182"/>
      <c r="D46" s="182"/>
      <c r="E46" s="182">
        <f>'実質公債費比率（分子）の構造'!L$48</f>
        <v>112</v>
      </c>
      <c r="F46" s="182"/>
      <c r="G46" s="182"/>
      <c r="H46" s="182">
        <f>'実質公債費比率（分子）の構造'!M$48</f>
        <v>106</v>
      </c>
      <c r="I46" s="182"/>
      <c r="J46" s="182"/>
      <c r="K46" s="182">
        <f>'実質公債費比率（分子）の構造'!N$48</f>
        <v>114</v>
      </c>
      <c r="L46" s="182"/>
      <c r="M46" s="182"/>
      <c r="N46" s="182">
        <f>'実質公債費比率（分子）の構造'!O$48</f>
        <v>123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394</v>
      </c>
      <c r="C49" s="182"/>
      <c r="D49" s="182"/>
      <c r="E49" s="182">
        <f>'実質公債費比率（分子）の構造'!L$45</f>
        <v>404</v>
      </c>
      <c r="F49" s="182"/>
      <c r="G49" s="182"/>
      <c r="H49" s="182">
        <f>'実質公債費比率（分子）の構造'!M$45</f>
        <v>415</v>
      </c>
      <c r="I49" s="182"/>
      <c r="J49" s="182"/>
      <c r="K49" s="182">
        <f>'実質公債費比率（分子）の構造'!N$45</f>
        <v>432</v>
      </c>
      <c r="L49" s="182"/>
      <c r="M49" s="182"/>
      <c r="N49" s="182">
        <f>'実質公債費比率（分子）の構造'!O$45</f>
        <v>450</v>
      </c>
      <c r="O49" s="182"/>
      <c r="P49" s="182"/>
    </row>
    <row r="50" spans="1:16" x14ac:dyDescent="0.15">
      <c r="A50" s="182" t="s">
        <v>71</v>
      </c>
      <c r="B50" s="182" t="e">
        <f>NA()</f>
        <v>#N/A</v>
      </c>
      <c r="C50" s="182">
        <f>IF(ISNUMBER('実質公債費比率（分子）の構造'!K$53),'実質公債費比率（分子）の構造'!K$53,NA())</f>
        <v>162</v>
      </c>
      <c r="D50" s="182" t="e">
        <f>NA()</f>
        <v>#N/A</v>
      </c>
      <c r="E50" s="182" t="e">
        <f>NA()</f>
        <v>#N/A</v>
      </c>
      <c r="F50" s="182">
        <f>IF(ISNUMBER('実質公債費比率（分子）の構造'!L$53),'実質公債費比率（分子）の構造'!L$53,NA())</f>
        <v>197</v>
      </c>
      <c r="G50" s="182" t="e">
        <f>NA()</f>
        <v>#N/A</v>
      </c>
      <c r="H50" s="182" t="e">
        <f>NA()</f>
        <v>#N/A</v>
      </c>
      <c r="I50" s="182">
        <f>IF(ISNUMBER('実質公債費比率（分子）の構造'!M$53),'実質公債費比率（分子）の構造'!M$53,NA())</f>
        <v>201</v>
      </c>
      <c r="J50" s="182" t="e">
        <f>NA()</f>
        <v>#N/A</v>
      </c>
      <c r="K50" s="182" t="e">
        <f>NA()</f>
        <v>#N/A</v>
      </c>
      <c r="L50" s="182">
        <f>IF(ISNUMBER('実質公債費比率（分子）の構造'!N$53),'実質公債費比率（分子）の構造'!N$53,NA())</f>
        <v>196</v>
      </c>
      <c r="M50" s="182" t="e">
        <f>NA()</f>
        <v>#N/A</v>
      </c>
      <c r="N50" s="182" t="e">
        <f>NA()</f>
        <v>#N/A</v>
      </c>
      <c r="O50" s="182">
        <f>IF(ISNUMBER('実質公債費比率（分子）の構造'!O$53),'実質公債費比率（分子）の構造'!O$53,NA())</f>
        <v>207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4355</v>
      </c>
      <c r="E56" s="181"/>
      <c r="F56" s="181"/>
      <c r="G56" s="181">
        <f>'将来負担比率（分子）の構造'!J$52</f>
        <v>4503</v>
      </c>
      <c r="H56" s="181"/>
      <c r="I56" s="181"/>
      <c r="J56" s="181">
        <f>'将来負担比率（分子）の構造'!K$52</f>
        <v>4348</v>
      </c>
      <c r="K56" s="181"/>
      <c r="L56" s="181"/>
      <c r="M56" s="181">
        <f>'将来負担比率（分子）の構造'!L$52</f>
        <v>4234</v>
      </c>
      <c r="N56" s="181"/>
      <c r="O56" s="181"/>
      <c r="P56" s="181">
        <f>'将来負担比率（分子）の構造'!M$52</f>
        <v>4193</v>
      </c>
    </row>
    <row r="57" spans="1:16" x14ac:dyDescent="0.15">
      <c r="A57" s="181" t="s">
        <v>42</v>
      </c>
      <c r="B57" s="181"/>
      <c r="C57" s="181"/>
      <c r="D57" s="181">
        <f>'将来負担比率（分子）の構造'!I$51</f>
        <v>133</v>
      </c>
      <c r="E57" s="181"/>
      <c r="F57" s="181"/>
      <c r="G57" s="181">
        <f>'将来負担比率（分子）の構造'!J$51</f>
        <v>100</v>
      </c>
      <c r="H57" s="181"/>
      <c r="I57" s="181"/>
      <c r="J57" s="181">
        <f>'将来負担比率（分子）の構造'!K$51</f>
        <v>67</v>
      </c>
      <c r="K57" s="181"/>
      <c r="L57" s="181"/>
      <c r="M57" s="181">
        <f>'将来負担比率（分子）の構造'!L$51</f>
        <v>33</v>
      </c>
      <c r="N57" s="181"/>
      <c r="O57" s="181"/>
      <c r="P57" s="181" t="str">
        <f>'将来負担比率（分子）の構造'!M$51</f>
        <v>-</v>
      </c>
    </row>
    <row r="58" spans="1:16" x14ac:dyDescent="0.15">
      <c r="A58" s="181" t="s">
        <v>41</v>
      </c>
      <c r="B58" s="181"/>
      <c r="C58" s="181"/>
      <c r="D58" s="181">
        <f>'将来負担比率（分子）の構造'!I$50</f>
        <v>1230</v>
      </c>
      <c r="E58" s="181"/>
      <c r="F58" s="181"/>
      <c r="G58" s="181">
        <f>'将来負担比率（分子）の構造'!J$50</f>
        <v>1039</v>
      </c>
      <c r="H58" s="181"/>
      <c r="I58" s="181"/>
      <c r="J58" s="181">
        <f>'将来負担比率（分子）の構造'!K$50</f>
        <v>945</v>
      </c>
      <c r="K58" s="181"/>
      <c r="L58" s="181"/>
      <c r="M58" s="181">
        <f>'将来負担比率（分子）の構造'!L$50</f>
        <v>1061</v>
      </c>
      <c r="N58" s="181"/>
      <c r="O58" s="181"/>
      <c r="P58" s="181">
        <f>'将来負担比率（分子）の構造'!M$50</f>
        <v>1004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173</v>
      </c>
      <c r="C62" s="181"/>
      <c r="D62" s="181"/>
      <c r="E62" s="181">
        <f>'将来負担比率（分子）の構造'!J$45</f>
        <v>154</v>
      </c>
      <c r="F62" s="181"/>
      <c r="G62" s="181"/>
      <c r="H62" s="181">
        <f>'将来負担比率（分子）の構造'!K$45</f>
        <v>139</v>
      </c>
      <c r="I62" s="181"/>
      <c r="J62" s="181"/>
      <c r="K62" s="181">
        <f>'将来負担比率（分子）の構造'!L$45</f>
        <v>136</v>
      </c>
      <c r="L62" s="181"/>
      <c r="M62" s="181"/>
      <c r="N62" s="181">
        <f>'将来負担比率（分子）の構造'!M$45</f>
        <v>67</v>
      </c>
      <c r="O62" s="181"/>
      <c r="P62" s="181"/>
    </row>
    <row r="63" spans="1:16" x14ac:dyDescent="0.15">
      <c r="A63" s="181" t="s">
        <v>34</v>
      </c>
      <c r="B63" s="181">
        <f>'将来負担比率（分子）の構造'!I$44</f>
        <v>348</v>
      </c>
      <c r="C63" s="181"/>
      <c r="D63" s="181"/>
      <c r="E63" s="181">
        <f>'将来負担比率（分子）の構造'!J$44</f>
        <v>274</v>
      </c>
      <c r="F63" s="181"/>
      <c r="G63" s="181"/>
      <c r="H63" s="181">
        <f>'将来負担比率（分子）の構造'!K$44</f>
        <v>186</v>
      </c>
      <c r="I63" s="181"/>
      <c r="J63" s="181"/>
      <c r="K63" s="181">
        <f>'将来負担比率（分子）の構造'!L$44</f>
        <v>125</v>
      </c>
      <c r="L63" s="181"/>
      <c r="M63" s="181"/>
      <c r="N63" s="181">
        <f>'将来負担比率（分子）の構造'!M$44</f>
        <v>96</v>
      </c>
      <c r="O63" s="181"/>
      <c r="P63" s="181"/>
    </row>
    <row r="64" spans="1:16" x14ac:dyDescent="0.15">
      <c r="A64" s="181" t="s">
        <v>33</v>
      </c>
      <c r="B64" s="181">
        <f>'将来負担比率（分子）の構造'!I$43</f>
        <v>1647</v>
      </c>
      <c r="C64" s="181"/>
      <c r="D64" s="181"/>
      <c r="E64" s="181">
        <f>'将来負担比率（分子）の構造'!J$43</f>
        <v>1554</v>
      </c>
      <c r="F64" s="181"/>
      <c r="G64" s="181"/>
      <c r="H64" s="181">
        <f>'将来負担比率（分子）の構造'!K$43</f>
        <v>1526</v>
      </c>
      <c r="I64" s="181"/>
      <c r="J64" s="181"/>
      <c r="K64" s="181">
        <f>'将来負担比率（分子）の構造'!L$43</f>
        <v>1550</v>
      </c>
      <c r="L64" s="181"/>
      <c r="M64" s="181"/>
      <c r="N64" s="181">
        <f>'将来負担比率（分子）の構造'!M$43</f>
        <v>1563</v>
      </c>
      <c r="O64" s="181"/>
      <c r="P64" s="181"/>
    </row>
    <row r="65" spans="1:16" x14ac:dyDescent="0.15">
      <c r="A65" s="181" t="s">
        <v>32</v>
      </c>
      <c r="B65" s="181">
        <f>'将来負担比率（分子）の構造'!I$42</f>
        <v>1069</v>
      </c>
      <c r="C65" s="181"/>
      <c r="D65" s="181"/>
      <c r="E65" s="181">
        <f>'将来負担比率（分子）の構造'!J$42</f>
        <v>952</v>
      </c>
      <c r="F65" s="181"/>
      <c r="G65" s="181"/>
      <c r="H65" s="181">
        <f>'将来負担比率（分子）の構造'!K$42</f>
        <v>952</v>
      </c>
      <c r="I65" s="181"/>
      <c r="J65" s="181"/>
      <c r="K65" s="181">
        <f>'将来負担比率（分子）の構造'!L$42</f>
        <v>958</v>
      </c>
      <c r="L65" s="181"/>
      <c r="M65" s="181"/>
      <c r="N65" s="181">
        <f>'将来負担比率（分子）の構造'!M$42</f>
        <v>969</v>
      </c>
      <c r="O65" s="181"/>
      <c r="P65" s="181"/>
    </row>
    <row r="66" spans="1:16" x14ac:dyDescent="0.15">
      <c r="A66" s="181" t="s">
        <v>31</v>
      </c>
      <c r="B66" s="181">
        <f>'将来負担比率（分子）の構造'!I$41</f>
        <v>4594</v>
      </c>
      <c r="C66" s="181"/>
      <c r="D66" s="181"/>
      <c r="E66" s="181">
        <f>'将来負担比率（分子）の構造'!J$41</f>
        <v>4806</v>
      </c>
      <c r="F66" s="181"/>
      <c r="G66" s="181"/>
      <c r="H66" s="181">
        <f>'将来負担比率（分子）の構造'!K$41</f>
        <v>4989</v>
      </c>
      <c r="I66" s="181"/>
      <c r="J66" s="181"/>
      <c r="K66" s="181">
        <f>'将来負担比率（分子）の構造'!L$41</f>
        <v>4801</v>
      </c>
      <c r="L66" s="181"/>
      <c r="M66" s="181"/>
      <c r="N66" s="181">
        <f>'将来負担比率（分子）の構造'!M$41</f>
        <v>4772</v>
      </c>
      <c r="O66" s="181"/>
      <c r="P66" s="181"/>
    </row>
    <row r="67" spans="1:16" x14ac:dyDescent="0.15">
      <c r="A67" s="181" t="s">
        <v>75</v>
      </c>
      <c r="B67" s="181" t="e">
        <f>NA()</f>
        <v>#N/A</v>
      </c>
      <c r="C67" s="181">
        <f>IF(ISNUMBER('将来負担比率（分子）の構造'!I$53), IF('将来負担比率（分子）の構造'!I$53 &lt; 0, 0, '将来負担比率（分子）の構造'!I$53), NA())</f>
        <v>2114</v>
      </c>
      <c r="D67" s="181" t="e">
        <f>NA()</f>
        <v>#N/A</v>
      </c>
      <c r="E67" s="181" t="e">
        <f>NA()</f>
        <v>#N/A</v>
      </c>
      <c r="F67" s="181">
        <f>IF(ISNUMBER('将来負担比率（分子）の構造'!J$53), IF('将来負担比率（分子）の構造'!J$53 &lt; 0, 0, '将来負担比率（分子）の構造'!J$53), NA())</f>
        <v>2097</v>
      </c>
      <c r="G67" s="181" t="e">
        <f>NA()</f>
        <v>#N/A</v>
      </c>
      <c r="H67" s="181" t="e">
        <f>NA()</f>
        <v>#N/A</v>
      </c>
      <c r="I67" s="181">
        <f>IF(ISNUMBER('将来負担比率（分子）の構造'!K$53), IF('将来負担比率（分子）の構造'!K$53 &lt; 0, 0, '将来負担比率（分子）の構造'!K$53), NA())</f>
        <v>2434</v>
      </c>
      <c r="J67" s="181" t="e">
        <f>NA()</f>
        <v>#N/A</v>
      </c>
      <c r="K67" s="181" t="e">
        <f>NA()</f>
        <v>#N/A</v>
      </c>
      <c r="L67" s="181">
        <f>IF(ISNUMBER('将来負担比率（分子）の構造'!L$53), IF('将来負担比率（分子）の構造'!L$53 &lt; 0, 0, '将来負担比率（分子）の構造'!L$53), NA())</f>
        <v>2241</v>
      </c>
      <c r="M67" s="181" t="e">
        <f>NA()</f>
        <v>#N/A</v>
      </c>
      <c r="N67" s="181" t="e">
        <f>NA()</f>
        <v>#N/A</v>
      </c>
      <c r="O67" s="181">
        <f>IF(ISNUMBER('将来負担比率（分子）の構造'!M$53), IF('将来負担比率（分子）の構造'!M$53 &lt; 0, 0, '将来負担比率（分子）の構造'!M$53), NA())</f>
        <v>2270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404</v>
      </c>
      <c r="C72" s="185">
        <f>基金残高に係る経年分析!G55</f>
        <v>497</v>
      </c>
      <c r="D72" s="185">
        <f>基金残高に係る経年分析!H55</f>
        <v>489</v>
      </c>
    </row>
    <row r="73" spans="1:16" x14ac:dyDescent="0.15">
      <c r="A73" s="184" t="s">
        <v>78</v>
      </c>
      <c r="B73" s="185">
        <f>基金残高に係る経年分析!F56</f>
        <v>13</v>
      </c>
      <c r="C73" s="185">
        <f>基金残高に係る経年分析!G56</f>
        <v>13</v>
      </c>
      <c r="D73" s="185">
        <f>基金残高に係る経年分析!H56</f>
        <v>13</v>
      </c>
    </row>
    <row r="74" spans="1:16" x14ac:dyDescent="0.15">
      <c r="A74" s="184" t="s">
        <v>79</v>
      </c>
      <c r="B74" s="185">
        <f>基金残高に係る経年分析!F57</f>
        <v>635</v>
      </c>
      <c r="C74" s="185">
        <f>基金残高に係る経年分析!G57</f>
        <v>661</v>
      </c>
      <c r="D74" s="185">
        <f>基金残高に係る経年分析!H57</f>
        <v>549</v>
      </c>
    </row>
  </sheetData>
  <sheetProtection algorithmName="SHA-512" hashValue="bvFAJjQQiGIGjHpJbW9pgJgi3hFDi22mN2uFdye3jtNA0cDhDLA/RlMNbX5PYSFye70h3lqHrWUIclrhVFkRJA==" saltValue="VkYCzG1dGRzlhgrWg8Ne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224</v>
      </c>
      <c r="C5" s="747"/>
      <c r="D5" s="747"/>
      <c r="E5" s="747"/>
      <c r="F5" s="747"/>
      <c r="G5" s="747"/>
      <c r="H5" s="747"/>
      <c r="I5" s="747"/>
      <c r="J5" s="747"/>
      <c r="K5" s="747"/>
      <c r="L5" s="747"/>
      <c r="M5" s="747"/>
      <c r="N5" s="747"/>
      <c r="O5" s="747"/>
      <c r="P5" s="747"/>
      <c r="Q5" s="748"/>
      <c r="R5" s="733">
        <v>2545110</v>
      </c>
      <c r="S5" s="734"/>
      <c r="T5" s="734"/>
      <c r="U5" s="734"/>
      <c r="V5" s="734"/>
      <c r="W5" s="734"/>
      <c r="X5" s="734"/>
      <c r="Y5" s="777"/>
      <c r="Z5" s="795">
        <v>30.7</v>
      </c>
      <c r="AA5" s="795"/>
      <c r="AB5" s="795"/>
      <c r="AC5" s="795"/>
      <c r="AD5" s="796">
        <v>2545110</v>
      </c>
      <c r="AE5" s="796"/>
      <c r="AF5" s="796"/>
      <c r="AG5" s="796"/>
      <c r="AH5" s="796"/>
      <c r="AI5" s="796"/>
      <c r="AJ5" s="796"/>
      <c r="AK5" s="796"/>
      <c r="AL5" s="778">
        <v>59.7</v>
      </c>
      <c r="AM5" s="751"/>
      <c r="AN5" s="751"/>
      <c r="AO5" s="779"/>
      <c r="AP5" s="746" t="s">
        <v>225</v>
      </c>
      <c r="AQ5" s="747"/>
      <c r="AR5" s="747"/>
      <c r="AS5" s="747"/>
      <c r="AT5" s="747"/>
      <c r="AU5" s="747"/>
      <c r="AV5" s="747"/>
      <c r="AW5" s="747"/>
      <c r="AX5" s="747"/>
      <c r="AY5" s="747"/>
      <c r="AZ5" s="747"/>
      <c r="BA5" s="747"/>
      <c r="BB5" s="747"/>
      <c r="BC5" s="747"/>
      <c r="BD5" s="747"/>
      <c r="BE5" s="747"/>
      <c r="BF5" s="748"/>
      <c r="BG5" s="678">
        <v>2545110</v>
      </c>
      <c r="BH5" s="679"/>
      <c r="BI5" s="679"/>
      <c r="BJ5" s="679"/>
      <c r="BK5" s="679"/>
      <c r="BL5" s="679"/>
      <c r="BM5" s="679"/>
      <c r="BN5" s="680"/>
      <c r="BO5" s="715">
        <v>100</v>
      </c>
      <c r="BP5" s="715"/>
      <c r="BQ5" s="715"/>
      <c r="BR5" s="715"/>
      <c r="BS5" s="716" t="s">
        <v>129</v>
      </c>
      <c r="BT5" s="716"/>
      <c r="BU5" s="716"/>
      <c r="BV5" s="716"/>
      <c r="BW5" s="716"/>
      <c r="BX5" s="716"/>
      <c r="BY5" s="716"/>
      <c r="BZ5" s="716"/>
      <c r="CA5" s="716"/>
      <c r="CB5" s="766"/>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35551</v>
      </c>
      <c r="S6" s="679"/>
      <c r="T6" s="679"/>
      <c r="U6" s="679"/>
      <c r="V6" s="679"/>
      <c r="W6" s="679"/>
      <c r="X6" s="679"/>
      <c r="Y6" s="680"/>
      <c r="Z6" s="715">
        <v>0.4</v>
      </c>
      <c r="AA6" s="715"/>
      <c r="AB6" s="715"/>
      <c r="AC6" s="715"/>
      <c r="AD6" s="716">
        <v>35551</v>
      </c>
      <c r="AE6" s="716"/>
      <c r="AF6" s="716"/>
      <c r="AG6" s="716"/>
      <c r="AH6" s="716"/>
      <c r="AI6" s="716"/>
      <c r="AJ6" s="716"/>
      <c r="AK6" s="716"/>
      <c r="AL6" s="681">
        <v>0.8</v>
      </c>
      <c r="AM6" s="682"/>
      <c r="AN6" s="682"/>
      <c r="AO6" s="717"/>
      <c r="AP6" s="675" t="s">
        <v>230</v>
      </c>
      <c r="AQ6" s="676"/>
      <c r="AR6" s="676"/>
      <c r="AS6" s="676"/>
      <c r="AT6" s="676"/>
      <c r="AU6" s="676"/>
      <c r="AV6" s="676"/>
      <c r="AW6" s="676"/>
      <c r="AX6" s="676"/>
      <c r="AY6" s="676"/>
      <c r="AZ6" s="676"/>
      <c r="BA6" s="676"/>
      <c r="BB6" s="676"/>
      <c r="BC6" s="676"/>
      <c r="BD6" s="676"/>
      <c r="BE6" s="676"/>
      <c r="BF6" s="677"/>
      <c r="BG6" s="678">
        <v>2545110</v>
      </c>
      <c r="BH6" s="679"/>
      <c r="BI6" s="679"/>
      <c r="BJ6" s="679"/>
      <c r="BK6" s="679"/>
      <c r="BL6" s="679"/>
      <c r="BM6" s="679"/>
      <c r="BN6" s="680"/>
      <c r="BO6" s="715">
        <v>100</v>
      </c>
      <c r="BP6" s="715"/>
      <c r="BQ6" s="715"/>
      <c r="BR6" s="715"/>
      <c r="BS6" s="716" t="s">
        <v>129</v>
      </c>
      <c r="BT6" s="716"/>
      <c r="BU6" s="716"/>
      <c r="BV6" s="716"/>
      <c r="BW6" s="716"/>
      <c r="BX6" s="716"/>
      <c r="BY6" s="716"/>
      <c r="BZ6" s="716"/>
      <c r="CA6" s="716"/>
      <c r="CB6" s="766"/>
      <c r="CD6" s="736" t="s">
        <v>231</v>
      </c>
      <c r="CE6" s="737"/>
      <c r="CF6" s="737"/>
      <c r="CG6" s="737"/>
      <c r="CH6" s="737"/>
      <c r="CI6" s="737"/>
      <c r="CJ6" s="737"/>
      <c r="CK6" s="737"/>
      <c r="CL6" s="737"/>
      <c r="CM6" s="737"/>
      <c r="CN6" s="737"/>
      <c r="CO6" s="737"/>
      <c r="CP6" s="737"/>
      <c r="CQ6" s="738"/>
      <c r="CR6" s="678">
        <v>95235</v>
      </c>
      <c r="CS6" s="679"/>
      <c r="CT6" s="679"/>
      <c r="CU6" s="679"/>
      <c r="CV6" s="679"/>
      <c r="CW6" s="679"/>
      <c r="CX6" s="679"/>
      <c r="CY6" s="680"/>
      <c r="CZ6" s="778">
        <v>1.2</v>
      </c>
      <c r="DA6" s="751"/>
      <c r="DB6" s="751"/>
      <c r="DC6" s="781"/>
      <c r="DD6" s="684" t="s">
        <v>137</v>
      </c>
      <c r="DE6" s="679"/>
      <c r="DF6" s="679"/>
      <c r="DG6" s="679"/>
      <c r="DH6" s="679"/>
      <c r="DI6" s="679"/>
      <c r="DJ6" s="679"/>
      <c r="DK6" s="679"/>
      <c r="DL6" s="679"/>
      <c r="DM6" s="679"/>
      <c r="DN6" s="679"/>
      <c r="DO6" s="679"/>
      <c r="DP6" s="680"/>
      <c r="DQ6" s="684">
        <v>95235</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962</v>
      </c>
      <c r="S7" s="679"/>
      <c r="T7" s="679"/>
      <c r="U7" s="679"/>
      <c r="V7" s="679"/>
      <c r="W7" s="679"/>
      <c r="X7" s="679"/>
      <c r="Y7" s="680"/>
      <c r="Z7" s="715">
        <v>0</v>
      </c>
      <c r="AA7" s="715"/>
      <c r="AB7" s="715"/>
      <c r="AC7" s="715"/>
      <c r="AD7" s="716">
        <v>962</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939716</v>
      </c>
      <c r="BH7" s="679"/>
      <c r="BI7" s="679"/>
      <c r="BJ7" s="679"/>
      <c r="BK7" s="679"/>
      <c r="BL7" s="679"/>
      <c r="BM7" s="679"/>
      <c r="BN7" s="680"/>
      <c r="BO7" s="715">
        <v>36.9</v>
      </c>
      <c r="BP7" s="715"/>
      <c r="BQ7" s="715"/>
      <c r="BR7" s="715"/>
      <c r="BS7" s="716" t="s">
        <v>129</v>
      </c>
      <c r="BT7" s="716"/>
      <c r="BU7" s="716"/>
      <c r="BV7" s="716"/>
      <c r="BW7" s="716"/>
      <c r="BX7" s="716"/>
      <c r="BY7" s="716"/>
      <c r="BZ7" s="716"/>
      <c r="CA7" s="716"/>
      <c r="CB7" s="766"/>
      <c r="CD7" s="711" t="s">
        <v>234</v>
      </c>
      <c r="CE7" s="712"/>
      <c r="CF7" s="712"/>
      <c r="CG7" s="712"/>
      <c r="CH7" s="712"/>
      <c r="CI7" s="712"/>
      <c r="CJ7" s="712"/>
      <c r="CK7" s="712"/>
      <c r="CL7" s="712"/>
      <c r="CM7" s="712"/>
      <c r="CN7" s="712"/>
      <c r="CO7" s="712"/>
      <c r="CP7" s="712"/>
      <c r="CQ7" s="713"/>
      <c r="CR7" s="678">
        <v>1456272</v>
      </c>
      <c r="CS7" s="679"/>
      <c r="CT7" s="679"/>
      <c r="CU7" s="679"/>
      <c r="CV7" s="679"/>
      <c r="CW7" s="679"/>
      <c r="CX7" s="679"/>
      <c r="CY7" s="680"/>
      <c r="CZ7" s="715">
        <v>18.399999999999999</v>
      </c>
      <c r="DA7" s="715"/>
      <c r="DB7" s="715"/>
      <c r="DC7" s="715"/>
      <c r="DD7" s="684">
        <v>421486</v>
      </c>
      <c r="DE7" s="679"/>
      <c r="DF7" s="679"/>
      <c r="DG7" s="679"/>
      <c r="DH7" s="679"/>
      <c r="DI7" s="679"/>
      <c r="DJ7" s="679"/>
      <c r="DK7" s="679"/>
      <c r="DL7" s="679"/>
      <c r="DM7" s="679"/>
      <c r="DN7" s="679"/>
      <c r="DO7" s="679"/>
      <c r="DP7" s="680"/>
      <c r="DQ7" s="684">
        <v>905201</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3445</v>
      </c>
      <c r="S8" s="679"/>
      <c r="T8" s="679"/>
      <c r="U8" s="679"/>
      <c r="V8" s="679"/>
      <c r="W8" s="679"/>
      <c r="X8" s="679"/>
      <c r="Y8" s="680"/>
      <c r="Z8" s="715">
        <v>0</v>
      </c>
      <c r="AA8" s="715"/>
      <c r="AB8" s="715"/>
      <c r="AC8" s="715"/>
      <c r="AD8" s="716">
        <v>3445</v>
      </c>
      <c r="AE8" s="716"/>
      <c r="AF8" s="716"/>
      <c r="AG8" s="716"/>
      <c r="AH8" s="716"/>
      <c r="AI8" s="716"/>
      <c r="AJ8" s="716"/>
      <c r="AK8" s="716"/>
      <c r="AL8" s="681">
        <v>0.1</v>
      </c>
      <c r="AM8" s="682"/>
      <c r="AN8" s="682"/>
      <c r="AO8" s="717"/>
      <c r="AP8" s="675" t="s">
        <v>236</v>
      </c>
      <c r="AQ8" s="676"/>
      <c r="AR8" s="676"/>
      <c r="AS8" s="676"/>
      <c r="AT8" s="676"/>
      <c r="AU8" s="676"/>
      <c r="AV8" s="676"/>
      <c r="AW8" s="676"/>
      <c r="AX8" s="676"/>
      <c r="AY8" s="676"/>
      <c r="AZ8" s="676"/>
      <c r="BA8" s="676"/>
      <c r="BB8" s="676"/>
      <c r="BC8" s="676"/>
      <c r="BD8" s="676"/>
      <c r="BE8" s="676"/>
      <c r="BF8" s="677"/>
      <c r="BG8" s="678">
        <v>26527</v>
      </c>
      <c r="BH8" s="679"/>
      <c r="BI8" s="679"/>
      <c r="BJ8" s="679"/>
      <c r="BK8" s="679"/>
      <c r="BL8" s="679"/>
      <c r="BM8" s="679"/>
      <c r="BN8" s="680"/>
      <c r="BO8" s="715">
        <v>1</v>
      </c>
      <c r="BP8" s="715"/>
      <c r="BQ8" s="715"/>
      <c r="BR8" s="715"/>
      <c r="BS8" s="684" t="s">
        <v>129</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2847432</v>
      </c>
      <c r="CS8" s="679"/>
      <c r="CT8" s="679"/>
      <c r="CU8" s="679"/>
      <c r="CV8" s="679"/>
      <c r="CW8" s="679"/>
      <c r="CX8" s="679"/>
      <c r="CY8" s="680"/>
      <c r="CZ8" s="715">
        <v>36</v>
      </c>
      <c r="DA8" s="715"/>
      <c r="DB8" s="715"/>
      <c r="DC8" s="715"/>
      <c r="DD8" s="684">
        <v>86612</v>
      </c>
      <c r="DE8" s="679"/>
      <c r="DF8" s="679"/>
      <c r="DG8" s="679"/>
      <c r="DH8" s="679"/>
      <c r="DI8" s="679"/>
      <c r="DJ8" s="679"/>
      <c r="DK8" s="679"/>
      <c r="DL8" s="679"/>
      <c r="DM8" s="679"/>
      <c r="DN8" s="679"/>
      <c r="DO8" s="679"/>
      <c r="DP8" s="680"/>
      <c r="DQ8" s="684">
        <v>1336948</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2461</v>
      </c>
      <c r="S9" s="679"/>
      <c r="T9" s="679"/>
      <c r="U9" s="679"/>
      <c r="V9" s="679"/>
      <c r="W9" s="679"/>
      <c r="X9" s="679"/>
      <c r="Y9" s="680"/>
      <c r="Z9" s="715">
        <v>0</v>
      </c>
      <c r="AA9" s="715"/>
      <c r="AB9" s="715"/>
      <c r="AC9" s="715"/>
      <c r="AD9" s="716">
        <v>2461</v>
      </c>
      <c r="AE9" s="716"/>
      <c r="AF9" s="716"/>
      <c r="AG9" s="716"/>
      <c r="AH9" s="716"/>
      <c r="AI9" s="716"/>
      <c r="AJ9" s="716"/>
      <c r="AK9" s="716"/>
      <c r="AL9" s="681">
        <v>0.1</v>
      </c>
      <c r="AM9" s="682"/>
      <c r="AN9" s="682"/>
      <c r="AO9" s="717"/>
      <c r="AP9" s="675" t="s">
        <v>239</v>
      </c>
      <c r="AQ9" s="676"/>
      <c r="AR9" s="676"/>
      <c r="AS9" s="676"/>
      <c r="AT9" s="676"/>
      <c r="AU9" s="676"/>
      <c r="AV9" s="676"/>
      <c r="AW9" s="676"/>
      <c r="AX9" s="676"/>
      <c r="AY9" s="676"/>
      <c r="AZ9" s="676"/>
      <c r="BA9" s="676"/>
      <c r="BB9" s="676"/>
      <c r="BC9" s="676"/>
      <c r="BD9" s="676"/>
      <c r="BE9" s="676"/>
      <c r="BF9" s="677"/>
      <c r="BG9" s="678">
        <v>757419</v>
      </c>
      <c r="BH9" s="679"/>
      <c r="BI9" s="679"/>
      <c r="BJ9" s="679"/>
      <c r="BK9" s="679"/>
      <c r="BL9" s="679"/>
      <c r="BM9" s="679"/>
      <c r="BN9" s="680"/>
      <c r="BO9" s="715">
        <v>29.8</v>
      </c>
      <c r="BP9" s="715"/>
      <c r="BQ9" s="715"/>
      <c r="BR9" s="715"/>
      <c r="BS9" s="684" t="s">
        <v>137</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707707</v>
      </c>
      <c r="CS9" s="679"/>
      <c r="CT9" s="679"/>
      <c r="CU9" s="679"/>
      <c r="CV9" s="679"/>
      <c r="CW9" s="679"/>
      <c r="CX9" s="679"/>
      <c r="CY9" s="680"/>
      <c r="CZ9" s="715">
        <v>8.9</v>
      </c>
      <c r="DA9" s="715"/>
      <c r="DB9" s="715"/>
      <c r="DC9" s="715"/>
      <c r="DD9" s="684">
        <v>64281</v>
      </c>
      <c r="DE9" s="679"/>
      <c r="DF9" s="679"/>
      <c r="DG9" s="679"/>
      <c r="DH9" s="679"/>
      <c r="DI9" s="679"/>
      <c r="DJ9" s="679"/>
      <c r="DK9" s="679"/>
      <c r="DL9" s="679"/>
      <c r="DM9" s="679"/>
      <c r="DN9" s="679"/>
      <c r="DO9" s="679"/>
      <c r="DP9" s="680"/>
      <c r="DQ9" s="684">
        <v>587534</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715" t="s">
        <v>129</v>
      </c>
      <c r="AA10" s="715"/>
      <c r="AB10" s="715"/>
      <c r="AC10" s="715"/>
      <c r="AD10" s="716" t="s">
        <v>129</v>
      </c>
      <c r="AE10" s="716"/>
      <c r="AF10" s="716"/>
      <c r="AG10" s="716"/>
      <c r="AH10" s="716"/>
      <c r="AI10" s="716"/>
      <c r="AJ10" s="716"/>
      <c r="AK10" s="716"/>
      <c r="AL10" s="681" t="s">
        <v>129</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52458</v>
      </c>
      <c r="BH10" s="679"/>
      <c r="BI10" s="679"/>
      <c r="BJ10" s="679"/>
      <c r="BK10" s="679"/>
      <c r="BL10" s="679"/>
      <c r="BM10" s="679"/>
      <c r="BN10" s="680"/>
      <c r="BO10" s="715">
        <v>2.1</v>
      </c>
      <c r="BP10" s="715"/>
      <c r="BQ10" s="715"/>
      <c r="BR10" s="715"/>
      <c r="BS10" s="684" t="s">
        <v>129</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t="s">
        <v>129</v>
      </c>
      <c r="CS10" s="679"/>
      <c r="CT10" s="679"/>
      <c r="CU10" s="679"/>
      <c r="CV10" s="679"/>
      <c r="CW10" s="679"/>
      <c r="CX10" s="679"/>
      <c r="CY10" s="680"/>
      <c r="CZ10" s="715" t="s">
        <v>137</v>
      </c>
      <c r="DA10" s="715"/>
      <c r="DB10" s="715"/>
      <c r="DC10" s="715"/>
      <c r="DD10" s="684" t="s">
        <v>129</v>
      </c>
      <c r="DE10" s="679"/>
      <c r="DF10" s="679"/>
      <c r="DG10" s="679"/>
      <c r="DH10" s="679"/>
      <c r="DI10" s="679"/>
      <c r="DJ10" s="679"/>
      <c r="DK10" s="679"/>
      <c r="DL10" s="679"/>
      <c r="DM10" s="679"/>
      <c r="DN10" s="679"/>
      <c r="DO10" s="679"/>
      <c r="DP10" s="680"/>
      <c r="DQ10" s="684" t="s">
        <v>129</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252013</v>
      </c>
      <c r="S11" s="679"/>
      <c r="T11" s="679"/>
      <c r="U11" s="679"/>
      <c r="V11" s="679"/>
      <c r="W11" s="679"/>
      <c r="X11" s="679"/>
      <c r="Y11" s="680"/>
      <c r="Z11" s="681">
        <v>3</v>
      </c>
      <c r="AA11" s="682"/>
      <c r="AB11" s="682"/>
      <c r="AC11" s="683"/>
      <c r="AD11" s="684">
        <v>252013</v>
      </c>
      <c r="AE11" s="679"/>
      <c r="AF11" s="679"/>
      <c r="AG11" s="679"/>
      <c r="AH11" s="679"/>
      <c r="AI11" s="679"/>
      <c r="AJ11" s="679"/>
      <c r="AK11" s="680"/>
      <c r="AL11" s="681">
        <v>5.9</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103312</v>
      </c>
      <c r="BH11" s="679"/>
      <c r="BI11" s="679"/>
      <c r="BJ11" s="679"/>
      <c r="BK11" s="679"/>
      <c r="BL11" s="679"/>
      <c r="BM11" s="679"/>
      <c r="BN11" s="680"/>
      <c r="BO11" s="715">
        <v>4.0999999999999996</v>
      </c>
      <c r="BP11" s="715"/>
      <c r="BQ11" s="715"/>
      <c r="BR11" s="715"/>
      <c r="BS11" s="684" t="s">
        <v>129</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196680</v>
      </c>
      <c r="CS11" s="679"/>
      <c r="CT11" s="679"/>
      <c r="CU11" s="679"/>
      <c r="CV11" s="679"/>
      <c r="CW11" s="679"/>
      <c r="CX11" s="679"/>
      <c r="CY11" s="680"/>
      <c r="CZ11" s="715">
        <v>2.5</v>
      </c>
      <c r="DA11" s="715"/>
      <c r="DB11" s="715"/>
      <c r="DC11" s="715"/>
      <c r="DD11" s="684">
        <v>39183</v>
      </c>
      <c r="DE11" s="679"/>
      <c r="DF11" s="679"/>
      <c r="DG11" s="679"/>
      <c r="DH11" s="679"/>
      <c r="DI11" s="679"/>
      <c r="DJ11" s="679"/>
      <c r="DK11" s="679"/>
      <c r="DL11" s="679"/>
      <c r="DM11" s="679"/>
      <c r="DN11" s="679"/>
      <c r="DO11" s="679"/>
      <c r="DP11" s="680"/>
      <c r="DQ11" s="684">
        <v>106907</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v>7621</v>
      </c>
      <c r="S12" s="679"/>
      <c r="T12" s="679"/>
      <c r="U12" s="679"/>
      <c r="V12" s="679"/>
      <c r="W12" s="679"/>
      <c r="X12" s="679"/>
      <c r="Y12" s="680"/>
      <c r="Z12" s="715">
        <v>0.1</v>
      </c>
      <c r="AA12" s="715"/>
      <c r="AB12" s="715"/>
      <c r="AC12" s="715"/>
      <c r="AD12" s="716">
        <v>7621</v>
      </c>
      <c r="AE12" s="716"/>
      <c r="AF12" s="716"/>
      <c r="AG12" s="716"/>
      <c r="AH12" s="716"/>
      <c r="AI12" s="716"/>
      <c r="AJ12" s="716"/>
      <c r="AK12" s="716"/>
      <c r="AL12" s="681">
        <v>0.2</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1425258</v>
      </c>
      <c r="BH12" s="679"/>
      <c r="BI12" s="679"/>
      <c r="BJ12" s="679"/>
      <c r="BK12" s="679"/>
      <c r="BL12" s="679"/>
      <c r="BM12" s="679"/>
      <c r="BN12" s="680"/>
      <c r="BO12" s="715">
        <v>56</v>
      </c>
      <c r="BP12" s="715"/>
      <c r="BQ12" s="715"/>
      <c r="BR12" s="715"/>
      <c r="BS12" s="684" t="s">
        <v>137</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185199</v>
      </c>
      <c r="CS12" s="679"/>
      <c r="CT12" s="679"/>
      <c r="CU12" s="679"/>
      <c r="CV12" s="679"/>
      <c r="CW12" s="679"/>
      <c r="CX12" s="679"/>
      <c r="CY12" s="680"/>
      <c r="CZ12" s="715">
        <v>2.2999999999999998</v>
      </c>
      <c r="DA12" s="715"/>
      <c r="DB12" s="715"/>
      <c r="DC12" s="715"/>
      <c r="DD12" s="684">
        <v>11660</v>
      </c>
      <c r="DE12" s="679"/>
      <c r="DF12" s="679"/>
      <c r="DG12" s="679"/>
      <c r="DH12" s="679"/>
      <c r="DI12" s="679"/>
      <c r="DJ12" s="679"/>
      <c r="DK12" s="679"/>
      <c r="DL12" s="679"/>
      <c r="DM12" s="679"/>
      <c r="DN12" s="679"/>
      <c r="DO12" s="679"/>
      <c r="DP12" s="680"/>
      <c r="DQ12" s="684">
        <v>85431</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129</v>
      </c>
      <c r="AA13" s="715"/>
      <c r="AB13" s="715"/>
      <c r="AC13" s="715"/>
      <c r="AD13" s="716" t="s">
        <v>129</v>
      </c>
      <c r="AE13" s="716"/>
      <c r="AF13" s="716"/>
      <c r="AG13" s="716"/>
      <c r="AH13" s="716"/>
      <c r="AI13" s="716"/>
      <c r="AJ13" s="716"/>
      <c r="AK13" s="716"/>
      <c r="AL13" s="681" t="s">
        <v>129</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1419648</v>
      </c>
      <c r="BH13" s="679"/>
      <c r="BI13" s="679"/>
      <c r="BJ13" s="679"/>
      <c r="BK13" s="679"/>
      <c r="BL13" s="679"/>
      <c r="BM13" s="679"/>
      <c r="BN13" s="680"/>
      <c r="BO13" s="715">
        <v>55.8</v>
      </c>
      <c r="BP13" s="715"/>
      <c r="BQ13" s="715"/>
      <c r="BR13" s="715"/>
      <c r="BS13" s="684" t="s">
        <v>129</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830813</v>
      </c>
      <c r="CS13" s="679"/>
      <c r="CT13" s="679"/>
      <c r="CU13" s="679"/>
      <c r="CV13" s="679"/>
      <c r="CW13" s="679"/>
      <c r="CX13" s="679"/>
      <c r="CY13" s="680"/>
      <c r="CZ13" s="715">
        <v>10.5</v>
      </c>
      <c r="DA13" s="715"/>
      <c r="DB13" s="715"/>
      <c r="DC13" s="715"/>
      <c r="DD13" s="684">
        <v>346455</v>
      </c>
      <c r="DE13" s="679"/>
      <c r="DF13" s="679"/>
      <c r="DG13" s="679"/>
      <c r="DH13" s="679"/>
      <c r="DI13" s="679"/>
      <c r="DJ13" s="679"/>
      <c r="DK13" s="679"/>
      <c r="DL13" s="679"/>
      <c r="DM13" s="679"/>
      <c r="DN13" s="679"/>
      <c r="DO13" s="679"/>
      <c r="DP13" s="680"/>
      <c r="DQ13" s="684">
        <v>415039</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5911</v>
      </c>
      <c r="S14" s="679"/>
      <c r="T14" s="679"/>
      <c r="U14" s="679"/>
      <c r="V14" s="679"/>
      <c r="W14" s="679"/>
      <c r="X14" s="679"/>
      <c r="Y14" s="680"/>
      <c r="Z14" s="715">
        <v>0.1</v>
      </c>
      <c r="AA14" s="715"/>
      <c r="AB14" s="715"/>
      <c r="AC14" s="715"/>
      <c r="AD14" s="716">
        <v>5911</v>
      </c>
      <c r="AE14" s="716"/>
      <c r="AF14" s="716"/>
      <c r="AG14" s="716"/>
      <c r="AH14" s="716"/>
      <c r="AI14" s="716"/>
      <c r="AJ14" s="716"/>
      <c r="AK14" s="716"/>
      <c r="AL14" s="681">
        <v>0.1</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61745</v>
      </c>
      <c r="BH14" s="679"/>
      <c r="BI14" s="679"/>
      <c r="BJ14" s="679"/>
      <c r="BK14" s="679"/>
      <c r="BL14" s="679"/>
      <c r="BM14" s="679"/>
      <c r="BN14" s="680"/>
      <c r="BO14" s="715">
        <v>2.4</v>
      </c>
      <c r="BP14" s="715"/>
      <c r="BQ14" s="715"/>
      <c r="BR14" s="715"/>
      <c r="BS14" s="684" t="s">
        <v>129</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236252</v>
      </c>
      <c r="CS14" s="679"/>
      <c r="CT14" s="679"/>
      <c r="CU14" s="679"/>
      <c r="CV14" s="679"/>
      <c r="CW14" s="679"/>
      <c r="CX14" s="679"/>
      <c r="CY14" s="680"/>
      <c r="CZ14" s="715">
        <v>3</v>
      </c>
      <c r="DA14" s="715"/>
      <c r="DB14" s="715"/>
      <c r="DC14" s="715"/>
      <c r="DD14" s="684" t="s">
        <v>129</v>
      </c>
      <c r="DE14" s="679"/>
      <c r="DF14" s="679"/>
      <c r="DG14" s="679"/>
      <c r="DH14" s="679"/>
      <c r="DI14" s="679"/>
      <c r="DJ14" s="679"/>
      <c r="DK14" s="679"/>
      <c r="DL14" s="679"/>
      <c r="DM14" s="679"/>
      <c r="DN14" s="679"/>
      <c r="DO14" s="679"/>
      <c r="DP14" s="680"/>
      <c r="DQ14" s="684">
        <v>236252</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129</v>
      </c>
      <c r="AA15" s="715"/>
      <c r="AB15" s="715"/>
      <c r="AC15" s="715"/>
      <c r="AD15" s="716" t="s">
        <v>129</v>
      </c>
      <c r="AE15" s="716"/>
      <c r="AF15" s="716"/>
      <c r="AG15" s="716"/>
      <c r="AH15" s="716"/>
      <c r="AI15" s="716"/>
      <c r="AJ15" s="716"/>
      <c r="AK15" s="716"/>
      <c r="AL15" s="681" t="s">
        <v>129</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118391</v>
      </c>
      <c r="BH15" s="679"/>
      <c r="BI15" s="679"/>
      <c r="BJ15" s="679"/>
      <c r="BK15" s="679"/>
      <c r="BL15" s="679"/>
      <c r="BM15" s="679"/>
      <c r="BN15" s="680"/>
      <c r="BO15" s="715">
        <v>4.7</v>
      </c>
      <c r="BP15" s="715"/>
      <c r="BQ15" s="715"/>
      <c r="BR15" s="715"/>
      <c r="BS15" s="684" t="s">
        <v>129</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912375</v>
      </c>
      <c r="CS15" s="679"/>
      <c r="CT15" s="679"/>
      <c r="CU15" s="679"/>
      <c r="CV15" s="679"/>
      <c r="CW15" s="679"/>
      <c r="CX15" s="679"/>
      <c r="CY15" s="680"/>
      <c r="CZ15" s="715">
        <v>11.5</v>
      </c>
      <c r="DA15" s="715"/>
      <c r="DB15" s="715"/>
      <c r="DC15" s="715"/>
      <c r="DD15" s="684">
        <v>120235</v>
      </c>
      <c r="DE15" s="679"/>
      <c r="DF15" s="679"/>
      <c r="DG15" s="679"/>
      <c r="DH15" s="679"/>
      <c r="DI15" s="679"/>
      <c r="DJ15" s="679"/>
      <c r="DK15" s="679"/>
      <c r="DL15" s="679"/>
      <c r="DM15" s="679"/>
      <c r="DN15" s="679"/>
      <c r="DO15" s="679"/>
      <c r="DP15" s="680"/>
      <c r="DQ15" s="684">
        <v>719963</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1163</v>
      </c>
      <c r="S16" s="679"/>
      <c r="T16" s="679"/>
      <c r="U16" s="679"/>
      <c r="V16" s="679"/>
      <c r="W16" s="679"/>
      <c r="X16" s="679"/>
      <c r="Y16" s="680"/>
      <c r="Z16" s="715">
        <v>0</v>
      </c>
      <c r="AA16" s="715"/>
      <c r="AB16" s="715"/>
      <c r="AC16" s="715"/>
      <c r="AD16" s="716">
        <v>1163</v>
      </c>
      <c r="AE16" s="716"/>
      <c r="AF16" s="716"/>
      <c r="AG16" s="716"/>
      <c r="AH16" s="716"/>
      <c r="AI16" s="716"/>
      <c r="AJ16" s="716"/>
      <c r="AK16" s="716"/>
      <c r="AL16" s="681">
        <v>0</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129</v>
      </c>
      <c r="BP16" s="715"/>
      <c r="BQ16" s="715"/>
      <c r="BR16" s="715"/>
      <c r="BS16" s="684" t="s">
        <v>129</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t="s">
        <v>129</v>
      </c>
      <c r="CS16" s="679"/>
      <c r="CT16" s="679"/>
      <c r="CU16" s="679"/>
      <c r="CV16" s="679"/>
      <c r="CW16" s="679"/>
      <c r="CX16" s="679"/>
      <c r="CY16" s="680"/>
      <c r="CZ16" s="715" t="s">
        <v>129</v>
      </c>
      <c r="DA16" s="715"/>
      <c r="DB16" s="715"/>
      <c r="DC16" s="715"/>
      <c r="DD16" s="684" t="s">
        <v>129</v>
      </c>
      <c r="DE16" s="679"/>
      <c r="DF16" s="679"/>
      <c r="DG16" s="679"/>
      <c r="DH16" s="679"/>
      <c r="DI16" s="679"/>
      <c r="DJ16" s="679"/>
      <c r="DK16" s="679"/>
      <c r="DL16" s="679"/>
      <c r="DM16" s="679"/>
      <c r="DN16" s="679"/>
      <c r="DO16" s="679"/>
      <c r="DP16" s="680"/>
      <c r="DQ16" s="684" t="s">
        <v>129</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42315</v>
      </c>
      <c r="S17" s="679"/>
      <c r="T17" s="679"/>
      <c r="U17" s="679"/>
      <c r="V17" s="679"/>
      <c r="W17" s="679"/>
      <c r="X17" s="679"/>
      <c r="Y17" s="680"/>
      <c r="Z17" s="715">
        <v>0.5</v>
      </c>
      <c r="AA17" s="715"/>
      <c r="AB17" s="715"/>
      <c r="AC17" s="715"/>
      <c r="AD17" s="716">
        <v>42315</v>
      </c>
      <c r="AE17" s="716"/>
      <c r="AF17" s="716"/>
      <c r="AG17" s="716"/>
      <c r="AH17" s="716"/>
      <c r="AI17" s="716"/>
      <c r="AJ17" s="716"/>
      <c r="AK17" s="716"/>
      <c r="AL17" s="681">
        <v>1</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129</v>
      </c>
      <c r="BP17" s="715"/>
      <c r="BQ17" s="715"/>
      <c r="BR17" s="715"/>
      <c r="BS17" s="684" t="s">
        <v>129</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450232</v>
      </c>
      <c r="CS17" s="679"/>
      <c r="CT17" s="679"/>
      <c r="CU17" s="679"/>
      <c r="CV17" s="679"/>
      <c r="CW17" s="679"/>
      <c r="CX17" s="679"/>
      <c r="CY17" s="680"/>
      <c r="CZ17" s="715">
        <v>5.7</v>
      </c>
      <c r="DA17" s="715"/>
      <c r="DB17" s="715"/>
      <c r="DC17" s="715"/>
      <c r="DD17" s="684" t="s">
        <v>129</v>
      </c>
      <c r="DE17" s="679"/>
      <c r="DF17" s="679"/>
      <c r="DG17" s="679"/>
      <c r="DH17" s="679"/>
      <c r="DI17" s="679"/>
      <c r="DJ17" s="679"/>
      <c r="DK17" s="679"/>
      <c r="DL17" s="679"/>
      <c r="DM17" s="679"/>
      <c r="DN17" s="679"/>
      <c r="DO17" s="679"/>
      <c r="DP17" s="680"/>
      <c r="DQ17" s="684">
        <v>416884</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v>11776</v>
      </c>
      <c r="S18" s="679"/>
      <c r="T18" s="679"/>
      <c r="U18" s="679"/>
      <c r="V18" s="679"/>
      <c r="W18" s="679"/>
      <c r="X18" s="679"/>
      <c r="Y18" s="680"/>
      <c r="Z18" s="715">
        <v>0.1</v>
      </c>
      <c r="AA18" s="715"/>
      <c r="AB18" s="715"/>
      <c r="AC18" s="715"/>
      <c r="AD18" s="716">
        <v>11776</v>
      </c>
      <c r="AE18" s="716"/>
      <c r="AF18" s="716"/>
      <c r="AG18" s="716"/>
      <c r="AH18" s="716"/>
      <c r="AI18" s="716"/>
      <c r="AJ18" s="716"/>
      <c r="AK18" s="716"/>
      <c r="AL18" s="681">
        <v>0.3</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137</v>
      </c>
      <c r="BH18" s="679"/>
      <c r="BI18" s="679"/>
      <c r="BJ18" s="679"/>
      <c r="BK18" s="679"/>
      <c r="BL18" s="679"/>
      <c r="BM18" s="679"/>
      <c r="BN18" s="680"/>
      <c r="BO18" s="715" t="s">
        <v>129</v>
      </c>
      <c r="BP18" s="715"/>
      <c r="BQ18" s="715"/>
      <c r="BR18" s="715"/>
      <c r="BS18" s="684" t="s">
        <v>129</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137</v>
      </c>
      <c r="DA18" s="715"/>
      <c r="DB18" s="715"/>
      <c r="DC18" s="715"/>
      <c r="DD18" s="684" t="s">
        <v>129</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x14ac:dyDescent="0.15">
      <c r="B19" s="675" t="s">
        <v>268</v>
      </c>
      <c r="C19" s="676"/>
      <c r="D19" s="676"/>
      <c r="E19" s="676"/>
      <c r="F19" s="676"/>
      <c r="G19" s="676"/>
      <c r="H19" s="676"/>
      <c r="I19" s="676"/>
      <c r="J19" s="676"/>
      <c r="K19" s="676"/>
      <c r="L19" s="676"/>
      <c r="M19" s="676"/>
      <c r="N19" s="676"/>
      <c r="O19" s="676"/>
      <c r="P19" s="676"/>
      <c r="Q19" s="677"/>
      <c r="R19" s="678" t="s">
        <v>137</v>
      </c>
      <c r="S19" s="679"/>
      <c r="T19" s="679"/>
      <c r="U19" s="679"/>
      <c r="V19" s="679"/>
      <c r="W19" s="679"/>
      <c r="X19" s="679"/>
      <c r="Y19" s="680"/>
      <c r="Z19" s="715" t="s">
        <v>129</v>
      </c>
      <c r="AA19" s="715"/>
      <c r="AB19" s="715"/>
      <c r="AC19" s="715"/>
      <c r="AD19" s="716" t="s">
        <v>129</v>
      </c>
      <c r="AE19" s="716"/>
      <c r="AF19" s="716"/>
      <c r="AG19" s="716"/>
      <c r="AH19" s="716"/>
      <c r="AI19" s="716"/>
      <c r="AJ19" s="716"/>
      <c r="AK19" s="716"/>
      <c r="AL19" s="681" t="s">
        <v>129</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t="s">
        <v>129</v>
      </c>
      <c r="BH19" s="679"/>
      <c r="BI19" s="679"/>
      <c r="BJ19" s="679"/>
      <c r="BK19" s="679"/>
      <c r="BL19" s="679"/>
      <c r="BM19" s="679"/>
      <c r="BN19" s="680"/>
      <c r="BO19" s="715" t="s">
        <v>129</v>
      </c>
      <c r="BP19" s="715"/>
      <c r="BQ19" s="715"/>
      <c r="BR19" s="715"/>
      <c r="BS19" s="684" t="s">
        <v>129</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129</v>
      </c>
      <c r="DA19" s="715"/>
      <c r="DB19" s="715"/>
      <c r="DC19" s="715"/>
      <c r="DD19" s="684" t="s">
        <v>129</v>
      </c>
      <c r="DE19" s="679"/>
      <c r="DF19" s="679"/>
      <c r="DG19" s="679"/>
      <c r="DH19" s="679"/>
      <c r="DI19" s="679"/>
      <c r="DJ19" s="679"/>
      <c r="DK19" s="679"/>
      <c r="DL19" s="679"/>
      <c r="DM19" s="679"/>
      <c r="DN19" s="679"/>
      <c r="DO19" s="679"/>
      <c r="DP19" s="680"/>
      <c r="DQ19" s="684" t="s">
        <v>129</v>
      </c>
      <c r="DR19" s="679"/>
      <c r="DS19" s="679"/>
      <c r="DT19" s="679"/>
      <c r="DU19" s="679"/>
      <c r="DV19" s="679"/>
      <c r="DW19" s="679"/>
      <c r="DX19" s="679"/>
      <c r="DY19" s="679"/>
      <c r="DZ19" s="679"/>
      <c r="EA19" s="679"/>
      <c r="EB19" s="679"/>
      <c r="EC19" s="722"/>
    </row>
    <row r="20" spans="2:133" ht="11.25" customHeight="1" x14ac:dyDescent="0.15">
      <c r="B20" s="675" t="s">
        <v>271</v>
      </c>
      <c r="C20" s="676"/>
      <c r="D20" s="676"/>
      <c r="E20" s="676"/>
      <c r="F20" s="676"/>
      <c r="G20" s="676"/>
      <c r="H20" s="676"/>
      <c r="I20" s="676"/>
      <c r="J20" s="676"/>
      <c r="K20" s="676"/>
      <c r="L20" s="676"/>
      <c r="M20" s="676"/>
      <c r="N20" s="676"/>
      <c r="O20" s="676"/>
      <c r="P20" s="676"/>
      <c r="Q20" s="677"/>
      <c r="R20" s="678" t="s">
        <v>129</v>
      </c>
      <c r="S20" s="679"/>
      <c r="T20" s="679"/>
      <c r="U20" s="679"/>
      <c r="V20" s="679"/>
      <c r="W20" s="679"/>
      <c r="X20" s="679"/>
      <c r="Y20" s="680"/>
      <c r="Z20" s="715" t="s">
        <v>129</v>
      </c>
      <c r="AA20" s="715"/>
      <c r="AB20" s="715"/>
      <c r="AC20" s="715"/>
      <c r="AD20" s="716" t="s">
        <v>129</v>
      </c>
      <c r="AE20" s="716"/>
      <c r="AF20" s="716"/>
      <c r="AG20" s="716"/>
      <c r="AH20" s="716"/>
      <c r="AI20" s="716"/>
      <c r="AJ20" s="716"/>
      <c r="AK20" s="716"/>
      <c r="AL20" s="681" t="s">
        <v>129</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t="s">
        <v>129</v>
      </c>
      <c r="BH20" s="679"/>
      <c r="BI20" s="679"/>
      <c r="BJ20" s="679"/>
      <c r="BK20" s="679"/>
      <c r="BL20" s="679"/>
      <c r="BM20" s="679"/>
      <c r="BN20" s="680"/>
      <c r="BO20" s="715" t="s">
        <v>129</v>
      </c>
      <c r="BP20" s="715"/>
      <c r="BQ20" s="715"/>
      <c r="BR20" s="715"/>
      <c r="BS20" s="684" t="s">
        <v>129</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7918197</v>
      </c>
      <c r="CS20" s="679"/>
      <c r="CT20" s="679"/>
      <c r="CU20" s="679"/>
      <c r="CV20" s="679"/>
      <c r="CW20" s="679"/>
      <c r="CX20" s="679"/>
      <c r="CY20" s="680"/>
      <c r="CZ20" s="715">
        <v>100</v>
      </c>
      <c r="DA20" s="715"/>
      <c r="DB20" s="715"/>
      <c r="DC20" s="715"/>
      <c r="DD20" s="684">
        <v>1089912</v>
      </c>
      <c r="DE20" s="679"/>
      <c r="DF20" s="679"/>
      <c r="DG20" s="679"/>
      <c r="DH20" s="679"/>
      <c r="DI20" s="679"/>
      <c r="DJ20" s="679"/>
      <c r="DK20" s="679"/>
      <c r="DL20" s="679"/>
      <c r="DM20" s="679"/>
      <c r="DN20" s="679"/>
      <c r="DO20" s="679"/>
      <c r="DP20" s="680"/>
      <c r="DQ20" s="684">
        <v>4905394</v>
      </c>
      <c r="DR20" s="679"/>
      <c r="DS20" s="679"/>
      <c r="DT20" s="679"/>
      <c r="DU20" s="679"/>
      <c r="DV20" s="679"/>
      <c r="DW20" s="679"/>
      <c r="DX20" s="679"/>
      <c r="DY20" s="679"/>
      <c r="DZ20" s="679"/>
      <c r="EA20" s="679"/>
      <c r="EB20" s="679"/>
      <c r="EC20" s="722"/>
    </row>
    <row r="21" spans="2:133" ht="11.25" customHeight="1" x14ac:dyDescent="0.15">
      <c r="B21" s="675" t="s">
        <v>274</v>
      </c>
      <c r="C21" s="676"/>
      <c r="D21" s="676"/>
      <c r="E21" s="676"/>
      <c r="F21" s="676"/>
      <c r="G21" s="676"/>
      <c r="H21" s="676"/>
      <c r="I21" s="676"/>
      <c r="J21" s="676"/>
      <c r="K21" s="676"/>
      <c r="L21" s="676"/>
      <c r="M21" s="676"/>
      <c r="N21" s="676"/>
      <c r="O21" s="676"/>
      <c r="P21" s="676"/>
      <c r="Q21" s="677"/>
      <c r="R21" s="678">
        <v>30539</v>
      </c>
      <c r="S21" s="679"/>
      <c r="T21" s="679"/>
      <c r="U21" s="679"/>
      <c r="V21" s="679"/>
      <c r="W21" s="679"/>
      <c r="X21" s="679"/>
      <c r="Y21" s="680"/>
      <c r="Z21" s="715">
        <v>0.4</v>
      </c>
      <c r="AA21" s="715"/>
      <c r="AB21" s="715"/>
      <c r="AC21" s="715"/>
      <c r="AD21" s="716">
        <v>30539</v>
      </c>
      <c r="AE21" s="716"/>
      <c r="AF21" s="716"/>
      <c r="AG21" s="716"/>
      <c r="AH21" s="716"/>
      <c r="AI21" s="716"/>
      <c r="AJ21" s="716"/>
      <c r="AK21" s="716"/>
      <c r="AL21" s="681">
        <v>0.7</v>
      </c>
      <c r="AM21" s="682"/>
      <c r="AN21" s="682"/>
      <c r="AO21" s="717"/>
      <c r="AP21" s="773" t="s">
        <v>275</v>
      </c>
      <c r="AQ21" s="780"/>
      <c r="AR21" s="780"/>
      <c r="AS21" s="780"/>
      <c r="AT21" s="780"/>
      <c r="AU21" s="780"/>
      <c r="AV21" s="780"/>
      <c r="AW21" s="780"/>
      <c r="AX21" s="780"/>
      <c r="AY21" s="780"/>
      <c r="AZ21" s="780"/>
      <c r="BA21" s="780"/>
      <c r="BB21" s="780"/>
      <c r="BC21" s="780"/>
      <c r="BD21" s="780"/>
      <c r="BE21" s="780"/>
      <c r="BF21" s="775"/>
      <c r="BG21" s="678" t="s">
        <v>129</v>
      </c>
      <c r="BH21" s="679"/>
      <c r="BI21" s="679"/>
      <c r="BJ21" s="679"/>
      <c r="BK21" s="679"/>
      <c r="BL21" s="679"/>
      <c r="BM21" s="679"/>
      <c r="BN21" s="680"/>
      <c r="BO21" s="715" t="s">
        <v>129</v>
      </c>
      <c r="BP21" s="715"/>
      <c r="BQ21" s="715"/>
      <c r="BR21" s="715"/>
      <c r="BS21" s="684" t="s">
        <v>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276</v>
      </c>
      <c r="C22" s="676"/>
      <c r="D22" s="676"/>
      <c r="E22" s="676"/>
      <c r="F22" s="676"/>
      <c r="G22" s="676"/>
      <c r="H22" s="676"/>
      <c r="I22" s="676"/>
      <c r="J22" s="676"/>
      <c r="K22" s="676"/>
      <c r="L22" s="676"/>
      <c r="M22" s="676"/>
      <c r="N22" s="676"/>
      <c r="O22" s="676"/>
      <c r="P22" s="676"/>
      <c r="Q22" s="677"/>
      <c r="R22" s="678">
        <v>1148749</v>
      </c>
      <c r="S22" s="679"/>
      <c r="T22" s="679"/>
      <c r="U22" s="679"/>
      <c r="V22" s="679"/>
      <c r="W22" s="679"/>
      <c r="X22" s="679"/>
      <c r="Y22" s="680"/>
      <c r="Z22" s="715">
        <v>13.9</v>
      </c>
      <c r="AA22" s="715"/>
      <c r="AB22" s="715"/>
      <c r="AC22" s="715"/>
      <c r="AD22" s="716">
        <v>1037667</v>
      </c>
      <c r="AE22" s="716"/>
      <c r="AF22" s="716"/>
      <c r="AG22" s="716"/>
      <c r="AH22" s="716"/>
      <c r="AI22" s="716"/>
      <c r="AJ22" s="716"/>
      <c r="AK22" s="716"/>
      <c r="AL22" s="681">
        <v>24.3</v>
      </c>
      <c r="AM22" s="682"/>
      <c r="AN22" s="682"/>
      <c r="AO22" s="717"/>
      <c r="AP22" s="773" t="s">
        <v>277</v>
      </c>
      <c r="AQ22" s="780"/>
      <c r="AR22" s="780"/>
      <c r="AS22" s="780"/>
      <c r="AT22" s="780"/>
      <c r="AU22" s="780"/>
      <c r="AV22" s="780"/>
      <c r="AW22" s="780"/>
      <c r="AX22" s="780"/>
      <c r="AY22" s="780"/>
      <c r="AZ22" s="780"/>
      <c r="BA22" s="780"/>
      <c r="BB22" s="780"/>
      <c r="BC22" s="780"/>
      <c r="BD22" s="780"/>
      <c r="BE22" s="780"/>
      <c r="BF22" s="775"/>
      <c r="BG22" s="678" t="s">
        <v>137</v>
      </c>
      <c r="BH22" s="679"/>
      <c r="BI22" s="679"/>
      <c r="BJ22" s="679"/>
      <c r="BK22" s="679"/>
      <c r="BL22" s="679"/>
      <c r="BM22" s="679"/>
      <c r="BN22" s="680"/>
      <c r="BO22" s="715" t="s">
        <v>129</v>
      </c>
      <c r="BP22" s="715"/>
      <c r="BQ22" s="715"/>
      <c r="BR22" s="715"/>
      <c r="BS22" s="684" t="s">
        <v>129</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279</v>
      </c>
      <c r="C23" s="676"/>
      <c r="D23" s="676"/>
      <c r="E23" s="676"/>
      <c r="F23" s="676"/>
      <c r="G23" s="676"/>
      <c r="H23" s="676"/>
      <c r="I23" s="676"/>
      <c r="J23" s="676"/>
      <c r="K23" s="676"/>
      <c r="L23" s="676"/>
      <c r="M23" s="676"/>
      <c r="N23" s="676"/>
      <c r="O23" s="676"/>
      <c r="P23" s="676"/>
      <c r="Q23" s="677"/>
      <c r="R23" s="678">
        <v>1037667</v>
      </c>
      <c r="S23" s="679"/>
      <c r="T23" s="679"/>
      <c r="U23" s="679"/>
      <c r="V23" s="679"/>
      <c r="W23" s="679"/>
      <c r="X23" s="679"/>
      <c r="Y23" s="680"/>
      <c r="Z23" s="715">
        <v>12.5</v>
      </c>
      <c r="AA23" s="715"/>
      <c r="AB23" s="715"/>
      <c r="AC23" s="715"/>
      <c r="AD23" s="716">
        <v>1037667</v>
      </c>
      <c r="AE23" s="716"/>
      <c r="AF23" s="716"/>
      <c r="AG23" s="716"/>
      <c r="AH23" s="716"/>
      <c r="AI23" s="716"/>
      <c r="AJ23" s="716"/>
      <c r="AK23" s="716"/>
      <c r="AL23" s="681">
        <v>24.3</v>
      </c>
      <c r="AM23" s="682"/>
      <c r="AN23" s="682"/>
      <c r="AO23" s="717"/>
      <c r="AP23" s="773" t="s">
        <v>280</v>
      </c>
      <c r="AQ23" s="780"/>
      <c r="AR23" s="780"/>
      <c r="AS23" s="780"/>
      <c r="AT23" s="780"/>
      <c r="AU23" s="780"/>
      <c r="AV23" s="780"/>
      <c r="AW23" s="780"/>
      <c r="AX23" s="780"/>
      <c r="AY23" s="780"/>
      <c r="AZ23" s="780"/>
      <c r="BA23" s="780"/>
      <c r="BB23" s="780"/>
      <c r="BC23" s="780"/>
      <c r="BD23" s="780"/>
      <c r="BE23" s="780"/>
      <c r="BF23" s="775"/>
      <c r="BG23" s="678" t="s">
        <v>129</v>
      </c>
      <c r="BH23" s="679"/>
      <c r="BI23" s="679"/>
      <c r="BJ23" s="679"/>
      <c r="BK23" s="679"/>
      <c r="BL23" s="679"/>
      <c r="BM23" s="679"/>
      <c r="BN23" s="680"/>
      <c r="BO23" s="715" t="s">
        <v>129</v>
      </c>
      <c r="BP23" s="715"/>
      <c r="BQ23" s="715"/>
      <c r="BR23" s="715"/>
      <c r="BS23" s="684" t="s">
        <v>129</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15">
      <c r="B24" s="675" t="s">
        <v>286</v>
      </c>
      <c r="C24" s="676"/>
      <c r="D24" s="676"/>
      <c r="E24" s="676"/>
      <c r="F24" s="676"/>
      <c r="G24" s="676"/>
      <c r="H24" s="676"/>
      <c r="I24" s="676"/>
      <c r="J24" s="676"/>
      <c r="K24" s="676"/>
      <c r="L24" s="676"/>
      <c r="M24" s="676"/>
      <c r="N24" s="676"/>
      <c r="O24" s="676"/>
      <c r="P24" s="676"/>
      <c r="Q24" s="677"/>
      <c r="R24" s="678">
        <v>111082</v>
      </c>
      <c r="S24" s="679"/>
      <c r="T24" s="679"/>
      <c r="U24" s="679"/>
      <c r="V24" s="679"/>
      <c r="W24" s="679"/>
      <c r="X24" s="679"/>
      <c r="Y24" s="680"/>
      <c r="Z24" s="715">
        <v>1.3</v>
      </c>
      <c r="AA24" s="715"/>
      <c r="AB24" s="715"/>
      <c r="AC24" s="715"/>
      <c r="AD24" s="716" t="s">
        <v>137</v>
      </c>
      <c r="AE24" s="716"/>
      <c r="AF24" s="716"/>
      <c r="AG24" s="716"/>
      <c r="AH24" s="716"/>
      <c r="AI24" s="716"/>
      <c r="AJ24" s="716"/>
      <c r="AK24" s="716"/>
      <c r="AL24" s="681" t="s">
        <v>129</v>
      </c>
      <c r="AM24" s="682"/>
      <c r="AN24" s="682"/>
      <c r="AO24" s="717"/>
      <c r="AP24" s="773" t="s">
        <v>287</v>
      </c>
      <c r="AQ24" s="780"/>
      <c r="AR24" s="780"/>
      <c r="AS24" s="780"/>
      <c r="AT24" s="780"/>
      <c r="AU24" s="780"/>
      <c r="AV24" s="780"/>
      <c r="AW24" s="780"/>
      <c r="AX24" s="780"/>
      <c r="AY24" s="780"/>
      <c r="AZ24" s="780"/>
      <c r="BA24" s="780"/>
      <c r="BB24" s="780"/>
      <c r="BC24" s="780"/>
      <c r="BD24" s="780"/>
      <c r="BE24" s="780"/>
      <c r="BF24" s="775"/>
      <c r="BG24" s="678" t="s">
        <v>129</v>
      </c>
      <c r="BH24" s="679"/>
      <c r="BI24" s="679"/>
      <c r="BJ24" s="679"/>
      <c r="BK24" s="679"/>
      <c r="BL24" s="679"/>
      <c r="BM24" s="679"/>
      <c r="BN24" s="680"/>
      <c r="BO24" s="715" t="s">
        <v>129</v>
      </c>
      <c r="BP24" s="715"/>
      <c r="BQ24" s="715"/>
      <c r="BR24" s="715"/>
      <c r="BS24" s="684" t="s">
        <v>129</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3344429</v>
      </c>
      <c r="CS24" s="734"/>
      <c r="CT24" s="734"/>
      <c r="CU24" s="734"/>
      <c r="CV24" s="734"/>
      <c r="CW24" s="734"/>
      <c r="CX24" s="734"/>
      <c r="CY24" s="777"/>
      <c r="CZ24" s="778">
        <v>42.2</v>
      </c>
      <c r="DA24" s="751"/>
      <c r="DB24" s="751"/>
      <c r="DC24" s="781"/>
      <c r="DD24" s="776">
        <v>1989522</v>
      </c>
      <c r="DE24" s="734"/>
      <c r="DF24" s="734"/>
      <c r="DG24" s="734"/>
      <c r="DH24" s="734"/>
      <c r="DI24" s="734"/>
      <c r="DJ24" s="734"/>
      <c r="DK24" s="777"/>
      <c r="DL24" s="776">
        <v>1949023</v>
      </c>
      <c r="DM24" s="734"/>
      <c r="DN24" s="734"/>
      <c r="DO24" s="734"/>
      <c r="DP24" s="734"/>
      <c r="DQ24" s="734"/>
      <c r="DR24" s="734"/>
      <c r="DS24" s="734"/>
      <c r="DT24" s="734"/>
      <c r="DU24" s="734"/>
      <c r="DV24" s="777"/>
      <c r="DW24" s="778">
        <v>44</v>
      </c>
      <c r="DX24" s="751"/>
      <c r="DY24" s="751"/>
      <c r="DZ24" s="751"/>
      <c r="EA24" s="751"/>
      <c r="EB24" s="751"/>
      <c r="EC24" s="779"/>
    </row>
    <row r="25" spans="2:133" ht="11.25" customHeight="1" x14ac:dyDescent="0.15">
      <c r="B25" s="675" t="s">
        <v>289</v>
      </c>
      <c r="C25" s="676"/>
      <c r="D25" s="676"/>
      <c r="E25" s="676"/>
      <c r="F25" s="676"/>
      <c r="G25" s="676"/>
      <c r="H25" s="676"/>
      <c r="I25" s="676"/>
      <c r="J25" s="676"/>
      <c r="K25" s="676"/>
      <c r="L25" s="676"/>
      <c r="M25" s="676"/>
      <c r="N25" s="676"/>
      <c r="O25" s="676"/>
      <c r="P25" s="676"/>
      <c r="Q25" s="677"/>
      <c r="R25" s="678" t="s">
        <v>137</v>
      </c>
      <c r="S25" s="679"/>
      <c r="T25" s="679"/>
      <c r="U25" s="679"/>
      <c r="V25" s="679"/>
      <c r="W25" s="679"/>
      <c r="X25" s="679"/>
      <c r="Y25" s="680"/>
      <c r="Z25" s="715" t="s">
        <v>129</v>
      </c>
      <c r="AA25" s="715"/>
      <c r="AB25" s="715"/>
      <c r="AC25" s="715"/>
      <c r="AD25" s="716" t="s">
        <v>129</v>
      </c>
      <c r="AE25" s="716"/>
      <c r="AF25" s="716"/>
      <c r="AG25" s="716"/>
      <c r="AH25" s="716"/>
      <c r="AI25" s="716"/>
      <c r="AJ25" s="716"/>
      <c r="AK25" s="716"/>
      <c r="AL25" s="681" t="s">
        <v>129</v>
      </c>
      <c r="AM25" s="682"/>
      <c r="AN25" s="682"/>
      <c r="AO25" s="717"/>
      <c r="AP25" s="773" t="s">
        <v>290</v>
      </c>
      <c r="AQ25" s="780"/>
      <c r="AR25" s="780"/>
      <c r="AS25" s="780"/>
      <c r="AT25" s="780"/>
      <c r="AU25" s="780"/>
      <c r="AV25" s="780"/>
      <c r="AW25" s="780"/>
      <c r="AX25" s="780"/>
      <c r="AY25" s="780"/>
      <c r="AZ25" s="780"/>
      <c r="BA25" s="780"/>
      <c r="BB25" s="780"/>
      <c r="BC25" s="780"/>
      <c r="BD25" s="780"/>
      <c r="BE25" s="780"/>
      <c r="BF25" s="775"/>
      <c r="BG25" s="678" t="s">
        <v>129</v>
      </c>
      <c r="BH25" s="679"/>
      <c r="BI25" s="679"/>
      <c r="BJ25" s="679"/>
      <c r="BK25" s="679"/>
      <c r="BL25" s="679"/>
      <c r="BM25" s="679"/>
      <c r="BN25" s="680"/>
      <c r="BO25" s="715" t="s">
        <v>129</v>
      </c>
      <c r="BP25" s="715"/>
      <c r="BQ25" s="715"/>
      <c r="BR25" s="715"/>
      <c r="BS25" s="684" t="s">
        <v>129</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1248339</v>
      </c>
      <c r="CS25" s="697"/>
      <c r="CT25" s="697"/>
      <c r="CU25" s="697"/>
      <c r="CV25" s="697"/>
      <c r="CW25" s="697"/>
      <c r="CX25" s="697"/>
      <c r="CY25" s="698"/>
      <c r="CZ25" s="681">
        <v>15.8</v>
      </c>
      <c r="DA25" s="699"/>
      <c r="DB25" s="699"/>
      <c r="DC25" s="700"/>
      <c r="DD25" s="684">
        <v>1101068</v>
      </c>
      <c r="DE25" s="697"/>
      <c r="DF25" s="697"/>
      <c r="DG25" s="697"/>
      <c r="DH25" s="697"/>
      <c r="DI25" s="697"/>
      <c r="DJ25" s="697"/>
      <c r="DK25" s="698"/>
      <c r="DL25" s="684">
        <v>1062442</v>
      </c>
      <c r="DM25" s="697"/>
      <c r="DN25" s="697"/>
      <c r="DO25" s="697"/>
      <c r="DP25" s="697"/>
      <c r="DQ25" s="697"/>
      <c r="DR25" s="697"/>
      <c r="DS25" s="697"/>
      <c r="DT25" s="697"/>
      <c r="DU25" s="697"/>
      <c r="DV25" s="698"/>
      <c r="DW25" s="681">
        <v>24</v>
      </c>
      <c r="DX25" s="699"/>
      <c r="DY25" s="699"/>
      <c r="DZ25" s="699"/>
      <c r="EA25" s="699"/>
      <c r="EB25" s="699"/>
      <c r="EC25" s="714"/>
    </row>
    <row r="26" spans="2:133" ht="11.25" customHeight="1" x14ac:dyDescent="0.15">
      <c r="B26" s="675" t="s">
        <v>292</v>
      </c>
      <c r="C26" s="676"/>
      <c r="D26" s="676"/>
      <c r="E26" s="676"/>
      <c r="F26" s="676"/>
      <c r="G26" s="676"/>
      <c r="H26" s="676"/>
      <c r="I26" s="676"/>
      <c r="J26" s="676"/>
      <c r="K26" s="676"/>
      <c r="L26" s="676"/>
      <c r="M26" s="676"/>
      <c r="N26" s="676"/>
      <c r="O26" s="676"/>
      <c r="P26" s="676"/>
      <c r="Q26" s="677"/>
      <c r="R26" s="678">
        <v>4045301</v>
      </c>
      <c r="S26" s="679"/>
      <c r="T26" s="679"/>
      <c r="U26" s="679"/>
      <c r="V26" s="679"/>
      <c r="W26" s="679"/>
      <c r="X26" s="679"/>
      <c r="Y26" s="680"/>
      <c r="Z26" s="715">
        <v>48.8</v>
      </c>
      <c r="AA26" s="715"/>
      <c r="AB26" s="715"/>
      <c r="AC26" s="715"/>
      <c r="AD26" s="716">
        <v>3934219</v>
      </c>
      <c r="AE26" s="716"/>
      <c r="AF26" s="716"/>
      <c r="AG26" s="716"/>
      <c r="AH26" s="716"/>
      <c r="AI26" s="716"/>
      <c r="AJ26" s="716"/>
      <c r="AK26" s="716"/>
      <c r="AL26" s="681">
        <v>92.3</v>
      </c>
      <c r="AM26" s="682"/>
      <c r="AN26" s="682"/>
      <c r="AO26" s="717"/>
      <c r="AP26" s="773" t="s">
        <v>293</v>
      </c>
      <c r="AQ26" s="774"/>
      <c r="AR26" s="774"/>
      <c r="AS26" s="774"/>
      <c r="AT26" s="774"/>
      <c r="AU26" s="774"/>
      <c r="AV26" s="774"/>
      <c r="AW26" s="774"/>
      <c r="AX26" s="774"/>
      <c r="AY26" s="774"/>
      <c r="AZ26" s="774"/>
      <c r="BA26" s="774"/>
      <c r="BB26" s="774"/>
      <c r="BC26" s="774"/>
      <c r="BD26" s="774"/>
      <c r="BE26" s="774"/>
      <c r="BF26" s="775"/>
      <c r="BG26" s="678" t="s">
        <v>129</v>
      </c>
      <c r="BH26" s="679"/>
      <c r="BI26" s="679"/>
      <c r="BJ26" s="679"/>
      <c r="BK26" s="679"/>
      <c r="BL26" s="679"/>
      <c r="BM26" s="679"/>
      <c r="BN26" s="680"/>
      <c r="BO26" s="715" t="s">
        <v>129</v>
      </c>
      <c r="BP26" s="715"/>
      <c r="BQ26" s="715"/>
      <c r="BR26" s="715"/>
      <c r="BS26" s="684" t="s">
        <v>137</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676210</v>
      </c>
      <c r="CS26" s="679"/>
      <c r="CT26" s="679"/>
      <c r="CU26" s="679"/>
      <c r="CV26" s="679"/>
      <c r="CW26" s="679"/>
      <c r="CX26" s="679"/>
      <c r="CY26" s="680"/>
      <c r="CZ26" s="681">
        <v>8.5</v>
      </c>
      <c r="DA26" s="699"/>
      <c r="DB26" s="699"/>
      <c r="DC26" s="700"/>
      <c r="DD26" s="684">
        <v>612541</v>
      </c>
      <c r="DE26" s="679"/>
      <c r="DF26" s="679"/>
      <c r="DG26" s="679"/>
      <c r="DH26" s="679"/>
      <c r="DI26" s="679"/>
      <c r="DJ26" s="679"/>
      <c r="DK26" s="680"/>
      <c r="DL26" s="684" t="s">
        <v>137</v>
      </c>
      <c r="DM26" s="679"/>
      <c r="DN26" s="679"/>
      <c r="DO26" s="679"/>
      <c r="DP26" s="679"/>
      <c r="DQ26" s="679"/>
      <c r="DR26" s="679"/>
      <c r="DS26" s="679"/>
      <c r="DT26" s="679"/>
      <c r="DU26" s="679"/>
      <c r="DV26" s="680"/>
      <c r="DW26" s="681" t="s">
        <v>129</v>
      </c>
      <c r="DX26" s="699"/>
      <c r="DY26" s="699"/>
      <c r="DZ26" s="699"/>
      <c r="EA26" s="699"/>
      <c r="EB26" s="699"/>
      <c r="EC26" s="714"/>
    </row>
    <row r="27" spans="2:133" ht="11.25" customHeight="1" x14ac:dyDescent="0.15">
      <c r="B27" s="675" t="s">
        <v>295</v>
      </c>
      <c r="C27" s="676"/>
      <c r="D27" s="676"/>
      <c r="E27" s="676"/>
      <c r="F27" s="676"/>
      <c r="G27" s="676"/>
      <c r="H27" s="676"/>
      <c r="I27" s="676"/>
      <c r="J27" s="676"/>
      <c r="K27" s="676"/>
      <c r="L27" s="676"/>
      <c r="M27" s="676"/>
      <c r="N27" s="676"/>
      <c r="O27" s="676"/>
      <c r="P27" s="676"/>
      <c r="Q27" s="677"/>
      <c r="R27" s="678">
        <v>2634</v>
      </c>
      <c r="S27" s="679"/>
      <c r="T27" s="679"/>
      <c r="U27" s="679"/>
      <c r="V27" s="679"/>
      <c r="W27" s="679"/>
      <c r="X27" s="679"/>
      <c r="Y27" s="680"/>
      <c r="Z27" s="715">
        <v>0</v>
      </c>
      <c r="AA27" s="715"/>
      <c r="AB27" s="715"/>
      <c r="AC27" s="715"/>
      <c r="AD27" s="716">
        <v>2634</v>
      </c>
      <c r="AE27" s="716"/>
      <c r="AF27" s="716"/>
      <c r="AG27" s="716"/>
      <c r="AH27" s="716"/>
      <c r="AI27" s="716"/>
      <c r="AJ27" s="716"/>
      <c r="AK27" s="716"/>
      <c r="AL27" s="681">
        <v>0.1</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2545110</v>
      </c>
      <c r="BH27" s="679"/>
      <c r="BI27" s="679"/>
      <c r="BJ27" s="679"/>
      <c r="BK27" s="679"/>
      <c r="BL27" s="679"/>
      <c r="BM27" s="679"/>
      <c r="BN27" s="680"/>
      <c r="BO27" s="715">
        <v>100</v>
      </c>
      <c r="BP27" s="715"/>
      <c r="BQ27" s="715"/>
      <c r="BR27" s="715"/>
      <c r="BS27" s="684" t="s">
        <v>129</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1645858</v>
      </c>
      <c r="CS27" s="697"/>
      <c r="CT27" s="697"/>
      <c r="CU27" s="697"/>
      <c r="CV27" s="697"/>
      <c r="CW27" s="697"/>
      <c r="CX27" s="697"/>
      <c r="CY27" s="698"/>
      <c r="CZ27" s="681">
        <v>20.8</v>
      </c>
      <c r="DA27" s="699"/>
      <c r="DB27" s="699"/>
      <c r="DC27" s="700"/>
      <c r="DD27" s="684">
        <v>471570</v>
      </c>
      <c r="DE27" s="697"/>
      <c r="DF27" s="697"/>
      <c r="DG27" s="697"/>
      <c r="DH27" s="697"/>
      <c r="DI27" s="697"/>
      <c r="DJ27" s="697"/>
      <c r="DK27" s="698"/>
      <c r="DL27" s="684">
        <v>469697</v>
      </c>
      <c r="DM27" s="697"/>
      <c r="DN27" s="697"/>
      <c r="DO27" s="697"/>
      <c r="DP27" s="697"/>
      <c r="DQ27" s="697"/>
      <c r="DR27" s="697"/>
      <c r="DS27" s="697"/>
      <c r="DT27" s="697"/>
      <c r="DU27" s="697"/>
      <c r="DV27" s="698"/>
      <c r="DW27" s="681">
        <v>10.6</v>
      </c>
      <c r="DX27" s="699"/>
      <c r="DY27" s="699"/>
      <c r="DZ27" s="699"/>
      <c r="EA27" s="699"/>
      <c r="EB27" s="699"/>
      <c r="EC27" s="714"/>
    </row>
    <row r="28" spans="2:133" ht="11.25" customHeight="1" x14ac:dyDescent="0.15">
      <c r="B28" s="675" t="s">
        <v>298</v>
      </c>
      <c r="C28" s="676"/>
      <c r="D28" s="676"/>
      <c r="E28" s="676"/>
      <c r="F28" s="676"/>
      <c r="G28" s="676"/>
      <c r="H28" s="676"/>
      <c r="I28" s="676"/>
      <c r="J28" s="676"/>
      <c r="K28" s="676"/>
      <c r="L28" s="676"/>
      <c r="M28" s="676"/>
      <c r="N28" s="676"/>
      <c r="O28" s="676"/>
      <c r="P28" s="676"/>
      <c r="Q28" s="677"/>
      <c r="R28" s="678">
        <v>103917</v>
      </c>
      <c r="S28" s="679"/>
      <c r="T28" s="679"/>
      <c r="U28" s="679"/>
      <c r="V28" s="679"/>
      <c r="W28" s="679"/>
      <c r="X28" s="679"/>
      <c r="Y28" s="680"/>
      <c r="Z28" s="715">
        <v>1.3</v>
      </c>
      <c r="AA28" s="715"/>
      <c r="AB28" s="715"/>
      <c r="AC28" s="715"/>
      <c r="AD28" s="716" t="s">
        <v>129</v>
      </c>
      <c r="AE28" s="716"/>
      <c r="AF28" s="716"/>
      <c r="AG28" s="716"/>
      <c r="AH28" s="716"/>
      <c r="AI28" s="716"/>
      <c r="AJ28" s="716"/>
      <c r="AK28" s="716"/>
      <c r="AL28" s="681" t="s">
        <v>129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450232</v>
      </c>
      <c r="CS28" s="679"/>
      <c r="CT28" s="679"/>
      <c r="CU28" s="679"/>
      <c r="CV28" s="679"/>
      <c r="CW28" s="679"/>
      <c r="CX28" s="679"/>
      <c r="CY28" s="680"/>
      <c r="CZ28" s="681">
        <v>5.7</v>
      </c>
      <c r="DA28" s="699"/>
      <c r="DB28" s="699"/>
      <c r="DC28" s="700"/>
      <c r="DD28" s="684">
        <v>416884</v>
      </c>
      <c r="DE28" s="679"/>
      <c r="DF28" s="679"/>
      <c r="DG28" s="679"/>
      <c r="DH28" s="679"/>
      <c r="DI28" s="679"/>
      <c r="DJ28" s="679"/>
      <c r="DK28" s="680"/>
      <c r="DL28" s="684">
        <v>416884</v>
      </c>
      <c r="DM28" s="679"/>
      <c r="DN28" s="679"/>
      <c r="DO28" s="679"/>
      <c r="DP28" s="679"/>
      <c r="DQ28" s="679"/>
      <c r="DR28" s="679"/>
      <c r="DS28" s="679"/>
      <c r="DT28" s="679"/>
      <c r="DU28" s="679"/>
      <c r="DV28" s="680"/>
      <c r="DW28" s="681">
        <v>9.4</v>
      </c>
      <c r="DX28" s="699"/>
      <c r="DY28" s="699"/>
      <c r="DZ28" s="699"/>
      <c r="EA28" s="699"/>
      <c r="EB28" s="699"/>
      <c r="EC28" s="714"/>
    </row>
    <row r="29" spans="2:133" ht="11.25" customHeight="1" x14ac:dyDescent="0.15">
      <c r="B29" s="675" t="s">
        <v>300</v>
      </c>
      <c r="C29" s="676"/>
      <c r="D29" s="676"/>
      <c r="E29" s="676"/>
      <c r="F29" s="676"/>
      <c r="G29" s="676"/>
      <c r="H29" s="676"/>
      <c r="I29" s="676"/>
      <c r="J29" s="676"/>
      <c r="K29" s="676"/>
      <c r="L29" s="676"/>
      <c r="M29" s="676"/>
      <c r="N29" s="676"/>
      <c r="O29" s="676"/>
      <c r="P29" s="676"/>
      <c r="Q29" s="677"/>
      <c r="R29" s="678">
        <v>32997</v>
      </c>
      <c r="S29" s="679"/>
      <c r="T29" s="679"/>
      <c r="U29" s="679"/>
      <c r="V29" s="679"/>
      <c r="W29" s="679"/>
      <c r="X29" s="679"/>
      <c r="Y29" s="680"/>
      <c r="Z29" s="715">
        <v>0.4</v>
      </c>
      <c r="AA29" s="715"/>
      <c r="AB29" s="715"/>
      <c r="AC29" s="715"/>
      <c r="AD29" s="716" t="s">
        <v>129</v>
      </c>
      <c r="AE29" s="716"/>
      <c r="AF29" s="716"/>
      <c r="AG29" s="716"/>
      <c r="AH29" s="716"/>
      <c r="AI29" s="716"/>
      <c r="AJ29" s="716"/>
      <c r="AK29" s="716"/>
      <c r="AL29" s="681" t="s">
        <v>129</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301</v>
      </c>
      <c r="CE29" s="768"/>
      <c r="CF29" s="711" t="s">
        <v>302</v>
      </c>
      <c r="CG29" s="712"/>
      <c r="CH29" s="712"/>
      <c r="CI29" s="712"/>
      <c r="CJ29" s="712"/>
      <c r="CK29" s="712"/>
      <c r="CL29" s="712"/>
      <c r="CM29" s="712"/>
      <c r="CN29" s="712"/>
      <c r="CO29" s="712"/>
      <c r="CP29" s="712"/>
      <c r="CQ29" s="713"/>
      <c r="CR29" s="678">
        <v>450031</v>
      </c>
      <c r="CS29" s="697"/>
      <c r="CT29" s="697"/>
      <c r="CU29" s="697"/>
      <c r="CV29" s="697"/>
      <c r="CW29" s="697"/>
      <c r="CX29" s="697"/>
      <c r="CY29" s="698"/>
      <c r="CZ29" s="681">
        <v>5.7</v>
      </c>
      <c r="DA29" s="699"/>
      <c r="DB29" s="699"/>
      <c r="DC29" s="700"/>
      <c r="DD29" s="684">
        <v>416683</v>
      </c>
      <c r="DE29" s="697"/>
      <c r="DF29" s="697"/>
      <c r="DG29" s="697"/>
      <c r="DH29" s="697"/>
      <c r="DI29" s="697"/>
      <c r="DJ29" s="697"/>
      <c r="DK29" s="698"/>
      <c r="DL29" s="684">
        <v>416683</v>
      </c>
      <c r="DM29" s="697"/>
      <c r="DN29" s="697"/>
      <c r="DO29" s="697"/>
      <c r="DP29" s="697"/>
      <c r="DQ29" s="697"/>
      <c r="DR29" s="697"/>
      <c r="DS29" s="697"/>
      <c r="DT29" s="697"/>
      <c r="DU29" s="697"/>
      <c r="DV29" s="698"/>
      <c r="DW29" s="681">
        <v>9.4</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29178</v>
      </c>
      <c r="S30" s="679"/>
      <c r="T30" s="679"/>
      <c r="U30" s="679"/>
      <c r="V30" s="679"/>
      <c r="W30" s="679"/>
      <c r="X30" s="679"/>
      <c r="Y30" s="680"/>
      <c r="Z30" s="715">
        <v>0.4</v>
      </c>
      <c r="AA30" s="715"/>
      <c r="AB30" s="715"/>
      <c r="AC30" s="715"/>
      <c r="AD30" s="716" t="s">
        <v>129</v>
      </c>
      <c r="AE30" s="716"/>
      <c r="AF30" s="716"/>
      <c r="AG30" s="716"/>
      <c r="AH30" s="716"/>
      <c r="AI30" s="716"/>
      <c r="AJ30" s="716"/>
      <c r="AK30" s="716"/>
      <c r="AL30" s="681" t="s">
        <v>129</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304</v>
      </c>
      <c r="BH30" s="764"/>
      <c r="BI30" s="764"/>
      <c r="BJ30" s="764"/>
      <c r="BK30" s="764"/>
      <c r="BL30" s="764"/>
      <c r="BM30" s="764"/>
      <c r="BN30" s="764"/>
      <c r="BO30" s="764"/>
      <c r="BP30" s="764"/>
      <c r="BQ30" s="765"/>
      <c r="BR30" s="739" t="s">
        <v>305</v>
      </c>
      <c r="BS30" s="764"/>
      <c r="BT30" s="764"/>
      <c r="BU30" s="764"/>
      <c r="BV30" s="764"/>
      <c r="BW30" s="764"/>
      <c r="BX30" s="764"/>
      <c r="BY30" s="764"/>
      <c r="BZ30" s="764"/>
      <c r="CA30" s="764"/>
      <c r="CB30" s="765"/>
      <c r="CD30" s="769"/>
      <c r="CE30" s="770"/>
      <c r="CF30" s="711" t="s">
        <v>306</v>
      </c>
      <c r="CG30" s="712"/>
      <c r="CH30" s="712"/>
      <c r="CI30" s="712"/>
      <c r="CJ30" s="712"/>
      <c r="CK30" s="712"/>
      <c r="CL30" s="712"/>
      <c r="CM30" s="712"/>
      <c r="CN30" s="712"/>
      <c r="CO30" s="712"/>
      <c r="CP30" s="712"/>
      <c r="CQ30" s="713"/>
      <c r="CR30" s="678">
        <v>419192</v>
      </c>
      <c r="CS30" s="679"/>
      <c r="CT30" s="679"/>
      <c r="CU30" s="679"/>
      <c r="CV30" s="679"/>
      <c r="CW30" s="679"/>
      <c r="CX30" s="679"/>
      <c r="CY30" s="680"/>
      <c r="CZ30" s="681">
        <v>5.3</v>
      </c>
      <c r="DA30" s="699"/>
      <c r="DB30" s="699"/>
      <c r="DC30" s="700"/>
      <c r="DD30" s="684">
        <v>385844</v>
      </c>
      <c r="DE30" s="679"/>
      <c r="DF30" s="679"/>
      <c r="DG30" s="679"/>
      <c r="DH30" s="679"/>
      <c r="DI30" s="679"/>
      <c r="DJ30" s="679"/>
      <c r="DK30" s="680"/>
      <c r="DL30" s="684">
        <v>385844</v>
      </c>
      <c r="DM30" s="679"/>
      <c r="DN30" s="679"/>
      <c r="DO30" s="679"/>
      <c r="DP30" s="679"/>
      <c r="DQ30" s="679"/>
      <c r="DR30" s="679"/>
      <c r="DS30" s="679"/>
      <c r="DT30" s="679"/>
      <c r="DU30" s="679"/>
      <c r="DV30" s="680"/>
      <c r="DW30" s="681">
        <v>8.6999999999999993</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1552536</v>
      </c>
      <c r="S31" s="679"/>
      <c r="T31" s="679"/>
      <c r="U31" s="679"/>
      <c r="V31" s="679"/>
      <c r="W31" s="679"/>
      <c r="X31" s="679"/>
      <c r="Y31" s="680"/>
      <c r="Z31" s="715">
        <v>18.7</v>
      </c>
      <c r="AA31" s="715"/>
      <c r="AB31" s="715"/>
      <c r="AC31" s="715"/>
      <c r="AD31" s="716" t="s">
        <v>129</v>
      </c>
      <c r="AE31" s="716"/>
      <c r="AF31" s="716"/>
      <c r="AG31" s="716"/>
      <c r="AH31" s="716"/>
      <c r="AI31" s="716"/>
      <c r="AJ31" s="716"/>
      <c r="AK31" s="716"/>
      <c r="AL31" s="681" t="s">
        <v>129</v>
      </c>
      <c r="AM31" s="682"/>
      <c r="AN31" s="682"/>
      <c r="AO31" s="717"/>
      <c r="AP31" s="753" t="s">
        <v>308</v>
      </c>
      <c r="AQ31" s="754"/>
      <c r="AR31" s="754"/>
      <c r="AS31" s="754"/>
      <c r="AT31" s="759" t="s">
        <v>309</v>
      </c>
      <c r="AU31" s="231"/>
      <c r="AV31" s="231"/>
      <c r="AW31" s="231"/>
      <c r="AX31" s="746" t="s">
        <v>185</v>
      </c>
      <c r="AY31" s="747"/>
      <c r="AZ31" s="747"/>
      <c r="BA31" s="747"/>
      <c r="BB31" s="747"/>
      <c r="BC31" s="747"/>
      <c r="BD31" s="747"/>
      <c r="BE31" s="747"/>
      <c r="BF31" s="748"/>
      <c r="BG31" s="749">
        <v>99.2</v>
      </c>
      <c r="BH31" s="750"/>
      <c r="BI31" s="750"/>
      <c r="BJ31" s="750"/>
      <c r="BK31" s="750"/>
      <c r="BL31" s="750"/>
      <c r="BM31" s="751">
        <v>97.8</v>
      </c>
      <c r="BN31" s="750"/>
      <c r="BO31" s="750"/>
      <c r="BP31" s="750"/>
      <c r="BQ31" s="752"/>
      <c r="BR31" s="749">
        <v>99.3</v>
      </c>
      <c r="BS31" s="750"/>
      <c r="BT31" s="750"/>
      <c r="BU31" s="750"/>
      <c r="BV31" s="750"/>
      <c r="BW31" s="750"/>
      <c r="BX31" s="751">
        <v>97.5</v>
      </c>
      <c r="BY31" s="750"/>
      <c r="BZ31" s="750"/>
      <c r="CA31" s="750"/>
      <c r="CB31" s="752"/>
      <c r="CD31" s="769"/>
      <c r="CE31" s="770"/>
      <c r="CF31" s="711" t="s">
        <v>310</v>
      </c>
      <c r="CG31" s="712"/>
      <c r="CH31" s="712"/>
      <c r="CI31" s="712"/>
      <c r="CJ31" s="712"/>
      <c r="CK31" s="712"/>
      <c r="CL31" s="712"/>
      <c r="CM31" s="712"/>
      <c r="CN31" s="712"/>
      <c r="CO31" s="712"/>
      <c r="CP31" s="712"/>
      <c r="CQ31" s="713"/>
      <c r="CR31" s="678">
        <v>30839</v>
      </c>
      <c r="CS31" s="697"/>
      <c r="CT31" s="697"/>
      <c r="CU31" s="697"/>
      <c r="CV31" s="697"/>
      <c r="CW31" s="697"/>
      <c r="CX31" s="697"/>
      <c r="CY31" s="698"/>
      <c r="CZ31" s="681">
        <v>0.4</v>
      </c>
      <c r="DA31" s="699"/>
      <c r="DB31" s="699"/>
      <c r="DC31" s="700"/>
      <c r="DD31" s="684">
        <v>30839</v>
      </c>
      <c r="DE31" s="697"/>
      <c r="DF31" s="697"/>
      <c r="DG31" s="697"/>
      <c r="DH31" s="697"/>
      <c r="DI31" s="697"/>
      <c r="DJ31" s="697"/>
      <c r="DK31" s="698"/>
      <c r="DL31" s="684">
        <v>30839</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42" t="s">
        <v>311</v>
      </c>
      <c r="C32" s="743"/>
      <c r="D32" s="743"/>
      <c r="E32" s="743"/>
      <c r="F32" s="743"/>
      <c r="G32" s="743"/>
      <c r="H32" s="743"/>
      <c r="I32" s="743"/>
      <c r="J32" s="743"/>
      <c r="K32" s="743"/>
      <c r="L32" s="743"/>
      <c r="M32" s="743"/>
      <c r="N32" s="743"/>
      <c r="O32" s="743"/>
      <c r="P32" s="743"/>
      <c r="Q32" s="744"/>
      <c r="R32" s="678">
        <v>324806</v>
      </c>
      <c r="S32" s="679"/>
      <c r="T32" s="679"/>
      <c r="U32" s="679"/>
      <c r="V32" s="679"/>
      <c r="W32" s="679"/>
      <c r="X32" s="679"/>
      <c r="Y32" s="680"/>
      <c r="Z32" s="715">
        <v>3.9</v>
      </c>
      <c r="AA32" s="715"/>
      <c r="AB32" s="715"/>
      <c r="AC32" s="715"/>
      <c r="AD32" s="716">
        <v>324806</v>
      </c>
      <c r="AE32" s="716"/>
      <c r="AF32" s="716"/>
      <c r="AG32" s="716"/>
      <c r="AH32" s="716"/>
      <c r="AI32" s="716"/>
      <c r="AJ32" s="716"/>
      <c r="AK32" s="716"/>
      <c r="AL32" s="681">
        <v>7.6</v>
      </c>
      <c r="AM32" s="682"/>
      <c r="AN32" s="682"/>
      <c r="AO32" s="717"/>
      <c r="AP32" s="755"/>
      <c r="AQ32" s="756"/>
      <c r="AR32" s="756"/>
      <c r="AS32" s="756"/>
      <c r="AT32" s="760"/>
      <c r="AU32" s="230" t="s">
        <v>312</v>
      </c>
      <c r="AV32" s="230"/>
      <c r="AW32" s="230"/>
      <c r="AX32" s="675" t="s">
        <v>313</v>
      </c>
      <c r="AY32" s="676"/>
      <c r="AZ32" s="676"/>
      <c r="BA32" s="676"/>
      <c r="BB32" s="676"/>
      <c r="BC32" s="676"/>
      <c r="BD32" s="676"/>
      <c r="BE32" s="676"/>
      <c r="BF32" s="677"/>
      <c r="BG32" s="762">
        <v>98.9</v>
      </c>
      <c r="BH32" s="697"/>
      <c r="BI32" s="697"/>
      <c r="BJ32" s="697"/>
      <c r="BK32" s="697"/>
      <c r="BL32" s="697"/>
      <c r="BM32" s="682">
        <v>97.1</v>
      </c>
      <c r="BN32" s="763"/>
      <c r="BO32" s="763"/>
      <c r="BP32" s="763"/>
      <c r="BQ32" s="721"/>
      <c r="BR32" s="762">
        <v>99.2</v>
      </c>
      <c r="BS32" s="697"/>
      <c r="BT32" s="697"/>
      <c r="BU32" s="697"/>
      <c r="BV32" s="697"/>
      <c r="BW32" s="697"/>
      <c r="BX32" s="682">
        <v>97.2</v>
      </c>
      <c r="BY32" s="763"/>
      <c r="BZ32" s="763"/>
      <c r="CA32" s="763"/>
      <c r="CB32" s="721"/>
      <c r="CD32" s="771"/>
      <c r="CE32" s="772"/>
      <c r="CF32" s="711" t="s">
        <v>314</v>
      </c>
      <c r="CG32" s="712"/>
      <c r="CH32" s="712"/>
      <c r="CI32" s="712"/>
      <c r="CJ32" s="712"/>
      <c r="CK32" s="712"/>
      <c r="CL32" s="712"/>
      <c r="CM32" s="712"/>
      <c r="CN32" s="712"/>
      <c r="CO32" s="712"/>
      <c r="CP32" s="712"/>
      <c r="CQ32" s="713"/>
      <c r="CR32" s="678">
        <v>201</v>
      </c>
      <c r="CS32" s="679"/>
      <c r="CT32" s="679"/>
      <c r="CU32" s="679"/>
      <c r="CV32" s="679"/>
      <c r="CW32" s="679"/>
      <c r="CX32" s="679"/>
      <c r="CY32" s="680"/>
      <c r="CZ32" s="681">
        <v>0</v>
      </c>
      <c r="DA32" s="699"/>
      <c r="DB32" s="699"/>
      <c r="DC32" s="700"/>
      <c r="DD32" s="684">
        <v>201</v>
      </c>
      <c r="DE32" s="679"/>
      <c r="DF32" s="679"/>
      <c r="DG32" s="679"/>
      <c r="DH32" s="679"/>
      <c r="DI32" s="679"/>
      <c r="DJ32" s="679"/>
      <c r="DK32" s="680"/>
      <c r="DL32" s="684">
        <v>201</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928006</v>
      </c>
      <c r="S33" s="679"/>
      <c r="T33" s="679"/>
      <c r="U33" s="679"/>
      <c r="V33" s="679"/>
      <c r="W33" s="679"/>
      <c r="X33" s="679"/>
      <c r="Y33" s="680"/>
      <c r="Z33" s="715">
        <v>11.2</v>
      </c>
      <c r="AA33" s="715"/>
      <c r="AB33" s="715"/>
      <c r="AC33" s="715"/>
      <c r="AD33" s="716" t="s">
        <v>129</v>
      </c>
      <c r="AE33" s="716"/>
      <c r="AF33" s="716"/>
      <c r="AG33" s="716"/>
      <c r="AH33" s="716"/>
      <c r="AI33" s="716"/>
      <c r="AJ33" s="716"/>
      <c r="AK33" s="716"/>
      <c r="AL33" s="681" t="s">
        <v>137</v>
      </c>
      <c r="AM33" s="682"/>
      <c r="AN33" s="682"/>
      <c r="AO33" s="717"/>
      <c r="AP33" s="757"/>
      <c r="AQ33" s="758"/>
      <c r="AR33" s="758"/>
      <c r="AS33" s="758"/>
      <c r="AT33" s="761"/>
      <c r="AU33" s="232"/>
      <c r="AV33" s="232"/>
      <c r="AW33" s="232"/>
      <c r="AX33" s="659" t="s">
        <v>316</v>
      </c>
      <c r="AY33" s="660"/>
      <c r="AZ33" s="660"/>
      <c r="BA33" s="660"/>
      <c r="BB33" s="660"/>
      <c r="BC33" s="660"/>
      <c r="BD33" s="660"/>
      <c r="BE33" s="660"/>
      <c r="BF33" s="661"/>
      <c r="BG33" s="745">
        <v>99.3</v>
      </c>
      <c r="BH33" s="663"/>
      <c r="BI33" s="663"/>
      <c r="BJ33" s="663"/>
      <c r="BK33" s="663"/>
      <c r="BL33" s="663"/>
      <c r="BM33" s="706">
        <v>98</v>
      </c>
      <c r="BN33" s="663"/>
      <c r="BO33" s="663"/>
      <c r="BP33" s="663"/>
      <c r="BQ33" s="727"/>
      <c r="BR33" s="745">
        <v>99.3</v>
      </c>
      <c r="BS33" s="663"/>
      <c r="BT33" s="663"/>
      <c r="BU33" s="663"/>
      <c r="BV33" s="663"/>
      <c r="BW33" s="663"/>
      <c r="BX33" s="706">
        <v>97.6</v>
      </c>
      <c r="BY33" s="663"/>
      <c r="BZ33" s="663"/>
      <c r="CA33" s="663"/>
      <c r="CB33" s="727"/>
      <c r="CD33" s="711" t="s">
        <v>317</v>
      </c>
      <c r="CE33" s="712"/>
      <c r="CF33" s="712"/>
      <c r="CG33" s="712"/>
      <c r="CH33" s="712"/>
      <c r="CI33" s="712"/>
      <c r="CJ33" s="712"/>
      <c r="CK33" s="712"/>
      <c r="CL33" s="712"/>
      <c r="CM33" s="712"/>
      <c r="CN33" s="712"/>
      <c r="CO33" s="712"/>
      <c r="CP33" s="712"/>
      <c r="CQ33" s="713"/>
      <c r="CR33" s="678">
        <v>3483856</v>
      </c>
      <c r="CS33" s="697"/>
      <c r="CT33" s="697"/>
      <c r="CU33" s="697"/>
      <c r="CV33" s="697"/>
      <c r="CW33" s="697"/>
      <c r="CX33" s="697"/>
      <c r="CY33" s="698"/>
      <c r="CZ33" s="681">
        <v>44</v>
      </c>
      <c r="DA33" s="699"/>
      <c r="DB33" s="699"/>
      <c r="DC33" s="700"/>
      <c r="DD33" s="684">
        <v>2812211</v>
      </c>
      <c r="DE33" s="697"/>
      <c r="DF33" s="697"/>
      <c r="DG33" s="697"/>
      <c r="DH33" s="697"/>
      <c r="DI33" s="697"/>
      <c r="DJ33" s="697"/>
      <c r="DK33" s="698"/>
      <c r="DL33" s="684">
        <v>1945997</v>
      </c>
      <c r="DM33" s="697"/>
      <c r="DN33" s="697"/>
      <c r="DO33" s="697"/>
      <c r="DP33" s="697"/>
      <c r="DQ33" s="697"/>
      <c r="DR33" s="697"/>
      <c r="DS33" s="697"/>
      <c r="DT33" s="697"/>
      <c r="DU33" s="697"/>
      <c r="DV33" s="698"/>
      <c r="DW33" s="681">
        <v>43.9</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42500</v>
      </c>
      <c r="S34" s="679"/>
      <c r="T34" s="679"/>
      <c r="U34" s="679"/>
      <c r="V34" s="679"/>
      <c r="W34" s="679"/>
      <c r="X34" s="679"/>
      <c r="Y34" s="680"/>
      <c r="Z34" s="715">
        <v>0.5</v>
      </c>
      <c r="AA34" s="715"/>
      <c r="AB34" s="715"/>
      <c r="AC34" s="715"/>
      <c r="AD34" s="716" t="s">
        <v>129</v>
      </c>
      <c r="AE34" s="716"/>
      <c r="AF34" s="716"/>
      <c r="AG34" s="716"/>
      <c r="AH34" s="716"/>
      <c r="AI34" s="716"/>
      <c r="AJ34" s="716"/>
      <c r="AK34" s="716"/>
      <c r="AL34" s="681" t="s">
        <v>137</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1339124</v>
      </c>
      <c r="CS34" s="679"/>
      <c r="CT34" s="679"/>
      <c r="CU34" s="679"/>
      <c r="CV34" s="679"/>
      <c r="CW34" s="679"/>
      <c r="CX34" s="679"/>
      <c r="CY34" s="680"/>
      <c r="CZ34" s="681">
        <v>16.899999999999999</v>
      </c>
      <c r="DA34" s="699"/>
      <c r="DB34" s="699"/>
      <c r="DC34" s="700"/>
      <c r="DD34" s="684">
        <v>993348</v>
      </c>
      <c r="DE34" s="679"/>
      <c r="DF34" s="679"/>
      <c r="DG34" s="679"/>
      <c r="DH34" s="679"/>
      <c r="DI34" s="679"/>
      <c r="DJ34" s="679"/>
      <c r="DK34" s="680"/>
      <c r="DL34" s="684">
        <v>696197</v>
      </c>
      <c r="DM34" s="679"/>
      <c r="DN34" s="679"/>
      <c r="DO34" s="679"/>
      <c r="DP34" s="679"/>
      <c r="DQ34" s="679"/>
      <c r="DR34" s="679"/>
      <c r="DS34" s="679"/>
      <c r="DT34" s="679"/>
      <c r="DU34" s="679"/>
      <c r="DV34" s="680"/>
      <c r="DW34" s="681">
        <v>15.7</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56318</v>
      </c>
      <c r="S35" s="679"/>
      <c r="T35" s="679"/>
      <c r="U35" s="679"/>
      <c r="V35" s="679"/>
      <c r="W35" s="679"/>
      <c r="X35" s="679"/>
      <c r="Y35" s="680"/>
      <c r="Z35" s="715">
        <v>0.7</v>
      </c>
      <c r="AA35" s="715"/>
      <c r="AB35" s="715"/>
      <c r="AC35" s="715"/>
      <c r="AD35" s="716" t="s">
        <v>137</v>
      </c>
      <c r="AE35" s="716"/>
      <c r="AF35" s="716"/>
      <c r="AG35" s="716"/>
      <c r="AH35" s="716"/>
      <c r="AI35" s="716"/>
      <c r="AJ35" s="716"/>
      <c r="AK35" s="716"/>
      <c r="AL35" s="681" t="s">
        <v>129</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36602</v>
      </c>
      <c r="CS35" s="697"/>
      <c r="CT35" s="697"/>
      <c r="CU35" s="697"/>
      <c r="CV35" s="697"/>
      <c r="CW35" s="697"/>
      <c r="CX35" s="697"/>
      <c r="CY35" s="698"/>
      <c r="CZ35" s="681">
        <v>0.5</v>
      </c>
      <c r="DA35" s="699"/>
      <c r="DB35" s="699"/>
      <c r="DC35" s="700"/>
      <c r="DD35" s="684">
        <v>35286</v>
      </c>
      <c r="DE35" s="697"/>
      <c r="DF35" s="697"/>
      <c r="DG35" s="697"/>
      <c r="DH35" s="697"/>
      <c r="DI35" s="697"/>
      <c r="DJ35" s="697"/>
      <c r="DK35" s="698"/>
      <c r="DL35" s="684">
        <v>29484</v>
      </c>
      <c r="DM35" s="697"/>
      <c r="DN35" s="697"/>
      <c r="DO35" s="697"/>
      <c r="DP35" s="697"/>
      <c r="DQ35" s="697"/>
      <c r="DR35" s="697"/>
      <c r="DS35" s="697"/>
      <c r="DT35" s="697"/>
      <c r="DU35" s="697"/>
      <c r="DV35" s="698"/>
      <c r="DW35" s="681">
        <v>0.7</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321299</v>
      </c>
      <c r="S36" s="679"/>
      <c r="T36" s="679"/>
      <c r="U36" s="679"/>
      <c r="V36" s="679"/>
      <c r="W36" s="679"/>
      <c r="X36" s="679"/>
      <c r="Y36" s="680"/>
      <c r="Z36" s="715">
        <v>3.9</v>
      </c>
      <c r="AA36" s="715"/>
      <c r="AB36" s="715"/>
      <c r="AC36" s="715"/>
      <c r="AD36" s="716" t="s">
        <v>129</v>
      </c>
      <c r="AE36" s="716"/>
      <c r="AF36" s="716"/>
      <c r="AG36" s="716"/>
      <c r="AH36" s="716"/>
      <c r="AI36" s="716"/>
      <c r="AJ36" s="716"/>
      <c r="AK36" s="716"/>
      <c r="AL36" s="681" t="s">
        <v>129</v>
      </c>
      <c r="AM36" s="682"/>
      <c r="AN36" s="682"/>
      <c r="AO36" s="717"/>
      <c r="AP36" s="235"/>
      <c r="AQ36" s="730" t="s">
        <v>325</v>
      </c>
      <c r="AR36" s="731"/>
      <c r="AS36" s="731"/>
      <c r="AT36" s="731"/>
      <c r="AU36" s="731"/>
      <c r="AV36" s="731"/>
      <c r="AW36" s="731"/>
      <c r="AX36" s="731"/>
      <c r="AY36" s="732"/>
      <c r="AZ36" s="733">
        <v>786012</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-35656</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1120899</v>
      </c>
      <c r="CS36" s="679"/>
      <c r="CT36" s="679"/>
      <c r="CU36" s="679"/>
      <c r="CV36" s="679"/>
      <c r="CW36" s="679"/>
      <c r="CX36" s="679"/>
      <c r="CY36" s="680"/>
      <c r="CZ36" s="681">
        <v>14.2</v>
      </c>
      <c r="DA36" s="699"/>
      <c r="DB36" s="699"/>
      <c r="DC36" s="700"/>
      <c r="DD36" s="684">
        <v>924345</v>
      </c>
      <c r="DE36" s="679"/>
      <c r="DF36" s="679"/>
      <c r="DG36" s="679"/>
      <c r="DH36" s="679"/>
      <c r="DI36" s="679"/>
      <c r="DJ36" s="679"/>
      <c r="DK36" s="680"/>
      <c r="DL36" s="684">
        <v>672388</v>
      </c>
      <c r="DM36" s="679"/>
      <c r="DN36" s="679"/>
      <c r="DO36" s="679"/>
      <c r="DP36" s="679"/>
      <c r="DQ36" s="679"/>
      <c r="DR36" s="679"/>
      <c r="DS36" s="679"/>
      <c r="DT36" s="679"/>
      <c r="DU36" s="679"/>
      <c r="DV36" s="680"/>
      <c r="DW36" s="681">
        <v>15.2</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337971</v>
      </c>
      <c r="S37" s="679"/>
      <c r="T37" s="679"/>
      <c r="U37" s="679"/>
      <c r="V37" s="679"/>
      <c r="W37" s="679"/>
      <c r="X37" s="679"/>
      <c r="Y37" s="680"/>
      <c r="Z37" s="715">
        <v>4.0999999999999996</v>
      </c>
      <c r="AA37" s="715"/>
      <c r="AB37" s="715"/>
      <c r="AC37" s="715"/>
      <c r="AD37" s="716" t="s">
        <v>129</v>
      </c>
      <c r="AE37" s="716"/>
      <c r="AF37" s="716"/>
      <c r="AG37" s="716"/>
      <c r="AH37" s="716"/>
      <c r="AI37" s="716"/>
      <c r="AJ37" s="716"/>
      <c r="AK37" s="716"/>
      <c r="AL37" s="681" t="s">
        <v>129</v>
      </c>
      <c r="AM37" s="682"/>
      <c r="AN37" s="682"/>
      <c r="AO37" s="717"/>
      <c r="AQ37" s="718" t="s">
        <v>329</v>
      </c>
      <c r="AR37" s="719"/>
      <c r="AS37" s="719"/>
      <c r="AT37" s="719"/>
      <c r="AU37" s="719"/>
      <c r="AV37" s="719"/>
      <c r="AW37" s="719"/>
      <c r="AX37" s="719"/>
      <c r="AY37" s="720"/>
      <c r="AZ37" s="678">
        <v>204400</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-50820</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547802</v>
      </c>
      <c r="CS37" s="697"/>
      <c r="CT37" s="697"/>
      <c r="CU37" s="697"/>
      <c r="CV37" s="697"/>
      <c r="CW37" s="697"/>
      <c r="CX37" s="697"/>
      <c r="CY37" s="698"/>
      <c r="CZ37" s="681">
        <v>6.9</v>
      </c>
      <c r="DA37" s="699"/>
      <c r="DB37" s="699"/>
      <c r="DC37" s="700"/>
      <c r="DD37" s="684">
        <v>547802</v>
      </c>
      <c r="DE37" s="697"/>
      <c r="DF37" s="697"/>
      <c r="DG37" s="697"/>
      <c r="DH37" s="697"/>
      <c r="DI37" s="697"/>
      <c r="DJ37" s="697"/>
      <c r="DK37" s="698"/>
      <c r="DL37" s="684">
        <v>462283</v>
      </c>
      <c r="DM37" s="697"/>
      <c r="DN37" s="697"/>
      <c r="DO37" s="697"/>
      <c r="DP37" s="697"/>
      <c r="DQ37" s="697"/>
      <c r="DR37" s="697"/>
      <c r="DS37" s="697"/>
      <c r="DT37" s="697"/>
      <c r="DU37" s="697"/>
      <c r="DV37" s="698"/>
      <c r="DW37" s="681">
        <v>10.4</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113235</v>
      </c>
      <c r="S38" s="679"/>
      <c r="T38" s="679"/>
      <c r="U38" s="679"/>
      <c r="V38" s="679"/>
      <c r="W38" s="679"/>
      <c r="X38" s="679"/>
      <c r="Y38" s="680"/>
      <c r="Z38" s="715">
        <v>1.4</v>
      </c>
      <c r="AA38" s="715"/>
      <c r="AB38" s="715"/>
      <c r="AC38" s="715"/>
      <c r="AD38" s="716" t="s">
        <v>129</v>
      </c>
      <c r="AE38" s="716"/>
      <c r="AF38" s="716"/>
      <c r="AG38" s="716"/>
      <c r="AH38" s="716"/>
      <c r="AI38" s="716"/>
      <c r="AJ38" s="716"/>
      <c r="AK38" s="716"/>
      <c r="AL38" s="681" t="s">
        <v>129</v>
      </c>
      <c r="AM38" s="682"/>
      <c r="AN38" s="682"/>
      <c r="AO38" s="717"/>
      <c r="AQ38" s="718" t="s">
        <v>333</v>
      </c>
      <c r="AR38" s="719"/>
      <c r="AS38" s="719"/>
      <c r="AT38" s="719"/>
      <c r="AU38" s="719"/>
      <c r="AV38" s="719"/>
      <c r="AW38" s="719"/>
      <c r="AX38" s="719"/>
      <c r="AY38" s="720"/>
      <c r="AZ38" s="678" t="s">
        <v>129</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2833</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786012</v>
      </c>
      <c r="CS38" s="679"/>
      <c r="CT38" s="679"/>
      <c r="CU38" s="679"/>
      <c r="CV38" s="679"/>
      <c r="CW38" s="679"/>
      <c r="CX38" s="679"/>
      <c r="CY38" s="680"/>
      <c r="CZ38" s="681">
        <v>9.9</v>
      </c>
      <c r="DA38" s="699"/>
      <c r="DB38" s="699"/>
      <c r="DC38" s="700"/>
      <c r="DD38" s="684">
        <v>680955</v>
      </c>
      <c r="DE38" s="679"/>
      <c r="DF38" s="679"/>
      <c r="DG38" s="679"/>
      <c r="DH38" s="679"/>
      <c r="DI38" s="679"/>
      <c r="DJ38" s="679"/>
      <c r="DK38" s="680"/>
      <c r="DL38" s="684">
        <v>547928</v>
      </c>
      <c r="DM38" s="679"/>
      <c r="DN38" s="679"/>
      <c r="DO38" s="679"/>
      <c r="DP38" s="679"/>
      <c r="DQ38" s="679"/>
      <c r="DR38" s="679"/>
      <c r="DS38" s="679"/>
      <c r="DT38" s="679"/>
      <c r="DU38" s="679"/>
      <c r="DV38" s="680"/>
      <c r="DW38" s="681">
        <v>12.4</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391058</v>
      </c>
      <c r="S39" s="679"/>
      <c r="T39" s="679"/>
      <c r="U39" s="679"/>
      <c r="V39" s="679"/>
      <c r="W39" s="679"/>
      <c r="X39" s="679"/>
      <c r="Y39" s="680"/>
      <c r="Z39" s="715">
        <v>4.7</v>
      </c>
      <c r="AA39" s="715"/>
      <c r="AB39" s="715"/>
      <c r="AC39" s="715"/>
      <c r="AD39" s="716" t="s">
        <v>129</v>
      </c>
      <c r="AE39" s="716"/>
      <c r="AF39" s="716"/>
      <c r="AG39" s="716"/>
      <c r="AH39" s="716"/>
      <c r="AI39" s="716"/>
      <c r="AJ39" s="716"/>
      <c r="AK39" s="716"/>
      <c r="AL39" s="681" t="s">
        <v>129</v>
      </c>
      <c r="AM39" s="682"/>
      <c r="AN39" s="682"/>
      <c r="AO39" s="717"/>
      <c r="AQ39" s="718" t="s">
        <v>337</v>
      </c>
      <c r="AR39" s="719"/>
      <c r="AS39" s="719"/>
      <c r="AT39" s="719"/>
      <c r="AU39" s="719"/>
      <c r="AV39" s="719"/>
      <c r="AW39" s="719"/>
      <c r="AX39" s="719"/>
      <c r="AY39" s="720"/>
      <c r="AZ39" s="678" t="s">
        <v>129</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5113</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201219</v>
      </c>
      <c r="CS39" s="697"/>
      <c r="CT39" s="697"/>
      <c r="CU39" s="697"/>
      <c r="CV39" s="697"/>
      <c r="CW39" s="697"/>
      <c r="CX39" s="697"/>
      <c r="CY39" s="698"/>
      <c r="CZ39" s="681">
        <v>2.5</v>
      </c>
      <c r="DA39" s="699"/>
      <c r="DB39" s="699"/>
      <c r="DC39" s="700"/>
      <c r="DD39" s="684">
        <v>178277</v>
      </c>
      <c r="DE39" s="697"/>
      <c r="DF39" s="697"/>
      <c r="DG39" s="697"/>
      <c r="DH39" s="697"/>
      <c r="DI39" s="697"/>
      <c r="DJ39" s="697"/>
      <c r="DK39" s="698"/>
      <c r="DL39" s="684" t="s">
        <v>137</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129</v>
      </c>
      <c r="S40" s="679"/>
      <c r="T40" s="679"/>
      <c r="U40" s="679"/>
      <c r="V40" s="679"/>
      <c r="W40" s="679"/>
      <c r="X40" s="679"/>
      <c r="Y40" s="680"/>
      <c r="Z40" s="715" t="s">
        <v>129</v>
      </c>
      <c r="AA40" s="715"/>
      <c r="AB40" s="715"/>
      <c r="AC40" s="715"/>
      <c r="AD40" s="716" t="s">
        <v>129</v>
      </c>
      <c r="AE40" s="716"/>
      <c r="AF40" s="716"/>
      <c r="AG40" s="716"/>
      <c r="AH40" s="716"/>
      <c r="AI40" s="716"/>
      <c r="AJ40" s="716"/>
      <c r="AK40" s="716"/>
      <c r="AL40" s="681" t="s">
        <v>129</v>
      </c>
      <c r="AM40" s="682"/>
      <c r="AN40" s="682"/>
      <c r="AO40" s="717"/>
      <c r="AQ40" s="718" t="s">
        <v>341</v>
      </c>
      <c r="AR40" s="719"/>
      <c r="AS40" s="719"/>
      <c r="AT40" s="719"/>
      <c r="AU40" s="719"/>
      <c r="AV40" s="719"/>
      <c r="AW40" s="719"/>
      <c r="AX40" s="719"/>
      <c r="AY40" s="720"/>
      <c r="AZ40" s="678" t="s">
        <v>129</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78</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t="s">
        <v>129</v>
      </c>
      <c r="CS40" s="679"/>
      <c r="CT40" s="679"/>
      <c r="CU40" s="679"/>
      <c r="CV40" s="679"/>
      <c r="CW40" s="679"/>
      <c r="CX40" s="679"/>
      <c r="CY40" s="680"/>
      <c r="CZ40" s="681" t="s">
        <v>129</v>
      </c>
      <c r="DA40" s="699"/>
      <c r="DB40" s="699"/>
      <c r="DC40" s="700"/>
      <c r="DD40" s="684" t="s">
        <v>129</v>
      </c>
      <c r="DE40" s="679"/>
      <c r="DF40" s="679"/>
      <c r="DG40" s="679"/>
      <c r="DH40" s="679"/>
      <c r="DI40" s="679"/>
      <c r="DJ40" s="679"/>
      <c r="DK40" s="680"/>
      <c r="DL40" s="684" t="s">
        <v>129</v>
      </c>
      <c r="DM40" s="679"/>
      <c r="DN40" s="679"/>
      <c r="DO40" s="679"/>
      <c r="DP40" s="679"/>
      <c r="DQ40" s="679"/>
      <c r="DR40" s="679"/>
      <c r="DS40" s="679"/>
      <c r="DT40" s="679"/>
      <c r="DU40" s="679"/>
      <c r="DV40" s="680"/>
      <c r="DW40" s="681" t="s">
        <v>129</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171158</v>
      </c>
      <c r="S41" s="679"/>
      <c r="T41" s="679"/>
      <c r="U41" s="679"/>
      <c r="V41" s="679"/>
      <c r="W41" s="679"/>
      <c r="X41" s="679"/>
      <c r="Y41" s="680"/>
      <c r="Z41" s="715">
        <v>2.1</v>
      </c>
      <c r="AA41" s="715"/>
      <c r="AB41" s="715"/>
      <c r="AC41" s="715"/>
      <c r="AD41" s="716" t="s">
        <v>129</v>
      </c>
      <c r="AE41" s="716"/>
      <c r="AF41" s="716"/>
      <c r="AG41" s="716"/>
      <c r="AH41" s="716"/>
      <c r="AI41" s="716"/>
      <c r="AJ41" s="716"/>
      <c r="AK41" s="716"/>
      <c r="AL41" s="681" t="s">
        <v>137</v>
      </c>
      <c r="AM41" s="682"/>
      <c r="AN41" s="682"/>
      <c r="AO41" s="717"/>
      <c r="AQ41" s="718" t="s">
        <v>346</v>
      </c>
      <c r="AR41" s="719"/>
      <c r="AS41" s="719"/>
      <c r="AT41" s="719"/>
      <c r="AU41" s="719"/>
      <c r="AV41" s="719"/>
      <c r="AW41" s="719"/>
      <c r="AX41" s="719"/>
      <c r="AY41" s="720"/>
      <c r="AZ41" s="678">
        <v>248157</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129</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129</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8281756</v>
      </c>
      <c r="S42" s="701"/>
      <c r="T42" s="701"/>
      <c r="U42" s="701"/>
      <c r="V42" s="701"/>
      <c r="W42" s="701"/>
      <c r="X42" s="701"/>
      <c r="Y42" s="703"/>
      <c r="Z42" s="704">
        <v>100</v>
      </c>
      <c r="AA42" s="704"/>
      <c r="AB42" s="704"/>
      <c r="AC42" s="704"/>
      <c r="AD42" s="705">
        <v>4261659</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333455</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275</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1089912</v>
      </c>
      <c r="CS42" s="679"/>
      <c r="CT42" s="679"/>
      <c r="CU42" s="679"/>
      <c r="CV42" s="679"/>
      <c r="CW42" s="679"/>
      <c r="CX42" s="679"/>
      <c r="CY42" s="680"/>
      <c r="CZ42" s="681">
        <v>13.8</v>
      </c>
      <c r="DA42" s="682"/>
      <c r="DB42" s="682"/>
      <c r="DC42" s="683"/>
      <c r="DD42" s="684">
        <v>103661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t="s">
        <v>137</v>
      </c>
      <c r="CS43" s="697"/>
      <c r="CT43" s="697"/>
      <c r="CU43" s="697"/>
      <c r="CV43" s="697"/>
      <c r="CW43" s="697"/>
      <c r="CX43" s="697"/>
      <c r="CY43" s="698"/>
      <c r="CZ43" s="681" t="s">
        <v>137</v>
      </c>
      <c r="DA43" s="699"/>
      <c r="DB43" s="699"/>
      <c r="DC43" s="700"/>
      <c r="DD43" s="684" t="s">
        <v>137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301</v>
      </c>
      <c r="CE44" s="692"/>
      <c r="CF44" s="675" t="s">
        <v>354</v>
      </c>
      <c r="CG44" s="676"/>
      <c r="CH44" s="676"/>
      <c r="CI44" s="676"/>
      <c r="CJ44" s="676"/>
      <c r="CK44" s="676"/>
      <c r="CL44" s="676"/>
      <c r="CM44" s="676"/>
      <c r="CN44" s="676"/>
      <c r="CO44" s="676"/>
      <c r="CP44" s="676"/>
      <c r="CQ44" s="677"/>
      <c r="CR44" s="678">
        <v>1089912</v>
      </c>
      <c r="CS44" s="679"/>
      <c r="CT44" s="679"/>
      <c r="CU44" s="679"/>
      <c r="CV44" s="679"/>
      <c r="CW44" s="679"/>
      <c r="CX44" s="679"/>
      <c r="CY44" s="680"/>
      <c r="CZ44" s="681">
        <v>13.8</v>
      </c>
      <c r="DA44" s="682"/>
      <c r="DB44" s="682"/>
      <c r="DC44" s="683"/>
      <c r="DD44" s="684">
        <v>103661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806755</v>
      </c>
      <c r="CS45" s="697"/>
      <c r="CT45" s="697"/>
      <c r="CU45" s="697"/>
      <c r="CV45" s="697"/>
      <c r="CW45" s="697"/>
      <c r="CX45" s="697"/>
      <c r="CY45" s="698"/>
      <c r="CZ45" s="681">
        <v>10.199999999999999</v>
      </c>
      <c r="DA45" s="699"/>
      <c r="DB45" s="699"/>
      <c r="DC45" s="700"/>
      <c r="DD45" s="684">
        <v>31826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283157</v>
      </c>
      <c r="CS46" s="679"/>
      <c r="CT46" s="679"/>
      <c r="CU46" s="679"/>
      <c r="CV46" s="679"/>
      <c r="CW46" s="679"/>
      <c r="CX46" s="679"/>
      <c r="CY46" s="680"/>
      <c r="CZ46" s="681">
        <v>3.6</v>
      </c>
      <c r="DA46" s="682"/>
      <c r="DB46" s="682"/>
      <c r="DC46" s="683"/>
      <c r="DD46" s="684">
        <v>71835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t="s">
        <v>137</v>
      </c>
      <c r="CS47" s="697"/>
      <c r="CT47" s="697"/>
      <c r="CU47" s="697"/>
      <c r="CV47" s="697"/>
      <c r="CW47" s="697"/>
      <c r="CX47" s="697"/>
      <c r="CY47" s="698"/>
      <c r="CZ47" s="681" t="s">
        <v>137</v>
      </c>
      <c r="DA47" s="699"/>
      <c r="DB47" s="699"/>
      <c r="DC47" s="700"/>
      <c r="DD47" s="684" t="s">
        <v>137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137</v>
      </c>
      <c r="CS48" s="679"/>
      <c r="CT48" s="679"/>
      <c r="CU48" s="679"/>
      <c r="CV48" s="679"/>
      <c r="CW48" s="679"/>
      <c r="CX48" s="679"/>
      <c r="CY48" s="680"/>
      <c r="CZ48" s="681" t="s">
        <v>137</v>
      </c>
      <c r="DA48" s="682"/>
      <c r="DB48" s="682"/>
      <c r="DC48" s="683"/>
      <c r="DD48" s="684" t="s">
        <v>137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362</v>
      </c>
      <c r="CE49" s="660"/>
      <c r="CF49" s="660"/>
      <c r="CG49" s="660"/>
      <c r="CH49" s="660"/>
      <c r="CI49" s="660"/>
      <c r="CJ49" s="660"/>
      <c r="CK49" s="660"/>
      <c r="CL49" s="660"/>
      <c r="CM49" s="660"/>
      <c r="CN49" s="660"/>
      <c r="CO49" s="660"/>
      <c r="CP49" s="660"/>
      <c r="CQ49" s="661"/>
      <c r="CR49" s="662">
        <v>7918197</v>
      </c>
      <c r="CS49" s="663"/>
      <c r="CT49" s="663"/>
      <c r="CU49" s="663"/>
      <c r="CV49" s="663"/>
      <c r="CW49" s="663"/>
      <c r="CX49" s="663"/>
      <c r="CY49" s="664"/>
      <c r="CZ49" s="665">
        <v>100</v>
      </c>
      <c r="DA49" s="666"/>
      <c r="DB49" s="666"/>
      <c r="DC49" s="667"/>
      <c r="DD49" s="668">
        <v>4905394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GtpsGhhUPE+QU0a9GfSA5/KZhlqWcvFkARyCktOYmrGHNzoI7kI34f6dtgfZnYsyKA6Hu2DhHJvOOc14tRu64g==" saltValue="MdgzrcRxHpC01hojtUDYT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385</v>
      </c>
      <c r="C7" s="1144"/>
      <c r="D7" s="1144"/>
      <c r="E7" s="1144"/>
      <c r="F7" s="1144"/>
      <c r="G7" s="1144"/>
      <c r="H7" s="1144"/>
      <c r="I7" s="1144"/>
      <c r="J7" s="1144"/>
      <c r="K7" s="1144"/>
      <c r="L7" s="1144"/>
      <c r="M7" s="1144"/>
      <c r="N7" s="1144"/>
      <c r="O7" s="1144"/>
      <c r="P7" s="1145"/>
      <c r="Q7" s="1197">
        <v>8282</v>
      </c>
      <c r="R7" s="1198"/>
      <c r="S7" s="1198"/>
      <c r="T7" s="1198"/>
      <c r="U7" s="1198"/>
      <c r="V7" s="1198">
        <v>7918</v>
      </c>
      <c r="W7" s="1198"/>
      <c r="X7" s="1198"/>
      <c r="Y7" s="1198"/>
      <c r="Z7" s="1198"/>
      <c r="AA7" s="1198">
        <v>364</v>
      </c>
      <c r="AB7" s="1198"/>
      <c r="AC7" s="1198"/>
      <c r="AD7" s="1198"/>
      <c r="AE7" s="1199"/>
      <c r="AF7" s="1200">
        <v>337</v>
      </c>
      <c r="AG7" s="1201"/>
      <c r="AH7" s="1201"/>
      <c r="AI7" s="1201"/>
      <c r="AJ7" s="1202"/>
      <c r="AK7" s="1184">
        <v>321</v>
      </c>
      <c r="AL7" s="1185"/>
      <c r="AM7" s="1185"/>
      <c r="AN7" s="1185"/>
      <c r="AO7" s="1185"/>
      <c r="AP7" s="1185">
        <v>4772</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24"/>
      <c r="C8" s="1125"/>
      <c r="D8" s="1125"/>
      <c r="E8" s="1125"/>
      <c r="F8" s="1125"/>
      <c r="G8" s="1125"/>
      <c r="H8" s="1125"/>
      <c r="I8" s="1125"/>
      <c r="J8" s="1125"/>
      <c r="K8" s="1125"/>
      <c r="L8" s="1125"/>
      <c r="M8" s="1125"/>
      <c r="N8" s="1125"/>
      <c r="O8" s="1125"/>
      <c r="P8" s="1126"/>
      <c r="Q8" s="1136"/>
      <c r="R8" s="1137"/>
      <c r="S8" s="1137"/>
      <c r="T8" s="1137"/>
      <c r="U8" s="1137"/>
      <c r="V8" s="1137"/>
      <c r="W8" s="1137"/>
      <c r="X8" s="1137"/>
      <c r="Y8" s="1137"/>
      <c r="Z8" s="1137"/>
      <c r="AA8" s="1137"/>
      <c r="AB8" s="1137"/>
      <c r="AC8" s="1137"/>
      <c r="AD8" s="1137"/>
      <c r="AE8" s="1138"/>
      <c r="AF8" s="1130"/>
      <c r="AG8" s="1131"/>
      <c r="AH8" s="1131"/>
      <c r="AI8" s="1131"/>
      <c r="AJ8" s="1132"/>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386</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387</v>
      </c>
      <c r="B23" s="1037" t="s">
        <v>388</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337</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129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389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368</v>
      </c>
      <c r="B26" s="1089"/>
      <c r="C26" s="1089"/>
      <c r="D26" s="1089"/>
      <c r="E26" s="1089"/>
      <c r="F26" s="1089"/>
      <c r="G26" s="1089"/>
      <c r="H26" s="1089"/>
      <c r="I26" s="1089"/>
      <c r="J26" s="1089"/>
      <c r="K26" s="1089"/>
      <c r="L26" s="1089"/>
      <c r="M26" s="1089"/>
      <c r="N26" s="1089"/>
      <c r="O26" s="1089"/>
      <c r="P26" s="1090"/>
      <c r="Q26" s="1094" t="s">
        <v>391</v>
      </c>
      <c r="R26" s="1095"/>
      <c r="S26" s="1095"/>
      <c r="T26" s="1095"/>
      <c r="U26" s="1096"/>
      <c r="V26" s="1094" t="s">
        <v>392</v>
      </c>
      <c r="W26" s="1095"/>
      <c r="X26" s="1095"/>
      <c r="Y26" s="1095"/>
      <c r="Z26" s="1096"/>
      <c r="AA26" s="1094" t="s">
        <v>393</v>
      </c>
      <c r="AB26" s="1095"/>
      <c r="AC26" s="1095"/>
      <c r="AD26" s="1095"/>
      <c r="AE26" s="1095"/>
      <c r="AF26" s="1152" t="s">
        <v>394</v>
      </c>
      <c r="AG26" s="1101"/>
      <c r="AH26" s="1101"/>
      <c r="AI26" s="1101"/>
      <c r="AJ26" s="1153"/>
      <c r="AK26" s="1095" t="s">
        <v>395</v>
      </c>
      <c r="AL26" s="1095"/>
      <c r="AM26" s="1095"/>
      <c r="AN26" s="1095"/>
      <c r="AO26" s="1096"/>
      <c r="AP26" s="1094" t="s">
        <v>396</v>
      </c>
      <c r="AQ26" s="1095"/>
      <c r="AR26" s="1095"/>
      <c r="AS26" s="1095"/>
      <c r="AT26" s="1096"/>
      <c r="AU26" s="1094" t="s">
        <v>397</v>
      </c>
      <c r="AV26" s="1095"/>
      <c r="AW26" s="1095"/>
      <c r="AX26" s="1095"/>
      <c r="AY26" s="1096"/>
      <c r="AZ26" s="1094" t="s">
        <v>398</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399</v>
      </c>
      <c r="C28" s="1144"/>
      <c r="D28" s="1144"/>
      <c r="E28" s="1144"/>
      <c r="F28" s="1144"/>
      <c r="G28" s="1144"/>
      <c r="H28" s="1144"/>
      <c r="I28" s="1144"/>
      <c r="J28" s="1144"/>
      <c r="K28" s="1144"/>
      <c r="L28" s="1144"/>
      <c r="M28" s="1144"/>
      <c r="N28" s="1144"/>
      <c r="O28" s="1144"/>
      <c r="P28" s="1145"/>
      <c r="Q28" s="1146">
        <v>2181</v>
      </c>
      <c r="R28" s="1147"/>
      <c r="S28" s="1147"/>
      <c r="T28" s="1147"/>
      <c r="U28" s="1147"/>
      <c r="V28" s="1147">
        <v>2217</v>
      </c>
      <c r="W28" s="1147"/>
      <c r="X28" s="1147"/>
      <c r="Y28" s="1147"/>
      <c r="Z28" s="1147"/>
      <c r="AA28" s="1147">
        <v>-36</v>
      </c>
      <c r="AB28" s="1147"/>
      <c r="AC28" s="1147"/>
      <c r="AD28" s="1147"/>
      <c r="AE28" s="1148"/>
      <c r="AF28" s="1149">
        <v>-36</v>
      </c>
      <c r="AG28" s="1147"/>
      <c r="AH28" s="1147"/>
      <c r="AI28" s="1147"/>
      <c r="AJ28" s="1150"/>
      <c r="AK28" s="1151">
        <v>248</v>
      </c>
      <c r="AL28" s="1139"/>
      <c r="AM28" s="1139"/>
      <c r="AN28" s="1139"/>
      <c r="AO28" s="1139"/>
      <c r="AP28" s="1139">
        <v>0</v>
      </c>
      <c r="AQ28" s="1139"/>
      <c r="AR28" s="1139"/>
      <c r="AS28" s="1139"/>
      <c r="AT28" s="1139"/>
      <c r="AU28" s="1139">
        <v>0</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400</v>
      </c>
      <c r="C29" s="1125"/>
      <c r="D29" s="1125"/>
      <c r="E29" s="1125"/>
      <c r="F29" s="1125"/>
      <c r="G29" s="1125"/>
      <c r="H29" s="1125"/>
      <c r="I29" s="1125"/>
      <c r="J29" s="1125"/>
      <c r="K29" s="1125"/>
      <c r="L29" s="1125"/>
      <c r="M29" s="1125"/>
      <c r="N29" s="1125"/>
      <c r="O29" s="1125"/>
      <c r="P29" s="1126"/>
      <c r="Q29" s="1136">
        <v>210</v>
      </c>
      <c r="R29" s="1137"/>
      <c r="S29" s="1137"/>
      <c r="T29" s="1137"/>
      <c r="U29" s="1137"/>
      <c r="V29" s="1137">
        <v>208</v>
      </c>
      <c r="W29" s="1137"/>
      <c r="X29" s="1137"/>
      <c r="Y29" s="1137"/>
      <c r="Z29" s="1137"/>
      <c r="AA29" s="1137">
        <v>2</v>
      </c>
      <c r="AB29" s="1137"/>
      <c r="AC29" s="1137"/>
      <c r="AD29" s="1137"/>
      <c r="AE29" s="1138"/>
      <c r="AF29" s="1130">
        <v>2</v>
      </c>
      <c r="AG29" s="1131"/>
      <c r="AH29" s="1131"/>
      <c r="AI29" s="1131"/>
      <c r="AJ29" s="1132"/>
      <c r="AK29" s="1073">
        <v>37</v>
      </c>
      <c r="AL29" s="1064"/>
      <c r="AM29" s="1064"/>
      <c r="AN29" s="1064"/>
      <c r="AO29" s="1064"/>
      <c r="AP29" s="1064">
        <v>0</v>
      </c>
      <c r="AQ29" s="1064"/>
      <c r="AR29" s="1064"/>
      <c r="AS29" s="1064"/>
      <c r="AT29" s="1064"/>
      <c r="AU29" s="1064">
        <v>0</v>
      </c>
      <c r="AV29" s="1064"/>
      <c r="AW29" s="1064"/>
      <c r="AX29" s="1064"/>
      <c r="AY29" s="1064"/>
      <c r="AZ29" s="1135"/>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401</v>
      </c>
      <c r="C30" s="1125"/>
      <c r="D30" s="1125"/>
      <c r="E30" s="1125"/>
      <c r="F30" s="1125"/>
      <c r="G30" s="1125"/>
      <c r="H30" s="1125"/>
      <c r="I30" s="1125"/>
      <c r="J30" s="1125"/>
      <c r="K30" s="1125"/>
      <c r="L30" s="1125"/>
      <c r="M30" s="1125"/>
      <c r="N30" s="1125"/>
      <c r="O30" s="1125"/>
      <c r="P30" s="1126"/>
      <c r="Q30" s="1136">
        <v>577</v>
      </c>
      <c r="R30" s="1137"/>
      <c r="S30" s="1137"/>
      <c r="T30" s="1137"/>
      <c r="U30" s="1137"/>
      <c r="V30" s="1137">
        <v>550</v>
      </c>
      <c r="W30" s="1137"/>
      <c r="X30" s="1137"/>
      <c r="Y30" s="1137"/>
      <c r="Z30" s="1137"/>
      <c r="AA30" s="1137">
        <v>27</v>
      </c>
      <c r="AB30" s="1137"/>
      <c r="AC30" s="1137"/>
      <c r="AD30" s="1137"/>
      <c r="AE30" s="1138"/>
      <c r="AF30" s="1130">
        <v>1150</v>
      </c>
      <c r="AG30" s="1131"/>
      <c r="AH30" s="1131"/>
      <c r="AI30" s="1131"/>
      <c r="AJ30" s="1132"/>
      <c r="AK30" s="1073">
        <v>1</v>
      </c>
      <c r="AL30" s="1064"/>
      <c r="AM30" s="1064"/>
      <c r="AN30" s="1064"/>
      <c r="AO30" s="1064"/>
      <c r="AP30" s="1064">
        <v>107</v>
      </c>
      <c r="AQ30" s="1064"/>
      <c r="AR30" s="1064"/>
      <c r="AS30" s="1064"/>
      <c r="AT30" s="1064"/>
      <c r="AU30" s="1064">
        <v>0</v>
      </c>
      <c r="AV30" s="1064"/>
      <c r="AW30" s="1064"/>
      <c r="AX30" s="1064"/>
      <c r="AY30" s="1064"/>
      <c r="AZ30" s="1135"/>
      <c r="BA30" s="1135"/>
      <c r="BB30" s="1135"/>
      <c r="BC30" s="1135"/>
      <c r="BD30" s="1135"/>
      <c r="BE30" s="1119" t="s">
        <v>402</v>
      </c>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403</v>
      </c>
      <c r="C31" s="1125"/>
      <c r="D31" s="1125"/>
      <c r="E31" s="1125"/>
      <c r="F31" s="1125"/>
      <c r="G31" s="1125"/>
      <c r="H31" s="1125"/>
      <c r="I31" s="1125"/>
      <c r="J31" s="1125"/>
      <c r="K31" s="1125"/>
      <c r="L31" s="1125"/>
      <c r="M31" s="1125"/>
      <c r="N31" s="1125"/>
      <c r="O31" s="1125"/>
      <c r="P31" s="1126"/>
      <c r="Q31" s="1136">
        <v>558</v>
      </c>
      <c r="R31" s="1137"/>
      <c r="S31" s="1137"/>
      <c r="T31" s="1137"/>
      <c r="U31" s="1137"/>
      <c r="V31" s="1137">
        <v>502</v>
      </c>
      <c r="W31" s="1137"/>
      <c r="X31" s="1137"/>
      <c r="Y31" s="1137"/>
      <c r="Z31" s="1137"/>
      <c r="AA31" s="1137">
        <v>56</v>
      </c>
      <c r="AB31" s="1137"/>
      <c r="AC31" s="1137"/>
      <c r="AD31" s="1137"/>
      <c r="AE31" s="1138"/>
      <c r="AF31" s="1130">
        <v>70</v>
      </c>
      <c r="AG31" s="1131"/>
      <c r="AH31" s="1131"/>
      <c r="AI31" s="1131"/>
      <c r="AJ31" s="1132"/>
      <c r="AK31" s="1073">
        <v>203</v>
      </c>
      <c r="AL31" s="1064"/>
      <c r="AM31" s="1064"/>
      <c r="AN31" s="1064"/>
      <c r="AO31" s="1064"/>
      <c r="AP31" s="1064">
        <v>1991</v>
      </c>
      <c r="AQ31" s="1064"/>
      <c r="AR31" s="1064"/>
      <c r="AS31" s="1064"/>
      <c r="AT31" s="1064"/>
      <c r="AU31" s="1064">
        <v>1005</v>
      </c>
      <c r="AV31" s="1064"/>
      <c r="AW31" s="1064"/>
      <c r="AX31" s="1064"/>
      <c r="AY31" s="1064"/>
      <c r="AZ31" s="1135"/>
      <c r="BA31" s="1135"/>
      <c r="BB31" s="1135"/>
      <c r="BC31" s="1135"/>
      <c r="BD31" s="1135"/>
      <c r="BE31" s="1119" t="s">
        <v>404</v>
      </c>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c r="C32" s="1125"/>
      <c r="D32" s="1125"/>
      <c r="E32" s="1125"/>
      <c r="F32" s="1125"/>
      <c r="G32" s="1125"/>
      <c r="H32" s="1125"/>
      <c r="I32" s="1125"/>
      <c r="J32" s="1125"/>
      <c r="K32" s="1125"/>
      <c r="L32" s="1125"/>
      <c r="M32" s="1125"/>
      <c r="N32" s="1125"/>
      <c r="O32" s="1125"/>
      <c r="P32" s="1126"/>
      <c r="Q32" s="1136"/>
      <c r="R32" s="1137"/>
      <c r="S32" s="1137"/>
      <c r="T32" s="1137"/>
      <c r="U32" s="1137"/>
      <c r="V32" s="1137"/>
      <c r="W32" s="1137"/>
      <c r="X32" s="1137"/>
      <c r="Y32" s="1137"/>
      <c r="Z32" s="1137"/>
      <c r="AA32" s="1137"/>
      <c r="AB32" s="1137"/>
      <c r="AC32" s="1137"/>
      <c r="AD32" s="1137"/>
      <c r="AE32" s="1138"/>
      <c r="AF32" s="1130"/>
      <c r="AG32" s="1131"/>
      <c r="AH32" s="1131"/>
      <c r="AI32" s="1131"/>
      <c r="AJ32" s="1132"/>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19"/>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c r="C33" s="1125"/>
      <c r="D33" s="1125"/>
      <c r="E33" s="1125"/>
      <c r="F33" s="1125"/>
      <c r="G33" s="1125"/>
      <c r="H33" s="1125"/>
      <c r="I33" s="1125"/>
      <c r="J33" s="1125"/>
      <c r="K33" s="1125"/>
      <c r="L33" s="1125"/>
      <c r="M33" s="1125"/>
      <c r="N33" s="1125"/>
      <c r="O33" s="1125"/>
      <c r="P33" s="1126"/>
      <c r="Q33" s="1136"/>
      <c r="R33" s="1137"/>
      <c r="S33" s="1137"/>
      <c r="T33" s="1137"/>
      <c r="U33" s="1137"/>
      <c r="V33" s="1137"/>
      <c r="W33" s="1137"/>
      <c r="X33" s="1137"/>
      <c r="Y33" s="1137"/>
      <c r="Z33" s="1137"/>
      <c r="AA33" s="1137"/>
      <c r="AB33" s="1137"/>
      <c r="AC33" s="1137"/>
      <c r="AD33" s="1137"/>
      <c r="AE33" s="1138"/>
      <c r="AF33" s="1130"/>
      <c r="AG33" s="1131"/>
      <c r="AH33" s="1131"/>
      <c r="AI33" s="1131"/>
      <c r="AJ33" s="1132"/>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19"/>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405</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387</v>
      </c>
      <c r="B63" s="1037" t="s">
        <v>406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1186</v>
      </c>
      <c r="AG63" s="1052"/>
      <c r="AH63" s="1052"/>
      <c r="AI63" s="1052"/>
      <c r="AJ63" s="1117"/>
      <c r="AK63" s="1118"/>
      <c r="AL63" s="1056"/>
      <c r="AM63" s="1056"/>
      <c r="AN63" s="1056"/>
      <c r="AO63" s="1056"/>
      <c r="AP63" s="1052"/>
      <c r="AQ63" s="1052"/>
      <c r="AR63" s="1052"/>
      <c r="AS63" s="1052"/>
      <c r="AT63" s="1052"/>
      <c r="AU63" s="1052"/>
      <c r="AV63" s="1052"/>
      <c r="AW63" s="1052"/>
      <c r="AX63" s="1052"/>
      <c r="AY63" s="1052"/>
      <c r="AZ63" s="1112"/>
      <c r="BA63" s="1112"/>
      <c r="BB63" s="1112"/>
      <c r="BC63" s="1112"/>
      <c r="BD63" s="1112"/>
      <c r="BE63" s="1053"/>
      <c r="BF63" s="1053"/>
      <c r="BG63" s="1053"/>
      <c r="BH63" s="1053"/>
      <c r="BI63" s="1054"/>
      <c r="BJ63" s="1113" t="s">
        <v>129</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408</v>
      </c>
      <c r="B66" s="1089"/>
      <c r="C66" s="1089"/>
      <c r="D66" s="1089"/>
      <c r="E66" s="1089"/>
      <c r="F66" s="1089"/>
      <c r="G66" s="1089"/>
      <c r="H66" s="1089"/>
      <c r="I66" s="1089"/>
      <c r="J66" s="1089"/>
      <c r="K66" s="1089"/>
      <c r="L66" s="1089"/>
      <c r="M66" s="1089"/>
      <c r="N66" s="1089"/>
      <c r="O66" s="1089"/>
      <c r="P66" s="1090"/>
      <c r="Q66" s="1094" t="s">
        <v>409</v>
      </c>
      <c r="R66" s="1095"/>
      <c r="S66" s="1095"/>
      <c r="T66" s="1095"/>
      <c r="U66" s="1096"/>
      <c r="V66" s="1094" t="s">
        <v>410</v>
      </c>
      <c r="W66" s="1095"/>
      <c r="X66" s="1095"/>
      <c r="Y66" s="1095"/>
      <c r="Z66" s="1096"/>
      <c r="AA66" s="1094" t="s">
        <v>393</v>
      </c>
      <c r="AB66" s="1095"/>
      <c r="AC66" s="1095"/>
      <c r="AD66" s="1095"/>
      <c r="AE66" s="1096"/>
      <c r="AF66" s="1100" t="s">
        <v>411</v>
      </c>
      <c r="AG66" s="1101"/>
      <c r="AH66" s="1101"/>
      <c r="AI66" s="1101"/>
      <c r="AJ66" s="1102"/>
      <c r="AK66" s="1094" t="s">
        <v>412</v>
      </c>
      <c r="AL66" s="1089"/>
      <c r="AM66" s="1089"/>
      <c r="AN66" s="1089"/>
      <c r="AO66" s="1090"/>
      <c r="AP66" s="1094" t="s">
        <v>396</v>
      </c>
      <c r="AQ66" s="1095"/>
      <c r="AR66" s="1095"/>
      <c r="AS66" s="1095"/>
      <c r="AT66" s="1096"/>
      <c r="AU66" s="1094" t="s">
        <v>413</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576</v>
      </c>
      <c r="C68" s="1079"/>
      <c r="D68" s="1079"/>
      <c r="E68" s="1079"/>
      <c r="F68" s="1079"/>
      <c r="G68" s="1079"/>
      <c r="H68" s="1079"/>
      <c r="I68" s="1079"/>
      <c r="J68" s="1079"/>
      <c r="K68" s="1079"/>
      <c r="L68" s="1079"/>
      <c r="M68" s="1079"/>
      <c r="N68" s="1079"/>
      <c r="O68" s="1079"/>
      <c r="P68" s="1080"/>
      <c r="Q68" s="1081">
        <v>202</v>
      </c>
      <c r="R68" s="1075"/>
      <c r="S68" s="1075"/>
      <c r="T68" s="1075"/>
      <c r="U68" s="1075"/>
      <c r="V68" s="1075">
        <v>200</v>
      </c>
      <c r="W68" s="1075"/>
      <c r="X68" s="1075"/>
      <c r="Y68" s="1075"/>
      <c r="Z68" s="1075"/>
      <c r="AA68" s="1075">
        <v>2</v>
      </c>
      <c r="AB68" s="1075"/>
      <c r="AC68" s="1075"/>
      <c r="AD68" s="1075"/>
      <c r="AE68" s="1075"/>
      <c r="AF68" s="1075">
        <v>2</v>
      </c>
      <c r="AG68" s="1075"/>
      <c r="AH68" s="1075"/>
      <c r="AI68" s="1075"/>
      <c r="AJ68" s="1075"/>
      <c r="AK68" s="1075">
        <v>0</v>
      </c>
      <c r="AL68" s="1075"/>
      <c r="AM68" s="1075"/>
      <c r="AN68" s="1075"/>
      <c r="AO68" s="1075"/>
      <c r="AP68" s="1075">
        <v>0</v>
      </c>
      <c r="AQ68" s="1075"/>
      <c r="AR68" s="1075"/>
      <c r="AS68" s="1075"/>
      <c r="AT68" s="1075"/>
      <c r="AU68" s="1075">
        <v>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577</v>
      </c>
      <c r="C69" s="1068"/>
      <c r="D69" s="1068"/>
      <c r="E69" s="1068"/>
      <c r="F69" s="1068"/>
      <c r="G69" s="1068"/>
      <c r="H69" s="1068"/>
      <c r="I69" s="1068"/>
      <c r="J69" s="1068"/>
      <c r="K69" s="1068"/>
      <c r="L69" s="1068"/>
      <c r="M69" s="1068"/>
      <c r="N69" s="1068"/>
      <c r="O69" s="1068"/>
      <c r="P69" s="1069"/>
      <c r="Q69" s="1070">
        <v>9663</v>
      </c>
      <c r="R69" s="1064"/>
      <c r="S69" s="1064"/>
      <c r="T69" s="1064"/>
      <c r="U69" s="1064"/>
      <c r="V69" s="1064">
        <v>9392</v>
      </c>
      <c r="W69" s="1064"/>
      <c r="X69" s="1064"/>
      <c r="Y69" s="1064"/>
      <c r="Z69" s="1064"/>
      <c r="AA69" s="1064">
        <v>271</v>
      </c>
      <c r="AB69" s="1064"/>
      <c r="AC69" s="1064"/>
      <c r="AD69" s="1064"/>
      <c r="AE69" s="1064"/>
      <c r="AF69" s="1064">
        <v>271</v>
      </c>
      <c r="AG69" s="1064"/>
      <c r="AH69" s="1064"/>
      <c r="AI69" s="1064"/>
      <c r="AJ69" s="1064"/>
      <c r="AK69" s="1064">
        <v>0</v>
      </c>
      <c r="AL69" s="1064"/>
      <c r="AM69" s="1064"/>
      <c r="AN69" s="1064"/>
      <c r="AO69" s="1064"/>
      <c r="AP69" s="1064">
        <v>0</v>
      </c>
      <c r="AQ69" s="1064"/>
      <c r="AR69" s="1064"/>
      <c r="AS69" s="1064"/>
      <c r="AT69" s="1064"/>
      <c r="AU69" s="1064">
        <v>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578</v>
      </c>
      <c r="C70" s="1068"/>
      <c r="D70" s="1068"/>
      <c r="E70" s="1068"/>
      <c r="F70" s="1068"/>
      <c r="G70" s="1068"/>
      <c r="H70" s="1068"/>
      <c r="I70" s="1068"/>
      <c r="J70" s="1068"/>
      <c r="K70" s="1068"/>
      <c r="L70" s="1068"/>
      <c r="M70" s="1068"/>
      <c r="N70" s="1068"/>
      <c r="O70" s="1068"/>
      <c r="P70" s="1069"/>
      <c r="Q70" s="1070">
        <v>585</v>
      </c>
      <c r="R70" s="1064"/>
      <c r="S70" s="1064"/>
      <c r="T70" s="1064"/>
      <c r="U70" s="1064"/>
      <c r="V70" s="1064">
        <v>584</v>
      </c>
      <c r="W70" s="1064"/>
      <c r="X70" s="1064"/>
      <c r="Y70" s="1064"/>
      <c r="Z70" s="1064"/>
      <c r="AA70" s="1064">
        <v>1</v>
      </c>
      <c r="AB70" s="1064"/>
      <c r="AC70" s="1064"/>
      <c r="AD70" s="1064"/>
      <c r="AE70" s="1064"/>
      <c r="AF70" s="1064">
        <v>1</v>
      </c>
      <c r="AG70" s="1064"/>
      <c r="AH70" s="1064"/>
      <c r="AI70" s="1064"/>
      <c r="AJ70" s="1064"/>
      <c r="AK70" s="1064">
        <v>4</v>
      </c>
      <c r="AL70" s="1064"/>
      <c r="AM70" s="1064"/>
      <c r="AN70" s="1064"/>
      <c r="AO70" s="1064"/>
      <c r="AP70" s="1064">
        <v>0</v>
      </c>
      <c r="AQ70" s="1064"/>
      <c r="AR70" s="1064"/>
      <c r="AS70" s="1064"/>
      <c r="AT70" s="1064"/>
      <c r="AU70" s="1064">
        <v>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579</v>
      </c>
      <c r="C71" s="1068"/>
      <c r="D71" s="1068"/>
      <c r="E71" s="1068"/>
      <c r="F71" s="1068"/>
      <c r="G71" s="1068"/>
      <c r="H71" s="1068"/>
      <c r="I71" s="1068"/>
      <c r="J71" s="1068"/>
      <c r="K71" s="1068"/>
      <c r="L71" s="1068"/>
      <c r="M71" s="1068"/>
      <c r="N71" s="1068"/>
      <c r="O71" s="1068"/>
      <c r="P71" s="1069"/>
      <c r="Q71" s="1070">
        <v>540</v>
      </c>
      <c r="R71" s="1064"/>
      <c r="S71" s="1064"/>
      <c r="T71" s="1064"/>
      <c r="U71" s="1064"/>
      <c r="V71" s="1064">
        <v>534</v>
      </c>
      <c r="W71" s="1064"/>
      <c r="X71" s="1064"/>
      <c r="Y71" s="1064"/>
      <c r="Z71" s="1064"/>
      <c r="AA71" s="1064">
        <v>6</v>
      </c>
      <c r="AB71" s="1064"/>
      <c r="AC71" s="1064"/>
      <c r="AD71" s="1064"/>
      <c r="AE71" s="1064"/>
      <c r="AF71" s="1064">
        <v>6</v>
      </c>
      <c r="AG71" s="1064"/>
      <c r="AH71" s="1064"/>
      <c r="AI71" s="1064"/>
      <c r="AJ71" s="1064"/>
      <c r="AK71" s="1064">
        <v>6</v>
      </c>
      <c r="AL71" s="1064"/>
      <c r="AM71" s="1064"/>
      <c r="AN71" s="1064"/>
      <c r="AO71" s="1064"/>
      <c r="AP71" s="1064">
        <v>132</v>
      </c>
      <c r="AQ71" s="1064"/>
      <c r="AR71" s="1064"/>
      <c r="AS71" s="1064"/>
      <c r="AT71" s="1064"/>
      <c r="AU71" s="1064">
        <v>61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580</v>
      </c>
      <c r="C72" s="1068"/>
      <c r="D72" s="1068"/>
      <c r="E72" s="1068"/>
      <c r="F72" s="1068"/>
      <c r="G72" s="1068"/>
      <c r="H72" s="1068"/>
      <c r="I72" s="1068"/>
      <c r="J72" s="1068"/>
      <c r="K72" s="1068"/>
      <c r="L72" s="1068"/>
      <c r="M72" s="1068"/>
      <c r="N72" s="1068"/>
      <c r="O72" s="1068"/>
      <c r="P72" s="1069"/>
      <c r="Q72" s="1070">
        <v>3766</v>
      </c>
      <c r="R72" s="1064"/>
      <c r="S72" s="1064"/>
      <c r="T72" s="1064"/>
      <c r="U72" s="1064"/>
      <c r="V72" s="1064">
        <v>3625</v>
      </c>
      <c r="W72" s="1064"/>
      <c r="X72" s="1064"/>
      <c r="Y72" s="1064"/>
      <c r="Z72" s="1064"/>
      <c r="AA72" s="1064">
        <v>141</v>
      </c>
      <c r="AB72" s="1064"/>
      <c r="AC72" s="1064"/>
      <c r="AD72" s="1064"/>
      <c r="AE72" s="1064"/>
      <c r="AF72" s="1064">
        <v>141</v>
      </c>
      <c r="AG72" s="1064"/>
      <c r="AH72" s="1064"/>
      <c r="AI72" s="1064"/>
      <c r="AJ72" s="1064"/>
      <c r="AK72" s="1064">
        <v>149</v>
      </c>
      <c r="AL72" s="1064"/>
      <c r="AM72" s="1064"/>
      <c r="AN72" s="1064"/>
      <c r="AO72" s="1064"/>
      <c r="AP72" s="1064">
        <v>555</v>
      </c>
      <c r="AQ72" s="1064"/>
      <c r="AR72" s="1064"/>
      <c r="AS72" s="1064"/>
      <c r="AT72" s="1064"/>
      <c r="AU72" s="1064">
        <v>35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581</v>
      </c>
      <c r="C73" s="1068"/>
      <c r="D73" s="1068"/>
      <c r="E73" s="1068"/>
      <c r="F73" s="1068"/>
      <c r="G73" s="1068"/>
      <c r="H73" s="1068"/>
      <c r="I73" s="1068"/>
      <c r="J73" s="1068"/>
      <c r="K73" s="1068"/>
      <c r="L73" s="1068"/>
      <c r="M73" s="1068"/>
      <c r="N73" s="1068"/>
      <c r="O73" s="1068"/>
      <c r="P73" s="1069"/>
      <c r="Q73" s="1070">
        <v>0</v>
      </c>
      <c r="R73" s="1064"/>
      <c r="S73" s="1064"/>
      <c r="T73" s="1064"/>
      <c r="U73" s="1064"/>
      <c r="V73" s="1064">
        <v>0</v>
      </c>
      <c r="W73" s="1064"/>
      <c r="X73" s="1064"/>
      <c r="Y73" s="1064"/>
      <c r="Z73" s="1064"/>
      <c r="AA73" s="1064">
        <v>0</v>
      </c>
      <c r="AB73" s="1064"/>
      <c r="AC73" s="1064"/>
      <c r="AD73" s="1064"/>
      <c r="AE73" s="1064"/>
      <c r="AF73" s="1064">
        <v>0</v>
      </c>
      <c r="AG73" s="1064"/>
      <c r="AH73" s="1064"/>
      <c r="AI73" s="1064"/>
      <c r="AJ73" s="1064"/>
      <c r="AK73" s="1064">
        <v>0</v>
      </c>
      <c r="AL73" s="1064"/>
      <c r="AM73" s="1064"/>
      <c r="AN73" s="1064"/>
      <c r="AO73" s="1064"/>
      <c r="AP73" s="1064">
        <v>0</v>
      </c>
      <c r="AQ73" s="1064"/>
      <c r="AR73" s="1064"/>
      <c r="AS73" s="1064"/>
      <c r="AT73" s="1064"/>
      <c r="AU73" s="1064">
        <v>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582</v>
      </c>
      <c r="C74" s="1068"/>
      <c r="D74" s="1068"/>
      <c r="E74" s="1068"/>
      <c r="F74" s="1068"/>
      <c r="G74" s="1068"/>
      <c r="H74" s="1068"/>
      <c r="I74" s="1068"/>
      <c r="J74" s="1068"/>
      <c r="K74" s="1068"/>
      <c r="L74" s="1068"/>
      <c r="M74" s="1068"/>
      <c r="N74" s="1068"/>
      <c r="O74" s="1068"/>
      <c r="P74" s="1069"/>
      <c r="Q74" s="1070">
        <v>241</v>
      </c>
      <c r="R74" s="1064"/>
      <c r="S74" s="1064"/>
      <c r="T74" s="1064"/>
      <c r="U74" s="1064"/>
      <c r="V74" s="1064">
        <v>208</v>
      </c>
      <c r="W74" s="1064"/>
      <c r="X74" s="1064"/>
      <c r="Y74" s="1064"/>
      <c r="Z74" s="1064"/>
      <c r="AA74" s="1064">
        <v>33</v>
      </c>
      <c r="AB74" s="1064"/>
      <c r="AC74" s="1064"/>
      <c r="AD74" s="1064"/>
      <c r="AE74" s="1064"/>
      <c r="AF74" s="1064">
        <v>33</v>
      </c>
      <c r="AG74" s="1064"/>
      <c r="AH74" s="1064"/>
      <c r="AI74" s="1064"/>
      <c r="AJ74" s="1064"/>
      <c r="AK74" s="1064">
        <v>0</v>
      </c>
      <c r="AL74" s="1064"/>
      <c r="AM74" s="1064"/>
      <c r="AN74" s="1064"/>
      <c r="AO74" s="1064"/>
      <c r="AP74" s="1064">
        <v>0</v>
      </c>
      <c r="AQ74" s="1064"/>
      <c r="AR74" s="1064"/>
      <c r="AS74" s="1064"/>
      <c r="AT74" s="1064"/>
      <c r="AU74" s="1064">
        <v>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583</v>
      </c>
      <c r="C75" s="1068"/>
      <c r="D75" s="1068"/>
      <c r="E75" s="1068"/>
      <c r="F75" s="1068"/>
      <c r="G75" s="1068"/>
      <c r="H75" s="1068"/>
      <c r="I75" s="1068"/>
      <c r="J75" s="1068"/>
      <c r="K75" s="1068"/>
      <c r="L75" s="1068"/>
      <c r="M75" s="1068"/>
      <c r="N75" s="1068"/>
      <c r="O75" s="1068"/>
      <c r="P75" s="1069"/>
      <c r="Q75" s="1071">
        <v>47</v>
      </c>
      <c r="R75" s="1072"/>
      <c r="S75" s="1072"/>
      <c r="T75" s="1072"/>
      <c r="U75" s="1073"/>
      <c r="V75" s="1074">
        <v>21</v>
      </c>
      <c r="W75" s="1072"/>
      <c r="X75" s="1072"/>
      <c r="Y75" s="1072"/>
      <c r="Z75" s="1073"/>
      <c r="AA75" s="1074">
        <v>26</v>
      </c>
      <c r="AB75" s="1072"/>
      <c r="AC75" s="1072"/>
      <c r="AD75" s="1072"/>
      <c r="AE75" s="1073"/>
      <c r="AF75" s="1074">
        <v>26</v>
      </c>
      <c r="AG75" s="1072"/>
      <c r="AH75" s="1072"/>
      <c r="AI75" s="1072"/>
      <c r="AJ75" s="1073"/>
      <c r="AK75" s="1074">
        <v>0</v>
      </c>
      <c r="AL75" s="1072"/>
      <c r="AM75" s="1072"/>
      <c r="AN75" s="1072"/>
      <c r="AO75" s="1073"/>
      <c r="AP75" s="1074">
        <v>0</v>
      </c>
      <c r="AQ75" s="1072"/>
      <c r="AR75" s="1072"/>
      <c r="AS75" s="1072"/>
      <c r="AT75" s="1073"/>
      <c r="AU75" s="1074">
        <v>0</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584</v>
      </c>
      <c r="C76" s="1068"/>
      <c r="D76" s="1068"/>
      <c r="E76" s="1068"/>
      <c r="F76" s="1068"/>
      <c r="G76" s="1068"/>
      <c r="H76" s="1068"/>
      <c r="I76" s="1068"/>
      <c r="J76" s="1068"/>
      <c r="K76" s="1068"/>
      <c r="L76" s="1068"/>
      <c r="M76" s="1068"/>
      <c r="N76" s="1068"/>
      <c r="O76" s="1068"/>
      <c r="P76" s="1069"/>
      <c r="Q76" s="1071">
        <v>1270</v>
      </c>
      <c r="R76" s="1072"/>
      <c r="S76" s="1072"/>
      <c r="T76" s="1072"/>
      <c r="U76" s="1073"/>
      <c r="V76" s="1074">
        <v>1231</v>
      </c>
      <c r="W76" s="1072"/>
      <c r="X76" s="1072"/>
      <c r="Y76" s="1072"/>
      <c r="Z76" s="1073"/>
      <c r="AA76" s="1074">
        <v>39</v>
      </c>
      <c r="AB76" s="1072"/>
      <c r="AC76" s="1072"/>
      <c r="AD76" s="1072"/>
      <c r="AE76" s="1073"/>
      <c r="AF76" s="1074">
        <v>39</v>
      </c>
      <c r="AG76" s="1072"/>
      <c r="AH76" s="1072"/>
      <c r="AI76" s="1072"/>
      <c r="AJ76" s="1073"/>
      <c r="AK76" s="1074">
        <v>9</v>
      </c>
      <c r="AL76" s="1072"/>
      <c r="AM76" s="1072"/>
      <c r="AN76" s="1072"/>
      <c r="AO76" s="1073"/>
      <c r="AP76" s="1074">
        <v>0</v>
      </c>
      <c r="AQ76" s="1072"/>
      <c r="AR76" s="1072"/>
      <c r="AS76" s="1072"/>
      <c r="AT76" s="1073"/>
      <c r="AU76" s="1074">
        <v>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585</v>
      </c>
      <c r="C77" s="1068"/>
      <c r="D77" s="1068"/>
      <c r="E77" s="1068"/>
      <c r="F77" s="1068"/>
      <c r="G77" s="1068"/>
      <c r="H77" s="1068"/>
      <c r="I77" s="1068"/>
      <c r="J77" s="1068"/>
      <c r="K77" s="1068"/>
      <c r="L77" s="1068"/>
      <c r="M77" s="1068"/>
      <c r="N77" s="1068"/>
      <c r="O77" s="1068"/>
      <c r="P77" s="1069"/>
      <c r="Q77" s="1071">
        <v>34792</v>
      </c>
      <c r="R77" s="1072"/>
      <c r="S77" s="1072"/>
      <c r="T77" s="1072"/>
      <c r="U77" s="1073"/>
      <c r="V77" s="1074">
        <v>34144</v>
      </c>
      <c r="W77" s="1072"/>
      <c r="X77" s="1072"/>
      <c r="Y77" s="1072"/>
      <c r="Z77" s="1073"/>
      <c r="AA77" s="1074">
        <v>648</v>
      </c>
      <c r="AB77" s="1072"/>
      <c r="AC77" s="1072"/>
      <c r="AD77" s="1072"/>
      <c r="AE77" s="1073"/>
      <c r="AF77" s="1074">
        <v>648</v>
      </c>
      <c r="AG77" s="1072"/>
      <c r="AH77" s="1072"/>
      <c r="AI77" s="1072"/>
      <c r="AJ77" s="1073"/>
      <c r="AK77" s="1074">
        <v>355</v>
      </c>
      <c r="AL77" s="1072"/>
      <c r="AM77" s="1072"/>
      <c r="AN77" s="1072"/>
      <c r="AO77" s="1073"/>
      <c r="AP77" s="1074">
        <v>0</v>
      </c>
      <c r="AQ77" s="1072"/>
      <c r="AR77" s="1072"/>
      <c r="AS77" s="1072"/>
      <c r="AT77" s="1073"/>
      <c r="AU77" s="1074">
        <v>0</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586</v>
      </c>
      <c r="C78" s="1068"/>
      <c r="D78" s="1068"/>
      <c r="E78" s="1068"/>
      <c r="F78" s="1068"/>
      <c r="G78" s="1068"/>
      <c r="H78" s="1068"/>
      <c r="I78" s="1068"/>
      <c r="J78" s="1068"/>
      <c r="K78" s="1068"/>
      <c r="L78" s="1068"/>
      <c r="M78" s="1068"/>
      <c r="N78" s="1068"/>
      <c r="O78" s="1068"/>
      <c r="P78" s="1069"/>
      <c r="Q78" s="1070">
        <v>156</v>
      </c>
      <c r="R78" s="1064"/>
      <c r="S78" s="1064"/>
      <c r="T78" s="1064"/>
      <c r="U78" s="1064"/>
      <c r="V78" s="1064">
        <v>120</v>
      </c>
      <c r="W78" s="1064"/>
      <c r="X78" s="1064"/>
      <c r="Y78" s="1064"/>
      <c r="Z78" s="1064"/>
      <c r="AA78" s="1064">
        <v>36</v>
      </c>
      <c r="AB78" s="1064"/>
      <c r="AC78" s="1064"/>
      <c r="AD78" s="1064"/>
      <c r="AE78" s="1064"/>
      <c r="AF78" s="1064">
        <v>36</v>
      </c>
      <c r="AG78" s="1064"/>
      <c r="AH78" s="1064"/>
      <c r="AI78" s="1064"/>
      <c r="AJ78" s="1064"/>
      <c r="AK78" s="1064">
        <v>0</v>
      </c>
      <c r="AL78" s="1064"/>
      <c r="AM78" s="1064"/>
      <c r="AN78" s="1064"/>
      <c r="AO78" s="1064"/>
      <c r="AP78" s="1064">
        <v>0</v>
      </c>
      <c r="AQ78" s="1064"/>
      <c r="AR78" s="1064"/>
      <c r="AS78" s="1064"/>
      <c r="AT78" s="1064"/>
      <c r="AU78" s="1064">
        <v>0</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587</v>
      </c>
      <c r="C79" s="1068"/>
      <c r="D79" s="1068"/>
      <c r="E79" s="1068"/>
      <c r="F79" s="1068"/>
      <c r="G79" s="1068"/>
      <c r="H79" s="1068"/>
      <c r="I79" s="1068"/>
      <c r="J79" s="1068"/>
      <c r="K79" s="1068"/>
      <c r="L79" s="1068"/>
      <c r="M79" s="1068"/>
      <c r="N79" s="1068"/>
      <c r="O79" s="1068"/>
      <c r="P79" s="1069"/>
      <c r="Q79" s="1070">
        <v>150875</v>
      </c>
      <c r="R79" s="1064"/>
      <c r="S79" s="1064"/>
      <c r="T79" s="1064"/>
      <c r="U79" s="1064"/>
      <c r="V79" s="1064">
        <v>146866</v>
      </c>
      <c r="W79" s="1064"/>
      <c r="X79" s="1064"/>
      <c r="Y79" s="1064"/>
      <c r="Z79" s="1064"/>
      <c r="AA79" s="1064">
        <v>4009</v>
      </c>
      <c r="AB79" s="1064"/>
      <c r="AC79" s="1064"/>
      <c r="AD79" s="1064"/>
      <c r="AE79" s="1064"/>
      <c r="AF79" s="1064">
        <v>4009</v>
      </c>
      <c r="AG79" s="1064"/>
      <c r="AH79" s="1064"/>
      <c r="AI79" s="1064"/>
      <c r="AJ79" s="1064"/>
      <c r="AK79" s="1064">
        <v>2051</v>
      </c>
      <c r="AL79" s="1064"/>
      <c r="AM79" s="1064"/>
      <c r="AN79" s="1064"/>
      <c r="AO79" s="1064"/>
      <c r="AP79" s="1064">
        <v>0</v>
      </c>
      <c r="AQ79" s="1064"/>
      <c r="AR79" s="1064"/>
      <c r="AS79" s="1064"/>
      <c r="AT79" s="1064"/>
      <c r="AU79" s="1064">
        <v>0</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387</v>
      </c>
      <c r="B88" s="1037" t="s">
        <v>414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7" t="s">
        <v>415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423</v>
      </c>
      <c r="AB109" s="987"/>
      <c r="AC109" s="987"/>
      <c r="AD109" s="987"/>
      <c r="AE109" s="988"/>
      <c r="AF109" s="989" t="s">
        <v>305</v>
      </c>
      <c r="AG109" s="987"/>
      <c r="AH109" s="987"/>
      <c r="AI109" s="987"/>
      <c r="AJ109" s="988"/>
      <c r="AK109" s="989" t="s">
        <v>304</v>
      </c>
      <c r="AL109" s="987"/>
      <c r="AM109" s="987"/>
      <c r="AN109" s="987"/>
      <c r="AO109" s="988"/>
      <c r="AP109" s="989" t="s">
        <v>424</v>
      </c>
      <c r="AQ109" s="987"/>
      <c r="AR109" s="987"/>
      <c r="AS109" s="987"/>
      <c r="AT109" s="1018"/>
      <c r="AU109" s="986" t="s">
        <v>422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423</v>
      </c>
      <c r="BR109" s="987"/>
      <c r="BS109" s="987"/>
      <c r="BT109" s="987"/>
      <c r="BU109" s="988"/>
      <c r="BV109" s="989" t="s">
        <v>305</v>
      </c>
      <c r="BW109" s="987"/>
      <c r="BX109" s="987"/>
      <c r="BY109" s="987"/>
      <c r="BZ109" s="988"/>
      <c r="CA109" s="989" t="s">
        <v>304</v>
      </c>
      <c r="CB109" s="987"/>
      <c r="CC109" s="987"/>
      <c r="CD109" s="987"/>
      <c r="CE109" s="988"/>
      <c r="CF109" s="1025" t="s">
        <v>424</v>
      </c>
      <c r="CG109" s="1025"/>
      <c r="CH109" s="1025"/>
      <c r="CI109" s="1025"/>
      <c r="CJ109" s="1025"/>
      <c r="CK109" s="989" t="s">
        <v>425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423</v>
      </c>
      <c r="DH109" s="987"/>
      <c r="DI109" s="987"/>
      <c r="DJ109" s="987"/>
      <c r="DK109" s="988"/>
      <c r="DL109" s="989" t="s">
        <v>305</v>
      </c>
      <c r="DM109" s="987"/>
      <c r="DN109" s="987"/>
      <c r="DO109" s="987"/>
      <c r="DP109" s="988"/>
      <c r="DQ109" s="989" t="s">
        <v>304</v>
      </c>
      <c r="DR109" s="987"/>
      <c r="DS109" s="987"/>
      <c r="DT109" s="987"/>
      <c r="DU109" s="988"/>
      <c r="DV109" s="989" t="s">
        <v>424</v>
      </c>
      <c r="DW109" s="987"/>
      <c r="DX109" s="987"/>
      <c r="DY109" s="987"/>
      <c r="DZ109" s="1018"/>
    </row>
    <row r="110" spans="1:131" s="247" customFormat="1" ht="26.25" customHeight="1" x14ac:dyDescent="0.15">
      <c r="A110" s="889" t="s">
        <v>426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414719</v>
      </c>
      <c r="AB110" s="980"/>
      <c r="AC110" s="980"/>
      <c r="AD110" s="980"/>
      <c r="AE110" s="981"/>
      <c r="AF110" s="982">
        <v>432186</v>
      </c>
      <c r="AG110" s="980"/>
      <c r="AH110" s="980"/>
      <c r="AI110" s="980"/>
      <c r="AJ110" s="981"/>
      <c r="AK110" s="982">
        <v>450031</v>
      </c>
      <c r="AL110" s="980"/>
      <c r="AM110" s="980"/>
      <c r="AN110" s="980"/>
      <c r="AO110" s="981"/>
      <c r="AP110" s="983">
        <v>12.3</v>
      </c>
      <c r="AQ110" s="984"/>
      <c r="AR110" s="984"/>
      <c r="AS110" s="984"/>
      <c r="AT110" s="985"/>
      <c r="AU110" s="1019" t="s">
        <v>73</v>
      </c>
      <c r="AV110" s="1020"/>
      <c r="AW110" s="1020"/>
      <c r="AX110" s="1020"/>
      <c r="AY110" s="1020"/>
      <c r="AZ110" s="945" t="s">
        <v>427</v>
      </c>
      <c r="BA110" s="890"/>
      <c r="BB110" s="890"/>
      <c r="BC110" s="890"/>
      <c r="BD110" s="890"/>
      <c r="BE110" s="890"/>
      <c r="BF110" s="890"/>
      <c r="BG110" s="890"/>
      <c r="BH110" s="890"/>
      <c r="BI110" s="890"/>
      <c r="BJ110" s="890"/>
      <c r="BK110" s="890"/>
      <c r="BL110" s="890"/>
      <c r="BM110" s="890"/>
      <c r="BN110" s="890"/>
      <c r="BO110" s="890"/>
      <c r="BP110" s="891"/>
      <c r="BQ110" s="946">
        <v>4989405</v>
      </c>
      <c r="BR110" s="927"/>
      <c r="BS110" s="927"/>
      <c r="BT110" s="927"/>
      <c r="BU110" s="927"/>
      <c r="BV110" s="927">
        <v>4800565</v>
      </c>
      <c r="BW110" s="927"/>
      <c r="BX110" s="927"/>
      <c r="BY110" s="927"/>
      <c r="BZ110" s="927"/>
      <c r="CA110" s="927">
        <v>4772431</v>
      </c>
      <c r="CB110" s="927"/>
      <c r="CC110" s="927"/>
      <c r="CD110" s="927"/>
      <c r="CE110" s="927"/>
      <c r="CF110" s="951">
        <v>130.1</v>
      </c>
      <c r="CG110" s="952"/>
      <c r="CH110" s="952"/>
      <c r="CI110" s="952"/>
      <c r="CJ110" s="952"/>
      <c r="CK110" s="1015" t="s">
        <v>428</v>
      </c>
      <c r="CL110" s="901"/>
      <c r="CM110" s="976" t="s">
        <v>429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430</v>
      </c>
      <c r="DH110" s="927"/>
      <c r="DI110" s="927"/>
      <c r="DJ110" s="927"/>
      <c r="DK110" s="927"/>
      <c r="DL110" s="927" t="s">
        <v>431</v>
      </c>
      <c r="DM110" s="927"/>
      <c r="DN110" s="927"/>
      <c r="DO110" s="927"/>
      <c r="DP110" s="927"/>
      <c r="DQ110" s="927" t="s">
        <v>129</v>
      </c>
      <c r="DR110" s="927"/>
      <c r="DS110" s="927"/>
      <c r="DT110" s="927"/>
      <c r="DU110" s="927"/>
      <c r="DV110" s="928" t="s">
        <v>430</v>
      </c>
      <c r="DW110" s="928"/>
      <c r="DX110" s="928"/>
      <c r="DY110" s="928"/>
      <c r="DZ110" s="929"/>
    </row>
    <row r="111" spans="1:131" s="247" customFormat="1" ht="26.25" customHeight="1" x14ac:dyDescent="0.15">
      <c r="A111" s="856" t="s">
        <v>432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129</v>
      </c>
      <c r="AB111" s="1008"/>
      <c r="AC111" s="1008"/>
      <c r="AD111" s="1008"/>
      <c r="AE111" s="1009"/>
      <c r="AF111" s="1010" t="s">
        <v>433</v>
      </c>
      <c r="AG111" s="1008"/>
      <c r="AH111" s="1008"/>
      <c r="AI111" s="1008"/>
      <c r="AJ111" s="1009"/>
      <c r="AK111" s="1010" t="s">
        <v>434</v>
      </c>
      <c r="AL111" s="1008"/>
      <c r="AM111" s="1008"/>
      <c r="AN111" s="1008"/>
      <c r="AO111" s="1009"/>
      <c r="AP111" s="1011" t="s">
        <v>129</v>
      </c>
      <c r="AQ111" s="1012"/>
      <c r="AR111" s="1012"/>
      <c r="AS111" s="1012"/>
      <c r="AT111" s="1013"/>
      <c r="AU111" s="1021"/>
      <c r="AV111" s="1022"/>
      <c r="AW111" s="1022"/>
      <c r="AX111" s="1022"/>
      <c r="AY111" s="1022"/>
      <c r="AZ111" s="897" t="s">
        <v>435</v>
      </c>
      <c r="BA111" s="832"/>
      <c r="BB111" s="832"/>
      <c r="BC111" s="832"/>
      <c r="BD111" s="832"/>
      <c r="BE111" s="832"/>
      <c r="BF111" s="832"/>
      <c r="BG111" s="832"/>
      <c r="BH111" s="832"/>
      <c r="BI111" s="832"/>
      <c r="BJ111" s="832"/>
      <c r="BK111" s="832"/>
      <c r="BL111" s="832"/>
      <c r="BM111" s="832"/>
      <c r="BN111" s="832"/>
      <c r="BO111" s="832"/>
      <c r="BP111" s="833"/>
      <c r="BQ111" s="898">
        <v>951675</v>
      </c>
      <c r="BR111" s="899"/>
      <c r="BS111" s="899"/>
      <c r="BT111" s="899"/>
      <c r="BU111" s="899"/>
      <c r="BV111" s="899">
        <v>957987</v>
      </c>
      <c r="BW111" s="899"/>
      <c r="BX111" s="899"/>
      <c r="BY111" s="899"/>
      <c r="BZ111" s="899"/>
      <c r="CA111" s="899">
        <v>968841</v>
      </c>
      <c r="CB111" s="899"/>
      <c r="CC111" s="899"/>
      <c r="CD111" s="899"/>
      <c r="CE111" s="899"/>
      <c r="CF111" s="960">
        <v>26.4</v>
      </c>
      <c r="CG111" s="961"/>
      <c r="CH111" s="961"/>
      <c r="CI111" s="961"/>
      <c r="CJ111" s="961"/>
      <c r="CK111" s="1016"/>
      <c r="CL111" s="903"/>
      <c r="CM111" s="906" t="s">
        <v>436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433</v>
      </c>
      <c r="DH111" s="899"/>
      <c r="DI111" s="899"/>
      <c r="DJ111" s="899"/>
      <c r="DK111" s="899"/>
      <c r="DL111" s="899" t="s">
        <v>129</v>
      </c>
      <c r="DM111" s="899"/>
      <c r="DN111" s="899"/>
      <c r="DO111" s="899"/>
      <c r="DP111" s="899"/>
      <c r="DQ111" s="899" t="s">
        <v>433</v>
      </c>
      <c r="DR111" s="899"/>
      <c r="DS111" s="899"/>
      <c r="DT111" s="899"/>
      <c r="DU111" s="899"/>
      <c r="DV111" s="876" t="s">
        <v>129</v>
      </c>
      <c r="DW111" s="876"/>
      <c r="DX111" s="876"/>
      <c r="DY111" s="876"/>
      <c r="DZ111" s="877"/>
    </row>
    <row r="112" spans="1:131" s="247" customFormat="1" ht="26.25" customHeight="1" x14ac:dyDescent="0.15">
      <c r="A112" s="1001" t="s">
        <v>437</v>
      </c>
      <c r="B112" s="1002"/>
      <c r="C112" s="832" t="s">
        <v>438</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431</v>
      </c>
      <c r="AB112" s="862"/>
      <c r="AC112" s="862"/>
      <c r="AD112" s="862"/>
      <c r="AE112" s="863"/>
      <c r="AF112" s="864" t="s">
        <v>431</v>
      </c>
      <c r="AG112" s="862"/>
      <c r="AH112" s="862"/>
      <c r="AI112" s="862"/>
      <c r="AJ112" s="863"/>
      <c r="AK112" s="864" t="s">
        <v>433</v>
      </c>
      <c r="AL112" s="862"/>
      <c r="AM112" s="862"/>
      <c r="AN112" s="862"/>
      <c r="AO112" s="863"/>
      <c r="AP112" s="909" t="s">
        <v>439</v>
      </c>
      <c r="AQ112" s="910"/>
      <c r="AR112" s="910"/>
      <c r="AS112" s="910"/>
      <c r="AT112" s="911"/>
      <c r="AU112" s="1021"/>
      <c r="AV112" s="1022"/>
      <c r="AW112" s="1022"/>
      <c r="AX112" s="1022"/>
      <c r="AY112" s="1022"/>
      <c r="AZ112" s="897" t="s">
        <v>440</v>
      </c>
      <c r="BA112" s="832"/>
      <c r="BB112" s="832"/>
      <c r="BC112" s="832"/>
      <c r="BD112" s="832"/>
      <c r="BE112" s="832"/>
      <c r="BF112" s="832"/>
      <c r="BG112" s="832"/>
      <c r="BH112" s="832"/>
      <c r="BI112" s="832"/>
      <c r="BJ112" s="832"/>
      <c r="BK112" s="832"/>
      <c r="BL112" s="832"/>
      <c r="BM112" s="832"/>
      <c r="BN112" s="832"/>
      <c r="BO112" s="832"/>
      <c r="BP112" s="833"/>
      <c r="BQ112" s="898">
        <v>1526468</v>
      </c>
      <c r="BR112" s="899"/>
      <c r="BS112" s="899"/>
      <c r="BT112" s="899"/>
      <c r="BU112" s="899"/>
      <c r="BV112" s="899">
        <v>1549803</v>
      </c>
      <c r="BW112" s="899"/>
      <c r="BX112" s="899"/>
      <c r="BY112" s="899"/>
      <c r="BZ112" s="899"/>
      <c r="CA112" s="899">
        <v>1562781</v>
      </c>
      <c r="CB112" s="899"/>
      <c r="CC112" s="899"/>
      <c r="CD112" s="899"/>
      <c r="CE112" s="899"/>
      <c r="CF112" s="960">
        <v>42.6</v>
      </c>
      <c r="CG112" s="961"/>
      <c r="CH112" s="961"/>
      <c r="CI112" s="961"/>
      <c r="CJ112" s="961"/>
      <c r="CK112" s="1016"/>
      <c r="CL112" s="903"/>
      <c r="CM112" s="906" t="s">
        <v>441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433</v>
      </c>
      <c r="DH112" s="899"/>
      <c r="DI112" s="899"/>
      <c r="DJ112" s="899"/>
      <c r="DK112" s="899"/>
      <c r="DL112" s="899" t="s">
        <v>129</v>
      </c>
      <c r="DM112" s="899"/>
      <c r="DN112" s="899"/>
      <c r="DO112" s="899"/>
      <c r="DP112" s="899"/>
      <c r="DQ112" s="899" t="s">
        <v>442</v>
      </c>
      <c r="DR112" s="899"/>
      <c r="DS112" s="899"/>
      <c r="DT112" s="899"/>
      <c r="DU112" s="899"/>
      <c r="DV112" s="876" t="s">
        <v>433</v>
      </c>
      <c r="DW112" s="876"/>
      <c r="DX112" s="876"/>
      <c r="DY112" s="876"/>
      <c r="DZ112" s="877"/>
    </row>
    <row r="113" spans="1:130" s="247" customFormat="1" ht="26.25" customHeight="1" x14ac:dyDescent="0.15">
      <c r="A113" s="1003"/>
      <c r="B113" s="1004"/>
      <c r="C113" s="832" t="s">
        <v>443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106269</v>
      </c>
      <c r="AB113" s="1008"/>
      <c r="AC113" s="1008"/>
      <c r="AD113" s="1008"/>
      <c r="AE113" s="1009"/>
      <c r="AF113" s="1010">
        <v>113593</v>
      </c>
      <c r="AG113" s="1008"/>
      <c r="AH113" s="1008"/>
      <c r="AI113" s="1008"/>
      <c r="AJ113" s="1009"/>
      <c r="AK113" s="1010">
        <v>122910</v>
      </c>
      <c r="AL113" s="1008"/>
      <c r="AM113" s="1008"/>
      <c r="AN113" s="1008"/>
      <c r="AO113" s="1009"/>
      <c r="AP113" s="1011">
        <v>3.3</v>
      </c>
      <c r="AQ113" s="1012"/>
      <c r="AR113" s="1012"/>
      <c r="AS113" s="1012"/>
      <c r="AT113" s="1013"/>
      <c r="AU113" s="1021"/>
      <c r="AV113" s="1022"/>
      <c r="AW113" s="1022"/>
      <c r="AX113" s="1022"/>
      <c r="AY113" s="1022"/>
      <c r="AZ113" s="897" t="s">
        <v>444</v>
      </c>
      <c r="BA113" s="832"/>
      <c r="BB113" s="832"/>
      <c r="BC113" s="832"/>
      <c r="BD113" s="832"/>
      <c r="BE113" s="832"/>
      <c r="BF113" s="832"/>
      <c r="BG113" s="832"/>
      <c r="BH113" s="832"/>
      <c r="BI113" s="832"/>
      <c r="BJ113" s="832"/>
      <c r="BK113" s="832"/>
      <c r="BL113" s="832"/>
      <c r="BM113" s="832"/>
      <c r="BN113" s="832"/>
      <c r="BO113" s="832"/>
      <c r="BP113" s="833"/>
      <c r="BQ113" s="898">
        <v>186117</v>
      </c>
      <c r="BR113" s="899"/>
      <c r="BS113" s="899"/>
      <c r="BT113" s="899"/>
      <c r="BU113" s="899"/>
      <c r="BV113" s="899">
        <v>124599</v>
      </c>
      <c r="BW113" s="899"/>
      <c r="BX113" s="899"/>
      <c r="BY113" s="899"/>
      <c r="BZ113" s="899"/>
      <c r="CA113" s="899">
        <v>95796</v>
      </c>
      <c r="CB113" s="899"/>
      <c r="CC113" s="899"/>
      <c r="CD113" s="899"/>
      <c r="CE113" s="899"/>
      <c r="CF113" s="960">
        <v>2.6</v>
      </c>
      <c r="CG113" s="961"/>
      <c r="CH113" s="961"/>
      <c r="CI113" s="961"/>
      <c r="CJ113" s="961"/>
      <c r="CK113" s="1016"/>
      <c r="CL113" s="903"/>
      <c r="CM113" s="906" t="s">
        <v>445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442</v>
      </c>
      <c r="DH113" s="862"/>
      <c r="DI113" s="862"/>
      <c r="DJ113" s="862"/>
      <c r="DK113" s="863"/>
      <c r="DL113" s="864" t="s">
        <v>433</v>
      </c>
      <c r="DM113" s="862"/>
      <c r="DN113" s="862"/>
      <c r="DO113" s="862"/>
      <c r="DP113" s="863"/>
      <c r="DQ113" s="864" t="s">
        <v>433</v>
      </c>
      <c r="DR113" s="862"/>
      <c r="DS113" s="862"/>
      <c r="DT113" s="862"/>
      <c r="DU113" s="863"/>
      <c r="DV113" s="909" t="s">
        <v>129</v>
      </c>
      <c r="DW113" s="910"/>
      <c r="DX113" s="910"/>
      <c r="DY113" s="910"/>
      <c r="DZ113" s="911"/>
    </row>
    <row r="114" spans="1:130" s="247" customFormat="1" ht="26.25" customHeight="1" x14ac:dyDescent="0.15">
      <c r="A114" s="1003"/>
      <c r="B114" s="1004"/>
      <c r="C114" s="832" t="s">
        <v>446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85269</v>
      </c>
      <c r="AB114" s="862"/>
      <c r="AC114" s="862"/>
      <c r="AD114" s="862"/>
      <c r="AE114" s="863"/>
      <c r="AF114" s="864">
        <v>53911</v>
      </c>
      <c r="AG114" s="862"/>
      <c r="AH114" s="862"/>
      <c r="AI114" s="862"/>
      <c r="AJ114" s="863"/>
      <c r="AK114" s="864">
        <v>19729</v>
      </c>
      <c r="AL114" s="862"/>
      <c r="AM114" s="862"/>
      <c r="AN114" s="862"/>
      <c r="AO114" s="863"/>
      <c r="AP114" s="909">
        <v>0.5</v>
      </c>
      <c r="AQ114" s="910"/>
      <c r="AR114" s="910"/>
      <c r="AS114" s="910"/>
      <c r="AT114" s="911"/>
      <c r="AU114" s="1021"/>
      <c r="AV114" s="1022"/>
      <c r="AW114" s="1022"/>
      <c r="AX114" s="1022"/>
      <c r="AY114" s="1022"/>
      <c r="AZ114" s="897" t="s">
        <v>447</v>
      </c>
      <c r="BA114" s="832"/>
      <c r="BB114" s="832"/>
      <c r="BC114" s="832"/>
      <c r="BD114" s="832"/>
      <c r="BE114" s="832"/>
      <c r="BF114" s="832"/>
      <c r="BG114" s="832"/>
      <c r="BH114" s="832"/>
      <c r="BI114" s="832"/>
      <c r="BJ114" s="832"/>
      <c r="BK114" s="832"/>
      <c r="BL114" s="832"/>
      <c r="BM114" s="832"/>
      <c r="BN114" s="832"/>
      <c r="BO114" s="832"/>
      <c r="BP114" s="833"/>
      <c r="BQ114" s="898">
        <v>138821</v>
      </c>
      <c r="BR114" s="899"/>
      <c r="BS114" s="899"/>
      <c r="BT114" s="899"/>
      <c r="BU114" s="899"/>
      <c r="BV114" s="899">
        <v>136194</v>
      </c>
      <c r="BW114" s="899"/>
      <c r="BX114" s="899"/>
      <c r="BY114" s="899"/>
      <c r="BZ114" s="899"/>
      <c r="CA114" s="899">
        <v>67419</v>
      </c>
      <c r="CB114" s="899"/>
      <c r="CC114" s="899"/>
      <c r="CD114" s="899"/>
      <c r="CE114" s="899"/>
      <c r="CF114" s="960">
        <v>1.8</v>
      </c>
      <c r="CG114" s="961"/>
      <c r="CH114" s="961"/>
      <c r="CI114" s="961"/>
      <c r="CJ114" s="961"/>
      <c r="CK114" s="1016"/>
      <c r="CL114" s="903"/>
      <c r="CM114" s="906" t="s">
        <v>448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129</v>
      </c>
      <c r="DH114" s="862"/>
      <c r="DI114" s="862"/>
      <c r="DJ114" s="862"/>
      <c r="DK114" s="863"/>
      <c r="DL114" s="864" t="s">
        <v>129</v>
      </c>
      <c r="DM114" s="862"/>
      <c r="DN114" s="862"/>
      <c r="DO114" s="862"/>
      <c r="DP114" s="863"/>
      <c r="DQ114" s="864" t="s">
        <v>129</v>
      </c>
      <c r="DR114" s="862"/>
      <c r="DS114" s="862"/>
      <c r="DT114" s="862"/>
      <c r="DU114" s="863"/>
      <c r="DV114" s="909" t="s">
        <v>433</v>
      </c>
      <c r="DW114" s="910"/>
      <c r="DX114" s="910"/>
      <c r="DY114" s="910"/>
      <c r="DZ114" s="911"/>
    </row>
    <row r="115" spans="1:130" s="247" customFormat="1" ht="26.25" customHeight="1" x14ac:dyDescent="0.15">
      <c r="A115" s="1003"/>
      <c r="B115" s="1004"/>
      <c r="C115" s="832" t="s">
        <v>449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433</v>
      </c>
      <c r="AB115" s="1008"/>
      <c r="AC115" s="1008"/>
      <c r="AD115" s="1008"/>
      <c r="AE115" s="1009"/>
      <c r="AF115" s="1010" t="s">
        <v>431</v>
      </c>
      <c r="AG115" s="1008"/>
      <c r="AH115" s="1008"/>
      <c r="AI115" s="1008"/>
      <c r="AJ115" s="1009"/>
      <c r="AK115" s="1010" t="s">
        <v>129</v>
      </c>
      <c r="AL115" s="1008"/>
      <c r="AM115" s="1008"/>
      <c r="AN115" s="1008"/>
      <c r="AO115" s="1009"/>
      <c r="AP115" s="1011" t="s">
        <v>431</v>
      </c>
      <c r="AQ115" s="1012"/>
      <c r="AR115" s="1012"/>
      <c r="AS115" s="1012"/>
      <c r="AT115" s="1013"/>
      <c r="AU115" s="1021"/>
      <c r="AV115" s="1022"/>
      <c r="AW115" s="1022"/>
      <c r="AX115" s="1022"/>
      <c r="AY115" s="1022"/>
      <c r="AZ115" s="897" t="s">
        <v>450</v>
      </c>
      <c r="BA115" s="832"/>
      <c r="BB115" s="832"/>
      <c r="BC115" s="832"/>
      <c r="BD115" s="832"/>
      <c r="BE115" s="832"/>
      <c r="BF115" s="832"/>
      <c r="BG115" s="832"/>
      <c r="BH115" s="832"/>
      <c r="BI115" s="832"/>
      <c r="BJ115" s="832"/>
      <c r="BK115" s="832"/>
      <c r="BL115" s="832"/>
      <c r="BM115" s="832"/>
      <c r="BN115" s="832"/>
      <c r="BO115" s="832"/>
      <c r="BP115" s="833"/>
      <c r="BQ115" s="898" t="s">
        <v>431</v>
      </c>
      <c r="BR115" s="899"/>
      <c r="BS115" s="899"/>
      <c r="BT115" s="899"/>
      <c r="BU115" s="899"/>
      <c r="BV115" s="899" t="s">
        <v>129</v>
      </c>
      <c r="BW115" s="899"/>
      <c r="BX115" s="899"/>
      <c r="BY115" s="899"/>
      <c r="BZ115" s="899"/>
      <c r="CA115" s="899" t="s">
        <v>129</v>
      </c>
      <c r="CB115" s="899"/>
      <c r="CC115" s="899"/>
      <c r="CD115" s="899"/>
      <c r="CE115" s="899"/>
      <c r="CF115" s="960" t="s">
        <v>129</v>
      </c>
      <c r="CG115" s="961"/>
      <c r="CH115" s="961"/>
      <c r="CI115" s="961"/>
      <c r="CJ115" s="961"/>
      <c r="CK115" s="1016"/>
      <c r="CL115" s="903"/>
      <c r="CM115" s="897" t="s">
        <v>451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951675</v>
      </c>
      <c r="DH115" s="862"/>
      <c r="DI115" s="862"/>
      <c r="DJ115" s="862"/>
      <c r="DK115" s="863"/>
      <c r="DL115" s="864">
        <v>957987</v>
      </c>
      <c r="DM115" s="862"/>
      <c r="DN115" s="862"/>
      <c r="DO115" s="862"/>
      <c r="DP115" s="863"/>
      <c r="DQ115" s="864">
        <v>968841</v>
      </c>
      <c r="DR115" s="862"/>
      <c r="DS115" s="862"/>
      <c r="DT115" s="862"/>
      <c r="DU115" s="863"/>
      <c r="DV115" s="909">
        <v>26.4</v>
      </c>
      <c r="DW115" s="910"/>
      <c r="DX115" s="910"/>
      <c r="DY115" s="910"/>
      <c r="DZ115" s="911"/>
    </row>
    <row r="116" spans="1:130" s="247" customFormat="1" ht="26.25" customHeight="1" x14ac:dyDescent="0.15">
      <c r="A116" s="1005"/>
      <c r="B116" s="1006"/>
      <c r="C116" s="965" t="s">
        <v>452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319</v>
      </c>
      <c r="AB116" s="862"/>
      <c r="AC116" s="862"/>
      <c r="AD116" s="862"/>
      <c r="AE116" s="863"/>
      <c r="AF116" s="864">
        <v>138</v>
      </c>
      <c r="AG116" s="862"/>
      <c r="AH116" s="862"/>
      <c r="AI116" s="862"/>
      <c r="AJ116" s="863"/>
      <c r="AK116" s="864">
        <v>201</v>
      </c>
      <c r="AL116" s="862"/>
      <c r="AM116" s="862"/>
      <c r="AN116" s="862"/>
      <c r="AO116" s="863"/>
      <c r="AP116" s="909">
        <v>0</v>
      </c>
      <c r="AQ116" s="910"/>
      <c r="AR116" s="910"/>
      <c r="AS116" s="910"/>
      <c r="AT116" s="911"/>
      <c r="AU116" s="1021"/>
      <c r="AV116" s="1022"/>
      <c r="AW116" s="1022"/>
      <c r="AX116" s="1022"/>
      <c r="AY116" s="1022"/>
      <c r="AZ116" s="948" t="s">
        <v>453</v>
      </c>
      <c r="BA116" s="949"/>
      <c r="BB116" s="949"/>
      <c r="BC116" s="949"/>
      <c r="BD116" s="949"/>
      <c r="BE116" s="949"/>
      <c r="BF116" s="949"/>
      <c r="BG116" s="949"/>
      <c r="BH116" s="949"/>
      <c r="BI116" s="949"/>
      <c r="BJ116" s="949"/>
      <c r="BK116" s="949"/>
      <c r="BL116" s="949"/>
      <c r="BM116" s="949"/>
      <c r="BN116" s="949"/>
      <c r="BO116" s="949"/>
      <c r="BP116" s="950"/>
      <c r="BQ116" s="898" t="s">
        <v>439</v>
      </c>
      <c r="BR116" s="899"/>
      <c r="BS116" s="899"/>
      <c r="BT116" s="899"/>
      <c r="BU116" s="899"/>
      <c r="BV116" s="899" t="s">
        <v>129</v>
      </c>
      <c r="BW116" s="899"/>
      <c r="BX116" s="899"/>
      <c r="BY116" s="899"/>
      <c r="BZ116" s="899"/>
      <c r="CA116" s="899" t="s">
        <v>433</v>
      </c>
      <c r="CB116" s="899"/>
      <c r="CC116" s="899"/>
      <c r="CD116" s="899"/>
      <c r="CE116" s="899"/>
      <c r="CF116" s="960" t="s">
        <v>129</v>
      </c>
      <c r="CG116" s="961"/>
      <c r="CH116" s="961"/>
      <c r="CI116" s="961"/>
      <c r="CJ116" s="961"/>
      <c r="CK116" s="1016"/>
      <c r="CL116" s="903"/>
      <c r="CM116" s="906" t="s">
        <v>454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442</v>
      </c>
      <c r="DH116" s="862"/>
      <c r="DI116" s="862"/>
      <c r="DJ116" s="862"/>
      <c r="DK116" s="863"/>
      <c r="DL116" s="864" t="s">
        <v>431</v>
      </c>
      <c r="DM116" s="862"/>
      <c r="DN116" s="862"/>
      <c r="DO116" s="862"/>
      <c r="DP116" s="863"/>
      <c r="DQ116" s="864" t="s">
        <v>431</v>
      </c>
      <c r="DR116" s="862"/>
      <c r="DS116" s="862"/>
      <c r="DT116" s="862"/>
      <c r="DU116" s="863"/>
      <c r="DV116" s="909" t="s">
        <v>455</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456</v>
      </c>
      <c r="Z117" s="988"/>
      <c r="AA117" s="993">
        <v>606576</v>
      </c>
      <c r="AB117" s="994"/>
      <c r="AC117" s="994"/>
      <c r="AD117" s="994"/>
      <c r="AE117" s="995"/>
      <c r="AF117" s="996">
        <v>599828</v>
      </c>
      <c r="AG117" s="994"/>
      <c r="AH117" s="994"/>
      <c r="AI117" s="994"/>
      <c r="AJ117" s="995"/>
      <c r="AK117" s="996">
        <v>592871</v>
      </c>
      <c r="AL117" s="994"/>
      <c r="AM117" s="994"/>
      <c r="AN117" s="994"/>
      <c r="AO117" s="995"/>
      <c r="AP117" s="997"/>
      <c r="AQ117" s="998"/>
      <c r="AR117" s="998"/>
      <c r="AS117" s="998"/>
      <c r="AT117" s="999"/>
      <c r="AU117" s="1021"/>
      <c r="AV117" s="1022"/>
      <c r="AW117" s="1022"/>
      <c r="AX117" s="1022"/>
      <c r="AY117" s="1022"/>
      <c r="AZ117" s="948" t="s">
        <v>457</v>
      </c>
      <c r="BA117" s="949"/>
      <c r="BB117" s="949"/>
      <c r="BC117" s="949"/>
      <c r="BD117" s="949"/>
      <c r="BE117" s="949"/>
      <c r="BF117" s="949"/>
      <c r="BG117" s="949"/>
      <c r="BH117" s="949"/>
      <c r="BI117" s="949"/>
      <c r="BJ117" s="949"/>
      <c r="BK117" s="949"/>
      <c r="BL117" s="949"/>
      <c r="BM117" s="949"/>
      <c r="BN117" s="949"/>
      <c r="BO117" s="949"/>
      <c r="BP117" s="950"/>
      <c r="BQ117" s="898" t="s">
        <v>433</v>
      </c>
      <c r="BR117" s="899"/>
      <c r="BS117" s="899"/>
      <c r="BT117" s="899"/>
      <c r="BU117" s="899"/>
      <c r="BV117" s="899" t="s">
        <v>129</v>
      </c>
      <c r="BW117" s="899"/>
      <c r="BX117" s="899"/>
      <c r="BY117" s="899"/>
      <c r="BZ117" s="899"/>
      <c r="CA117" s="899" t="s">
        <v>433</v>
      </c>
      <c r="CB117" s="899"/>
      <c r="CC117" s="899"/>
      <c r="CD117" s="899"/>
      <c r="CE117" s="899"/>
      <c r="CF117" s="960" t="s">
        <v>433</v>
      </c>
      <c r="CG117" s="961"/>
      <c r="CH117" s="961"/>
      <c r="CI117" s="961"/>
      <c r="CJ117" s="961"/>
      <c r="CK117" s="1016"/>
      <c r="CL117" s="903"/>
      <c r="CM117" s="906" t="s">
        <v>458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433</v>
      </c>
      <c r="DH117" s="862"/>
      <c r="DI117" s="862"/>
      <c r="DJ117" s="862"/>
      <c r="DK117" s="863"/>
      <c r="DL117" s="864" t="s">
        <v>455</v>
      </c>
      <c r="DM117" s="862"/>
      <c r="DN117" s="862"/>
      <c r="DO117" s="862"/>
      <c r="DP117" s="863"/>
      <c r="DQ117" s="864" t="s">
        <v>455</v>
      </c>
      <c r="DR117" s="862"/>
      <c r="DS117" s="862"/>
      <c r="DT117" s="862"/>
      <c r="DU117" s="863"/>
      <c r="DV117" s="909" t="s">
        <v>455</v>
      </c>
      <c r="DW117" s="910"/>
      <c r="DX117" s="910"/>
      <c r="DY117" s="910"/>
      <c r="DZ117" s="911"/>
    </row>
    <row r="118" spans="1:130" s="247" customFormat="1" ht="26.25" customHeight="1" x14ac:dyDescent="0.15">
      <c r="A118" s="986" t="s">
        <v>425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423</v>
      </c>
      <c r="AB118" s="987"/>
      <c r="AC118" s="987"/>
      <c r="AD118" s="987"/>
      <c r="AE118" s="988"/>
      <c r="AF118" s="989" t="s">
        <v>305</v>
      </c>
      <c r="AG118" s="987"/>
      <c r="AH118" s="987"/>
      <c r="AI118" s="987"/>
      <c r="AJ118" s="988"/>
      <c r="AK118" s="989" t="s">
        <v>304</v>
      </c>
      <c r="AL118" s="987"/>
      <c r="AM118" s="987"/>
      <c r="AN118" s="987"/>
      <c r="AO118" s="988"/>
      <c r="AP118" s="990" t="s">
        <v>424</v>
      </c>
      <c r="AQ118" s="991"/>
      <c r="AR118" s="991"/>
      <c r="AS118" s="991"/>
      <c r="AT118" s="992"/>
      <c r="AU118" s="1021"/>
      <c r="AV118" s="1022"/>
      <c r="AW118" s="1022"/>
      <c r="AX118" s="1022"/>
      <c r="AY118" s="1022"/>
      <c r="AZ118" s="964" t="s">
        <v>459</v>
      </c>
      <c r="BA118" s="965"/>
      <c r="BB118" s="965"/>
      <c r="BC118" s="965"/>
      <c r="BD118" s="965"/>
      <c r="BE118" s="965"/>
      <c r="BF118" s="965"/>
      <c r="BG118" s="965"/>
      <c r="BH118" s="965"/>
      <c r="BI118" s="965"/>
      <c r="BJ118" s="965"/>
      <c r="BK118" s="965"/>
      <c r="BL118" s="965"/>
      <c r="BM118" s="965"/>
      <c r="BN118" s="965"/>
      <c r="BO118" s="965"/>
      <c r="BP118" s="966"/>
      <c r="BQ118" s="967" t="s">
        <v>455</v>
      </c>
      <c r="BR118" s="930"/>
      <c r="BS118" s="930"/>
      <c r="BT118" s="930"/>
      <c r="BU118" s="930"/>
      <c r="BV118" s="930" t="s">
        <v>455</v>
      </c>
      <c r="BW118" s="930"/>
      <c r="BX118" s="930"/>
      <c r="BY118" s="930"/>
      <c r="BZ118" s="930"/>
      <c r="CA118" s="930" t="s">
        <v>455</v>
      </c>
      <c r="CB118" s="930"/>
      <c r="CC118" s="930"/>
      <c r="CD118" s="930"/>
      <c r="CE118" s="930"/>
      <c r="CF118" s="960" t="s">
        <v>455</v>
      </c>
      <c r="CG118" s="961"/>
      <c r="CH118" s="961"/>
      <c r="CI118" s="961"/>
      <c r="CJ118" s="961"/>
      <c r="CK118" s="1016"/>
      <c r="CL118" s="903"/>
      <c r="CM118" s="906" t="s">
        <v>460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455</v>
      </c>
      <c r="DH118" s="862"/>
      <c r="DI118" s="862"/>
      <c r="DJ118" s="862"/>
      <c r="DK118" s="863"/>
      <c r="DL118" s="864" t="s">
        <v>433</v>
      </c>
      <c r="DM118" s="862"/>
      <c r="DN118" s="862"/>
      <c r="DO118" s="862"/>
      <c r="DP118" s="863"/>
      <c r="DQ118" s="864" t="s">
        <v>455</v>
      </c>
      <c r="DR118" s="862"/>
      <c r="DS118" s="862"/>
      <c r="DT118" s="862"/>
      <c r="DU118" s="863"/>
      <c r="DV118" s="909" t="s">
        <v>433</v>
      </c>
      <c r="DW118" s="910"/>
      <c r="DX118" s="910"/>
      <c r="DY118" s="910"/>
      <c r="DZ118" s="911"/>
    </row>
    <row r="119" spans="1:130" s="247" customFormat="1" ht="26.25" customHeight="1" x14ac:dyDescent="0.15">
      <c r="A119" s="900" t="s">
        <v>428</v>
      </c>
      <c r="B119" s="901"/>
      <c r="C119" s="976" t="s">
        <v>429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455</v>
      </c>
      <c r="AB119" s="980"/>
      <c r="AC119" s="980"/>
      <c r="AD119" s="980"/>
      <c r="AE119" s="981"/>
      <c r="AF119" s="982" t="s">
        <v>455</v>
      </c>
      <c r="AG119" s="980"/>
      <c r="AH119" s="980"/>
      <c r="AI119" s="980"/>
      <c r="AJ119" s="981"/>
      <c r="AK119" s="982" t="s">
        <v>455</v>
      </c>
      <c r="AL119" s="980"/>
      <c r="AM119" s="980"/>
      <c r="AN119" s="980"/>
      <c r="AO119" s="981"/>
      <c r="AP119" s="983" t="s">
        <v>433</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461</v>
      </c>
      <c r="BP119" s="963"/>
      <c r="BQ119" s="967">
        <v>7792486</v>
      </c>
      <c r="BR119" s="930"/>
      <c r="BS119" s="930"/>
      <c r="BT119" s="930"/>
      <c r="BU119" s="930"/>
      <c r="BV119" s="930">
        <v>7569148</v>
      </c>
      <c r="BW119" s="930"/>
      <c r="BX119" s="930"/>
      <c r="BY119" s="930"/>
      <c r="BZ119" s="930"/>
      <c r="CA119" s="930">
        <v>7467268</v>
      </c>
      <c r="CB119" s="930"/>
      <c r="CC119" s="930"/>
      <c r="CD119" s="930"/>
      <c r="CE119" s="930"/>
      <c r="CF119" s="828"/>
      <c r="CG119" s="829"/>
      <c r="CH119" s="829"/>
      <c r="CI119" s="829"/>
      <c r="CJ119" s="919"/>
      <c r="CK119" s="1017"/>
      <c r="CL119" s="905"/>
      <c r="CM119" s="923" t="s">
        <v>462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129</v>
      </c>
      <c r="DH119" s="845"/>
      <c r="DI119" s="845"/>
      <c r="DJ119" s="845"/>
      <c r="DK119" s="846"/>
      <c r="DL119" s="847" t="s">
        <v>129</v>
      </c>
      <c r="DM119" s="845"/>
      <c r="DN119" s="845"/>
      <c r="DO119" s="845"/>
      <c r="DP119" s="846"/>
      <c r="DQ119" s="847" t="s">
        <v>439</v>
      </c>
      <c r="DR119" s="845"/>
      <c r="DS119" s="845"/>
      <c r="DT119" s="845"/>
      <c r="DU119" s="846"/>
      <c r="DV119" s="933" t="s">
        <v>129</v>
      </c>
      <c r="DW119" s="934"/>
      <c r="DX119" s="934"/>
      <c r="DY119" s="934"/>
      <c r="DZ119" s="935"/>
    </row>
    <row r="120" spans="1:130" s="247" customFormat="1" ht="26.25" customHeight="1" x14ac:dyDescent="0.15">
      <c r="A120" s="902"/>
      <c r="B120" s="903"/>
      <c r="C120" s="906" t="s">
        <v>436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129</v>
      </c>
      <c r="AB120" s="862"/>
      <c r="AC120" s="862"/>
      <c r="AD120" s="862"/>
      <c r="AE120" s="863"/>
      <c r="AF120" s="864" t="s">
        <v>129</v>
      </c>
      <c r="AG120" s="862"/>
      <c r="AH120" s="862"/>
      <c r="AI120" s="862"/>
      <c r="AJ120" s="863"/>
      <c r="AK120" s="864" t="s">
        <v>439</v>
      </c>
      <c r="AL120" s="862"/>
      <c r="AM120" s="862"/>
      <c r="AN120" s="862"/>
      <c r="AO120" s="863"/>
      <c r="AP120" s="909" t="s">
        <v>439</v>
      </c>
      <c r="AQ120" s="910"/>
      <c r="AR120" s="910"/>
      <c r="AS120" s="910"/>
      <c r="AT120" s="911"/>
      <c r="AU120" s="968" t="s">
        <v>463</v>
      </c>
      <c r="AV120" s="969"/>
      <c r="AW120" s="969"/>
      <c r="AX120" s="969"/>
      <c r="AY120" s="970"/>
      <c r="AZ120" s="945" t="s">
        <v>464</v>
      </c>
      <c r="BA120" s="890"/>
      <c r="BB120" s="890"/>
      <c r="BC120" s="890"/>
      <c r="BD120" s="890"/>
      <c r="BE120" s="890"/>
      <c r="BF120" s="890"/>
      <c r="BG120" s="890"/>
      <c r="BH120" s="890"/>
      <c r="BI120" s="890"/>
      <c r="BJ120" s="890"/>
      <c r="BK120" s="890"/>
      <c r="BL120" s="890"/>
      <c r="BM120" s="890"/>
      <c r="BN120" s="890"/>
      <c r="BO120" s="890"/>
      <c r="BP120" s="891"/>
      <c r="BQ120" s="946">
        <v>944565</v>
      </c>
      <c r="BR120" s="927"/>
      <c r="BS120" s="927"/>
      <c r="BT120" s="927"/>
      <c r="BU120" s="927"/>
      <c r="BV120" s="927">
        <v>1060985</v>
      </c>
      <c r="BW120" s="927"/>
      <c r="BX120" s="927"/>
      <c r="BY120" s="927"/>
      <c r="BZ120" s="927"/>
      <c r="CA120" s="927">
        <v>1003932</v>
      </c>
      <c r="CB120" s="927"/>
      <c r="CC120" s="927"/>
      <c r="CD120" s="927"/>
      <c r="CE120" s="927"/>
      <c r="CF120" s="951">
        <v>27.4</v>
      </c>
      <c r="CG120" s="952"/>
      <c r="CH120" s="952"/>
      <c r="CI120" s="952"/>
      <c r="CJ120" s="952"/>
      <c r="CK120" s="953" t="s">
        <v>465</v>
      </c>
      <c r="CL120" s="937"/>
      <c r="CM120" s="937"/>
      <c r="CN120" s="937"/>
      <c r="CO120" s="938"/>
      <c r="CP120" s="957" t="s">
        <v>403</v>
      </c>
      <c r="CQ120" s="958"/>
      <c r="CR120" s="958"/>
      <c r="CS120" s="958"/>
      <c r="CT120" s="958"/>
      <c r="CU120" s="958"/>
      <c r="CV120" s="958"/>
      <c r="CW120" s="958"/>
      <c r="CX120" s="958"/>
      <c r="CY120" s="958"/>
      <c r="CZ120" s="958"/>
      <c r="DA120" s="958"/>
      <c r="DB120" s="958"/>
      <c r="DC120" s="958"/>
      <c r="DD120" s="958"/>
      <c r="DE120" s="958"/>
      <c r="DF120" s="959"/>
      <c r="DG120" s="946">
        <v>1526468</v>
      </c>
      <c r="DH120" s="927"/>
      <c r="DI120" s="927"/>
      <c r="DJ120" s="927"/>
      <c r="DK120" s="927"/>
      <c r="DL120" s="927">
        <v>1549803</v>
      </c>
      <c r="DM120" s="927"/>
      <c r="DN120" s="927"/>
      <c r="DO120" s="927"/>
      <c r="DP120" s="927"/>
      <c r="DQ120" s="927">
        <v>1562781</v>
      </c>
      <c r="DR120" s="927"/>
      <c r="DS120" s="927"/>
      <c r="DT120" s="927"/>
      <c r="DU120" s="927"/>
      <c r="DV120" s="928">
        <v>42.6</v>
      </c>
      <c r="DW120" s="928"/>
      <c r="DX120" s="928"/>
      <c r="DY120" s="928"/>
      <c r="DZ120" s="929"/>
    </row>
    <row r="121" spans="1:130" s="247" customFormat="1" ht="26.25" customHeight="1" x14ac:dyDescent="0.15">
      <c r="A121" s="902"/>
      <c r="B121" s="903"/>
      <c r="C121" s="948" t="s">
        <v>466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129</v>
      </c>
      <c r="AB121" s="862"/>
      <c r="AC121" s="862"/>
      <c r="AD121" s="862"/>
      <c r="AE121" s="863"/>
      <c r="AF121" s="864" t="s">
        <v>129</v>
      </c>
      <c r="AG121" s="862"/>
      <c r="AH121" s="862"/>
      <c r="AI121" s="862"/>
      <c r="AJ121" s="863"/>
      <c r="AK121" s="864" t="s">
        <v>467</v>
      </c>
      <c r="AL121" s="862"/>
      <c r="AM121" s="862"/>
      <c r="AN121" s="862"/>
      <c r="AO121" s="863"/>
      <c r="AP121" s="909" t="s">
        <v>129</v>
      </c>
      <c r="AQ121" s="910"/>
      <c r="AR121" s="910"/>
      <c r="AS121" s="910"/>
      <c r="AT121" s="911"/>
      <c r="AU121" s="971"/>
      <c r="AV121" s="972"/>
      <c r="AW121" s="972"/>
      <c r="AX121" s="972"/>
      <c r="AY121" s="973"/>
      <c r="AZ121" s="897" t="s">
        <v>468</v>
      </c>
      <c r="BA121" s="832"/>
      <c r="BB121" s="832"/>
      <c r="BC121" s="832"/>
      <c r="BD121" s="832"/>
      <c r="BE121" s="832"/>
      <c r="BF121" s="832"/>
      <c r="BG121" s="832"/>
      <c r="BH121" s="832"/>
      <c r="BI121" s="832"/>
      <c r="BJ121" s="832"/>
      <c r="BK121" s="832"/>
      <c r="BL121" s="832"/>
      <c r="BM121" s="832"/>
      <c r="BN121" s="832"/>
      <c r="BO121" s="832"/>
      <c r="BP121" s="833"/>
      <c r="BQ121" s="898">
        <v>66680</v>
      </c>
      <c r="BR121" s="899"/>
      <c r="BS121" s="899"/>
      <c r="BT121" s="899"/>
      <c r="BU121" s="899"/>
      <c r="BV121" s="899">
        <v>33348</v>
      </c>
      <c r="BW121" s="899"/>
      <c r="BX121" s="899"/>
      <c r="BY121" s="899"/>
      <c r="BZ121" s="899"/>
      <c r="CA121" s="899" t="s">
        <v>439</v>
      </c>
      <c r="CB121" s="899"/>
      <c r="CC121" s="899"/>
      <c r="CD121" s="899"/>
      <c r="CE121" s="899"/>
      <c r="CF121" s="960" t="s">
        <v>129</v>
      </c>
      <c r="CG121" s="961"/>
      <c r="CH121" s="961"/>
      <c r="CI121" s="961"/>
      <c r="CJ121" s="961"/>
      <c r="CK121" s="954"/>
      <c r="CL121" s="940"/>
      <c r="CM121" s="940"/>
      <c r="CN121" s="940"/>
      <c r="CO121" s="941"/>
      <c r="CP121" s="920" t="s">
        <v>400</v>
      </c>
      <c r="CQ121" s="921"/>
      <c r="CR121" s="921"/>
      <c r="CS121" s="921"/>
      <c r="CT121" s="921"/>
      <c r="CU121" s="921"/>
      <c r="CV121" s="921"/>
      <c r="CW121" s="921"/>
      <c r="CX121" s="921"/>
      <c r="CY121" s="921"/>
      <c r="CZ121" s="921"/>
      <c r="DA121" s="921"/>
      <c r="DB121" s="921"/>
      <c r="DC121" s="921"/>
      <c r="DD121" s="921"/>
      <c r="DE121" s="921"/>
      <c r="DF121" s="922"/>
      <c r="DG121" s="898" t="s">
        <v>467</v>
      </c>
      <c r="DH121" s="899"/>
      <c r="DI121" s="899"/>
      <c r="DJ121" s="899"/>
      <c r="DK121" s="899"/>
      <c r="DL121" s="899" t="s">
        <v>129</v>
      </c>
      <c r="DM121" s="899"/>
      <c r="DN121" s="899"/>
      <c r="DO121" s="899"/>
      <c r="DP121" s="899"/>
      <c r="DQ121" s="899" t="s">
        <v>439</v>
      </c>
      <c r="DR121" s="899"/>
      <c r="DS121" s="899"/>
      <c r="DT121" s="899"/>
      <c r="DU121" s="899"/>
      <c r="DV121" s="876" t="s">
        <v>129</v>
      </c>
      <c r="DW121" s="876"/>
      <c r="DX121" s="876"/>
      <c r="DY121" s="876"/>
      <c r="DZ121" s="877"/>
    </row>
    <row r="122" spans="1:130" s="247" customFormat="1" ht="26.25" customHeight="1" x14ac:dyDescent="0.15">
      <c r="A122" s="902"/>
      <c r="B122" s="903"/>
      <c r="C122" s="906" t="s">
        <v>448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129</v>
      </c>
      <c r="AB122" s="862"/>
      <c r="AC122" s="862"/>
      <c r="AD122" s="862"/>
      <c r="AE122" s="863"/>
      <c r="AF122" s="864" t="s">
        <v>469</v>
      </c>
      <c r="AG122" s="862"/>
      <c r="AH122" s="862"/>
      <c r="AI122" s="862"/>
      <c r="AJ122" s="863"/>
      <c r="AK122" s="864" t="s">
        <v>129</v>
      </c>
      <c r="AL122" s="862"/>
      <c r="AM122" s="862"/>
      <c r="AN122" s="862"/>
      <c r="AO122" s="863"/>
      <c r="AP122" s="909" t="s">
        <v>129</v>
      </c>
      <c r="AQ122" s="910"/>
      <c r="AR122" s="910"/>
      <c r="AS122" s="910"/>
      <c r="AT122" s="911"/>
      <c r="AU122" s="971"/>
      <c r="AV122" s="972"/>
      <c r="AW122" s="972"/>
      <c r="AX122" s="972"/>
      <c r="AY122" s="973"/>
      <c r="AZ122" s="964" t="s">
        <v>470</v>
      </c>
      <c r="BA122" s="965"/>
      <c r="BB122" s="965"/>
      <c r="BC122" s="965"/>
      <c r="BD122" s="965"/>
      <c r="BE122" s="965"/>
      <c r="BF122" s="965"/>
      <c r="BG122" s="965"/>
      <c r="BH122" s="965"/>
      <c r="BI122" s="965"/>
      <c r="BJ122" s="965"/>
      <c r="BK122" s="965"/>
      <c r="BL122" s="965"/>
      <c r="BM122" s="965"/>
      <c r="BN122" s="965"/>
      <c r="BO122" s="965"/>
      <c r="BP122" s="966"/>
      <c r="BQ122" s="967">
        <v>4347671</v>
      </c>
      <c r="BR122" s="930"/>
      <c r="BS122" s="930"/>
      <c r="BT122" s="930"/>
      <c r="BU122" s="930"/>
      <c r="BV122" s="930">
        <v>4233741</v>
      </c>
      <c r="BW122" s="930"/>
      <c r="BX122" s="930"/>
      <c r="BY122" s="930"/>
      <c r="BZ122" s="930"/>
      <c r="CA122" s="930">
        <v>4193044</v>
      </c>
      <c r="CB122" s="930"/>
      <c r="CC122" s="930"/>
      <c r="CD122" s="930"/>
      <c r="CE122" s="930"/>
      <c r="CF122" s="931">
        <v>114.3</v>
      </c>
      <c r="CG122" s="932"/>
      <c r="CH122" s="932"/>
      <c r="CI122" s="932"/>
      <c r="CJ122" s="932"/>
      <c r="CK122" s="954"/>
      <c r="CL122" s="940"/>
      <c r="CM122" s="940"/>
      <c r="CN122" s="940"/>
      <c r="CO122" s="941"/>
      <c r="CP122" s="920" t="s">
        <v>471</v>
      </c>
      <c r="CQ122" s="921"/>
      <c r="CR122" s="921"/>
      <c r="CS122" s="921"/>
      <c r="CT122" s="921"/>
      <c r="CU122" s="921"/>
      <c r="CV122" s="921"/>
      <c r="CW122" s="921"/>
      <c r="CX122" s="921"/>
      <c r="CY122" s="921"/>
      <c r="CZ122" s="921"/>
      <c r="DA122" s="921"/>
      <c r="DB122" s="921"/>
      <c r="DC122" s="921"/>
      <c r="DD122" s="921"/>
      <c r="DE122" s="921"/>
      <c r="DF122" s="922"/>
      <c r="DG122" s="898" t="s">
        <v>129</v>
      </c>
      <c r="DH122" s="899"/>
      <c r="DI122" s="899"/>
      <c r="DJ122" s="899"/>
      <c r="DK122" s="899"/>
      <c r="DL122" s="899" t="s">
        <v>129</v>
      </c>
      <c r="DM122" s="899"/>
      <c r="DN122" s="899"/>
      <c r="DO122" s="899"/>
      <c r="DP122" s="899"/>
      <c r="DQ122" s="899" t="s">
        <v>439</v>
      </c>
      <c r="DR122" s="899"/>
      <c r="DS122" s="899"/>
      <c r="DT122" s="899"/>
      <c r="DU122" s="899"/>
      <c r="DV122" s="876" t="s">
        <v>129</v>
      </c>
      <c r="DW122" s="876"/>
      <c r="DX122" s="876"/>
      <c r="DY122" s="876"/>
      <c r="DZ122" s="877"/>
    </row>
    <row r="123" spans="1:130" s="247" customFormat="1" ht="26.25" customHeight="1" x14ac:dyDescent="0.15">
      <c r="A123" s="902"/>
      <c r="B123" s="903"/>
      <c r="C123" s="906" t="s">
        <v>454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129</v>
      </c>
      <c r="AB123" s="862"/>
      <c r="AC123" s="862"/>
      <c r="AD123" s="862"/>
      <c r="AE123" s="863"/>
      <c r="AF123" s="864" t="s">
        <v>129</v>
      </c>
      <c r="AG123" s="862"/>
      <c r="AH123" s="862"/>
      <c r="AI123" s="862"/>
      <c r="AJ123" s="863"/>
      <c r="AK123" s="864" t="s">
        <v>439</v>
      </c>
      <c r="AL123" s="862"/>
      <c r="AM123" s="862"/>
      <c r="AN123" s="862"/>
      <c r="AO123" s="863"/>
      <c r="AP123" s="909" t="s">
        <v>467</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472</v>
      </c>
      <c r="BP123" s="963"/>
      <c r="BQ123" s="917">
        <v>5358916</v>
      </c>
      <c r="BR123" s="918"/>
      <c r="BS123" s="918"/>
      <c r="BT123" s="918"/>
      <c r="BU123" s="918"/>
      <c r="BV123" s="918">
        <v>5328074</v>
      </c>
      <c r="BW123" s="918"/>
      <c r="BX123" s="918"/>
      <c r="BY123" s="918"/>
      <c r="BZ123" s="918"/>
      <c r="CA123" s="918">
        <v>5196976</v>
      </c>
      <c r="CB123" s="918"/>
      <c r="CC123" s="918"/>
      <c r="CD123" s="918"/>
      <c r="CE123" s="918"/>
      <c r="CF123" s="828"/>
      <c r="CG123" s="829"/>
      <c r="CH123" s="829"/>
      <c r="CI123" s="829"/>
      <c r="CJ123" s="919"/>
      <c r="CK123" s="954"/>
      <c r="CL123" s="940"/>
      <c r="CM123" s="940"/>
      <c r="CN123" s="940"/>
      <c r="CO123" s="941"/>
      <c r="CP123" s="920" t="s">
        <v>473</v>
      </c>
      <c r="CQ123" s="921"/>
      <c r="CR123" s="921"/>
      <c r="CS123" s="921"/>
      <c r="CT123" s="921"/>
      <c r="CU123" s="921"/>
      <c r="CV123" s="921"/>
      <c r="CW123" s="921"/>
      <c r="CX123" s="921"/>
      <c r="CY123" s="921"/>
      <c r="CZ123" s="921"/>
      <c r="DA123" s="921"/>
      <c r="DB123" s="921"/>
      <c r="DC123" s="921"/>
      <c r="DD123" s="921"/>
      <c r="DE123" s="921"/>
      <c r="DF123" s="922"/>
      <c r="DG123" s="861" t="s">
        <v>129</v>
      </c>
      <c r="DH123" s="862"/>
      <c r="DI123" s="862"/>
      <c r="DJ123" s="862"/>
      <c r="DK123" s="863"/>
      <c r="DL123" s="864" t="s">
        <v>439</v>
      </c>
      <c r="DM123" s="862"/>
      <c r="DN123" s="862"/>
      <c r="DO123" s="862"/>
      <c r="DP123" s="863"/>
      <c r="DQ123" s="864" t="s">
        <v>439</v>
      </c>
      <c r="DR123" s="862"/>
      <c r="DS123" s="862"/>
      <c r="DT123" s="862"/>
      <c r="DU123" s="863"/>
      <c r="DV123" s="909" t="s">
        <v>469</v>
      </c>
      <c r="DW123" s="910"/>
      <c r="DX123" s="910"/>
      <c r="DY123" s="910"/>
      <c r="DZ123" s="911"/>
    </row>
    <row r="124" spans="1:130" s="247" customFormat="1" ht="26.25" customHeight="1" thickBot="1" x14ac:dyDescent="0.2">
      <c r="A124" s="902"/>
      <c r="B124" s="903"/>
      <c r="C124" s="906" t="s">
        <v>458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129</v>
      </c>
      <c r="AB124" s="862"/>
      <c r="AC124" s="862"/>
      <c r="AD124" s="862"/>
      <c r="AE124" s="863"/>
      <c r="AF124" s="864" t="s">
        <v>439</v>
      </c>
      <c r="AG124" s="862"/>
      <c r="AH124" s="862"/>
      <c r="AI124" s="862"/>
      <c r="AJ124" s="863"/>
      <c r="AK124" s="864" t="s">
        <v>439</v>
      </c>
      <c r="AL124" s="862"/>
      <c r="AM124" s="862"/>
      <c r="AN124" s="862"/>
      <c r="AO124" s="863"/>
      <c r="AP124" s="909" t="s">
        <v>467</v>
      </c>
      <c r="AQ124" s="910"/>
      <c r="AR124" s="910"/>
      <c r="AS124" s="910"/>
      <c r="AT124" s="911"/>
      <c r="AU124" s="912" t="s">
        <v>474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68.5</v>
      </c>
      <c r="BR124" s="916"/>
      <c r="BS124" s="916"/>
      <c r="BT124" s="916"/>
      <c r="BU124" s="916"/>
      <c r="BV124" s="916">
        <v>64.5</v>
      </c>
      <c r="BW124" s="916"/>
      <c r="BX124" s="916"/>
      <c r="BY124" s="916"/>
      <c r="BZ124" s="916"/>
      <c r="CA124" s="916">
        <v>61.8</v>
      </c>
      <c r="CB124" s="916"/>
      <c r="CC124" s="916"/>
      <c r="CD124" s="916"/>
      <c r="CE124" s="916"/>
      <c r="CF124" s="806"/>
      <c r="CG124" s="807"/>
      <c r="CH124" s="807"/>
      <c r="CI124" s="807"/>
      <c r="CJ124" s="947"/>
      <c r="CK124" s="955"/>
      <c r="CL124" s="955"/>
      <c r="CM124" s="955"/>
      <c r="CN124" s="955"/>
      <c r="CO124" s="956"/>
      <c r="CP124" s="920" t="s">
        <v>475</v>
      </c>
      <c r="CQ124" s="921"/>
      <c r="CR124" s="921"/>
      <c r="CS124" s="921"/>
      <c r="CT124" s="921"/>
      <c r="CU124" s="921"/>
      <c r="CV124" s="921"/>
      <c r="CW124" s="921"/>
      <c r="CX124" s="921"/>
      <c r="CY124" s="921"/>
      <c r="CZ124" s="921"/>
      <c r="DA124" s="921"/>
      <c r="DB124" s="921"/>
      <c r="DC124" s="921"/>
      <c r="DD124" s="921"/>
      <c r="DE124" s="921"/>
      <c r="DF124" s="922"/>
      <c r="DG124" s="844" t="s">
        <v>469</v>
      </c>
      <c r="DH124" s="845"/>
      <c r="DI124" s="845"/>
      <c r="DJ124" s="845"/>
      <c r="DK124" s="846"/>
      <c r="DL124" s="847" t="s">
        <v>469</v>
      </c>
      <c r="DM124" s="845"/>
      <c r="DN124" s="845"/>
      <c r="DO124" s="845"/>
      <c r="DP124" s="846"/>
      <c r="DQ124" s="847" t="s">
        <v>469</v>
      </c>
      <c r="DR124" s="845"/>
      <c r="DS124" s="845"/>
      <c r="DT124" s="845"/>
      <c r="DU124" s="846"/>
      <c r="DV124" s="933" t="s">
        <v>469</v>
      </c>
      <c r="DW124" s="934"/>
      <c r="DX124" s="934"/>
      <c r="DY124" s="934"/>
      <c r="DZ124" s="935"/>
    </row>
    <row r="125" spans="1:130" s="247" customFormat="1" ht="26.25" customHeight="1" x14ac:dyDescent="0.15">
      <c r="A125" s="902"/>
      <c r="B125" s="903"/>
      <c r="C125" s="906" t="s">
        <v>460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469</v>
      </c>
      <c r="AB125" s="862"/>
      <c r="AC125" s="862"/>
      <c r="AD125" s="862"/>
      <c r="AE125" s="863"/>
      <c r="AF125" s="864" t="s">
        <v>469</v>
      </c>
      <c r="AG125" s="862"/>
      <c r="AH125" s="862"/>
      <c r="AI125" s="862"/>
      <c r="AJ125" s="863"/>
      <c r="AK125" s="864" t="s">
        <v>469</v>
      </c>
      <c r="AL125" s="862"/>
      <c r="AM125" s="862"/>
      <c r="AN125" s="862"/>
      <c r="AO125" s="863"/>
      <c r="AP125" s="909" t="s">
        <v>469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476</v>
      </c>
      <c r="CL125" s="937"/>
      <c r="CM125" s="937"/>
      <c r="CN125" s="937"/>
      <c r="CO125" s="938"/>
      <c r="CP125" s="945" t="s">
        <v>477</v>
      </c>
      <c r="CQ125" s="890"/>
      <c r="CR125" s="890"/>
      <c r="CS125" s="890"/>
      <c r="CT125" s="890"/>
      <c r="CU125" s="890"/>
      <c r="CV125" s="890"/>
      <c r="CW125" s="890"/>
      <c r="CX125" s="890"/>
      <c r="CY125" s="890"/>
      <c r="CZ125" s="890"/>
      <c r="DA125" s="890"/>
      <c r="DB125" s="890"/>
      <c r="DC125" s="890"/>
      <c r="DD125" s="890"/>
      <c r="DE125" s="890"/>
      <c r="DF125" s="891"/>
      <c r="DG125" s="946" t="s">
        <v>469</v>
      </c>
      <c r="DH125" s="927"/>
      <c r="DI125" s="927"/>
      <c r="DJ125" s="927"/>
      <c r="DK125" s="927"/>
      <c r="DL125" s="927" t="s">
        <v>469</v>
      </c>
      <c r="DM125" s="927"/>
      <c r="DN125" s="927"/>
      <c r="DO125" s="927"/>
      <c r="DP125" s="927"/>
      <c r="DQ125" s="927" t="s">
        <v>469</v>
      </c>
      <c r="DR125" s="927"/>
      <c r="DS125" s="927"/>
      <c r="DT125" s="927"/>
      <c r="DU125" s="927"/>
      <c r="DV125" s="928" t="s">
        <v>469</v>
      </c>
      <c r="DW125" s="928"/>
      <c r="DX125" s="928"/>
      <c r="DY125" s="928"/>
      <c r="DZ125" s="929"/>
    </row>
    <row r="126" spans="1:130" s="247" customFormat="1" ht="26.25" customHeight="1" thickBot="1" x14ac:dyDescent="0.2">
      <c r="A126" s="902"/>
      <c r="B126" s="903"/>
      <c r="C126" s="906" t="s">
        <v>462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469</v>
      </c>
      <c r="AB126" s="862"/>
      <c r="AC126" s="862"/>
      <c r="AD126" s="862"/>
      <c r="AE126" s="863"/>
      <c r="AF126" s="864" t="s">
        <v>469</v>
      </c>
      <c r="AG126" s="862"/>
      <c r="AH126" s="862"/>
      <c r="AI126" s="862"/>
      <c r="AJ126" s="863"/>
      <c r="AK126" s="864" t="s">
        <v>469</v>
      </c>
      <c r="AL126" s="862"/>
      <c r="AM126" s="862"/>
      <c r="AN126" s="862"/>
      <c r="AO126" s="863"/>
      <c r="AP126" s="909" t="s">
        <v>469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478</v>
      </c>
      <c r="CQ126" s="832"/>
      <c r="CR126" s="832"/>
      <c r="CS126" s="832"/>
      <c r="CT126" s="832"/>
      <c r="CU126" s="832"/>
      <c r="CV126" s="832"/>
      <c r="CW126" s="832"/>
      <c r="CX126" s="832"/>
      <c r="CY126" s="832"/>
      <c r="CZ126" s="832"/>
      <c r="DA126" s="832"/>
      <c r="DB126" s="832"/>
      <c r="DC126" s="832"/>
      <c r="DD126" s="832"/>
      <c r="DE126" s="832"/>
      <c r="DF126" s="833"/>
      <c r="DG126" s="898" t="s">
        <v>469</v>
      </c>
      <c r="DH126" s="899"/>
      <c r="DI126" s="899"/>
      <c r="DJ126" s="899"/>
      <c r="DK126" s="899"/>
      <c r="DL126" s="899" t="s">
        <v>469</v>
      </c>
      <c r="DM126" s="899"/>
      <c r="DN126" s="899"/>
      <c r="DO126" s="899"/>
      <c r="DP126" s="899"/>
      <c r="DQ126" s="899" t="s">
        <v>469</v>
      </c>
      <c r="DR126" s="899"/>
      <c r="DS126" s="899"/>
      <c r="DT126" s="899"/>
      <c r="DU126" s="899"/>
      <c r="DV126" s="876" t="s">
        <v>469</v>
      </c>
      <c r="DW126" s="876"/>
      <c r="DX126" s="876"/>
      <c r="DY126" s="876"/>
      <c r="DZ126" s="877"/>
    </row>
    <row r="127" spans="1:130" s="247" customFormat="1" ht="26.25" customHeight="1" x14ac:dyDescent="0.15">
      <c r="A127" s="904"/>
      <c r="B127" s="905"/>
      <c r="C127" s="923" t="s">
        <v>479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469</v>
      </c>
      <c r="AB127" s="862"/>
      <c r="AC127" s="862"/>
      <c r="AD127" s="862"/>
      <c r="AE127" s="863"/>
      <c r="AF127" s="864" t="s">
        <v>469</v>
      </c>
      <c r="AG127" s="862"/>
      <c r="AH127" s="862"/>
      <c r="AI127" s="862"/>
      <c r="AJ127" s="863"/>
      <c r="AK127" s="864" t="s">
        <v>469</v>
      </c>
      <c r="AL127" s="862"/>
      <c r="AM127" s="862"/>
      <c r="AN127" s="862"/>
      <c r="AO127" s="863"/>
      <c r="AP127" s="909" t="s">
        <v>469</v>
      </c>
      <c r="AQ127" s="910"/>
      <c r="AR127" s="910"/>
      <c r="AS127" s="910"/>
      <c r="AT127" s="911"/>
      <c r="AU127" s="283"/>
      <c r="AV127" s="283"/>
      <c r="AW127" s="283"/>
      <c r="AX127" s="926" t="s">
        <v>480</v>
      </c>
      <c r="AY127" s="894"/>
      <c r="AZ127" s="894"/>
      <c r="BA127" s="894"/>
      <c r="BB127" s="894"/>
      <c r="BC127" s="894"/>
      <c r="BD127" s="894"/>
      <c r="BE127" s="895"/>
      <c r="BF127" s="893" t="s">
        <v>481</v>
      </c>
      <c r="BG127" s="894"/>
      <c r="BH127" s="894"/>
      <c r="BI127" s="894"/>
      <c r="BJ127" s="894"/>
      <c r="BK127" s="894"/>
      <c r="BL127" s="895"/>
      <c r="BM127" s="893" t="s">
        <v>482</v>
      </c>
      <c r="BN127" s="894"/>
      <c r="BO127" s="894"/>
      <c r="BP127" s="894"/>
      <c r="BQ127" s="894"/>
      <c r="BR127" s="894"/>
      <c r="BS127" s="895"/>
      <c r="BT127" s="893" t="s">
        <v>483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484</v>
      </c>
      <c r="CQ127" s="832"/>
      <c r="CR127" s="832"/>
      <c r="CS127" s="832"/>
      <c r="CT127" s="832"/>
      <c r="CU127" s="832"/>
      <c r="CV127" s="832"/>
      <c r="CW127" s="832"/>
      <c r="CX127" s="832"/>
      <c r="CY127" s="832"/>
      <c r="CZ127" s="832"/>
      <c r="DA127" s="832"/>
      <c r="DB127" s="832"/>
      <c r="DC127" s="832"/>
      <c r="DD127" s="832"/>
      <c r="DE127" s="832"/>
      <c r="DF127" s="833"/>
      <c r="DG127" s="898" t="s">
        <v>469</v>
      </c>
      <c r="DH127" s="899"/>
      <c r="DI127" s="899"/>
      <c r="DJ127" s="899"/>
      <c r="DK127" s="899"/>
      <c r="DL127" s="899" t="s">
        <v>469</v>
      </c>
      <c r="DM127" s="899"/>
      <c r="DN127" s="899"/>
      <c r="DO127" s="899"/>
      <c r="DP127" s="899"/>
      <c r="DQ127" s="899" t="s">
        <v>469</v>
      </c>
      <c r="DR127" s="899"/>
      <c r="DS127" s="899"/>
      <c r="DT127" s="899"/>
      <c r="DU127" s="899"/>
      <c r="DV127" s="876" t="s">
        <v>469</v>
      </c>
      <c r="DW127" s="876"/>
      <c r="DX127" s="876"/>
      <c r="DY127" s="876"/>
      <c r="DZ127" s="877"/>
    </row>
    <row r="128" spans="1:130" s="247" customFormat="1" ht="26.25" customHeight="1" thickBot="1" x14ac:dyDescent="0.2">
      <c r="A128" s="878" t="s">
        <v>485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486</v>
      </c>
      <c r="X128" s="880"/>
      <c r="Y128" s="880"/>
      <c r="Z128" s="881"/>
      <c r="AA128" s="882">
        <v>33332</v>
      </c>
      <c r="AB128" s="883"/>
      <c r="AC128" s="883"/>
      <c r="AD128" s="883"/>
      <c r="AE128" s="884"/>
      <c r="AF128" s="885">
        <v>33332</v>
      </c>
      <c r="AG128" s="883"/>
      <c r="AH128" s="883"/>
      <c r="AI128" s="883"/>
      <c r="AJ128" s="884"/>
      <c r="AK128" s="885">
        <v>33348</v>
      </c>
      <c r="AL128" s="883"/>
      <c r="AM128" s="883"/>
      <c r="AN128" s="883"/>
      <c r="AO128" s="884"/>
      <c r="AP128" s="886"/>
      <c r="AQ128" s="887"/>
      <c r="AR128" s="887"/>
      <c r="AS128" s="887"/>
      <c r="AT128" s="888"/>
      <c r="AU128" s="283"/>
      <c r="AV128" s="283"/>
      <c r="AW128" s="283"/>
      <c r="AX128" s="889" t="s">
        <v>487</v>
      </c>
      <c r="AY128" s="890"/>
      <c r="AZ128" s="890"/>
      <c r="BA128" s="890"/>
      <c r="BB128" s="890"/>
      <c r="BC128" s="890"/>
      <c r="BD128" s="890"/>
      <c r="BE128" s="891"/>
      <c r="BF128" s="868" t="s">
        <v>439</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488</v>
      </c>
      <c r="CQ128" s="810"/>
      <c r="CR128" s="810"/>
      <c r="CS128" s="810"/>
      <c r="CT128" s="810"/>
      <c r="CU128" s="810"/>
      <c r="CV128" s="810"/>
      <c r="CW128" s="810"/>
      <c r="CX128" s="810"/>
      <c r="CY128" s="810"/>
      <c r="CZ128" s="810"/>
      <c r="DA128" s="810"/>
      <c r="DB128" s="810"/>
      <c r="DC128" s="810"/>
      <c r="DD128" s="810"/>
      <c r="DE128" s="810"/>
      <c r="DF128" s="811"/>
      <c r="DG128" s="872" t="s">
        <v>433</v>
      </c>
      <c r="DH128" s="873"/>
      <c r="DI128" s="873"/>
      <c r="DJ128" s="873"/>
      <c r="DK128" s="873"/>
      <c r="DL128" s="873" t="s">
        <v>469</v>
      </c>
      <c r="DM128" s="873"/>
      <c r="DN128" s="873"/>
      <c r="DO128" s="873"/>
      <c r="DP128" s="873"/>
      <c r="DQ128" s="873" t="s">
        <v>439</v>
      </c>
      <c r="DR128" s="873"/>
      <c r="DS128" s="873"/>
      <c r="DT128" s="873"/>
      <c r="DU128" s="873"/>
      <c r="DV128" s="874" t="s">
        <v>439</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489</v>
      </c>
      <c r="X129" s="859"/>
      <c r="Y129" s="859"/>
      <c r="Z129" s="860"/>
      <c r="AA129" s="861">
        <v>3921855</v>
      </c>
      <c r="AB129" s="862"/>
      <c r="AC129" s="862"/>
      <c r="AD129" s="862"/>
      <c r="AE129" s="863"/>
      <c r="AF129" s="864">
        <v>3843062</v>
      </c>
      <c r="AG129" s="862"/>
      <c r="AH129" s="862"/>
      <c r="AI129" s="862"/>
      <c r="AJ129" s="863"/>
      <c r="AK129" s="864">
        <v>4022226</v>
      </c>
      <c r="AL129" s="862"/>
      <c r="AM129" s="862"/>
      <c r="AN129" s="862"/>
      <c r="AO129" s="863"/>
      <c r="AP129" s="865"/>
      <c r="AQ129" s="866"/>
      <c r="AR129" s="866"/>
      <c r="AS129" s="866"/>
      <c r="AT129" s="867"/>
      <c r="AU129" s="285"/>
      <c r="AV129" s="285"/>
      <c r="AW129" s="285"/>
      <c r="AX129" s="831" t="s">
        <v>490</v>
      </c>
      <c r="AY129" s="832"/>
      <c r="AZ129" s="832"/>
      <c r="BA129" s="832"/>
      <c r="BB129" s="832"/>
      <c r="BC129" s="832"/>
      <c r="BD129" s="832"/>
      <c r="BE129" s="833"/>
      <c r="BF129" s="851" t="s">
        <v>439</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492</v>
      </c>
      <c r="X130" s="859"/>
      <c r="Y130" s="859"/>
      <c r="Z130" s="860"/>
      <c r="AA130" s="861">
        <v>372110</v>
      </c>
      <c r="AB130" s="862"/>
      <c r="AC130" s="862"/>
      <c r="AD130" s="862"/>
      <c r="AE130" s="863"/>
      <c r="AF130" s="864">
        <v>371079</v>
      </c>
      <c r="AG130" s="862"/>
      <c r="AH130" s="862"/>
      <c r="AI130" s="862"/>
      <c r="AJ130" s="863"/>
      <c r="AK130" s="864">
        <v>352690</v>
      </c>
      <c r="AL130" s="862"/>
      <c r="AM130" s="862"/>
      <c r="AN130" s="862"/>
      <c r="AO130" s="863"/>
      <c r="AP130" s="865"/>
      <c r="AQ130" s="866"/>
      <c r="AR130" s="866"/>
      <c r="AS130" s="866"/>
      <c r="AT130" s="867"/>
      <c r="AU130" s="285"/>
      <c r="AV130" s="285"/>
      <c r="AW130" s="285"/>
      <c r="AX130" s="831" t="s">
        <v>493</v>
      </c>
      <c r="AY130" s="832"/>
      <c r="AZ130" s="832"/>
      <c r="BA130" s="832"/>
      <c r="BB130" s="832"/>
      <c r="BC130" s="832"/>
      <c r="BD130" s="832"/>
      <c r="BE130" s="833"/>
      <c r="BF130" s="834">
        <v>5.6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494</v>
      </c>
      <c r="X131" s="842"/>
      <c r="Y131" s="842"/>
      <c r="Z131" s="843"/>
      <c r="AA131" s="844">
        <v>3549745</v>
      </c>
      <c r="AB131" s="845"/>
      <c r="AC131" s="845"/>
      <c r="AD131" s="845"/>
      <c r="AE131" s="846"/>
      <c r="AF131" s="847">
        <v>3471983</v>
      </c>
      <c r="AG131" s="845"/>
      <c r="AH131" s="845"/>
      <c r="AI131" s="845"/>
      <c r="AJ131" s="846"/>
      <c r="AK131" s="847">
        <v>3669536</v>
      </c>
      <c r="AL131" s="845"/>
      <c r="AM131" s="845"/>
      <c r="AN131" s="845"/>
      <c r="AO131" s="846"/>
      <c r="AP131" s="848"/>
      <c r="AQ131" s="849"/>
      <c r="AR131" s="849"/>
      <c r="AS131" s="849"/>
      <c r="AT131" s="850"/>
      <c r="AU131" s="285"/>
      <c r="AV131" s="285"/>
      <c r="AW131" s="285"/>
      <c r="AX131" s="809" t="s">
        <v>495</v>
      </c>
      <c r="AY131" s="810"/>
      <c r="AZ131" s="810"/>
      <c r="BA131" s="810"/>
      <c r="BB131" s="810"/>
      <c r="BC131" s="810"/>
      <c r="BD131" s="810"/>
      <c r="BE131" s="811"/>
      <c r="BF131" s="812">
        <v>61.8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497</v>
      </c>
      <c r="W132" s="822"/>
      <c r="X132" s="822"/>
      <c r="Y132" s="822"/>
      <c r="Z132" s="823"/>
      <c r="AA132" s="824">
        <v>5.6661534839999996</v>
      </c>
      <c r="AB132" s="825"/>
      <c r="AC132" s="825"/>
      <c r="AD132" s="825"/>
      <c r="AE132" s="826"/>
      <c r="AF132" s="827">
        <v>5.6283973740000004</v>
      </c>
      <c r="AG132" s="825"/>
      <c r="AH132" s="825"/>
      <c r="AI132" s="825"/>
      <c r="AJ132" s="826"/>
      <c r="AK132" s="827">
        <v>5.6364891909999999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498</v>
      </c>
      <c r="W133" s="801"/>
      <c r="X133" s="801"/>
      <c r="Y133" s="801"/>
      <c r="Z133" s="802"/>
      <c r="AA133" s="803">
        <v>5.3</v>
      </c>
      <c r="AB133" s="804"/>
      <c r="AC133" s="804"/>
      <c r="AD133" s="804"/>
      <c r="AE133" s="805"/>
      <c r="AF133" s="803">
        <v>5.6</v>
      </c>
      <c r="AG133" s="804"/>
      <c r="AH133" s="804"/>
      <c r="AI133" s="804"/>
      <c r="AJ133" s="805"/>
      <c r="AK133" s="803">
        <v>5.6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mdwCriFzeWQ80BKcZcLH06MSgz9025RD2TDZkUv6+lMttgAWm3LNmKg35Nuog5zpUUjIYRRE+eFLaJX9x63lA==" saltValue="Y3llaNcoayyL0SUKxQxl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3"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nvKVTxPRo+H9fkOp0j8K+qkY6F6f+zP4G9TG97MAejnui/g8fR6ZaIb1zge49lxbR/8R8w8I77VZgt3f01ug==" saltValue="Cjn071kwqsG5whjwuwIT7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TYeaCv98O3JTO5Vzrt/XqWREdgIJZSx42e94RTF6l5hJD8b4b8KPmKhLlxF66P6VbX/l6vJ2q/bPvS5U13VGA==" saltValue="RVPwvu8e3+5s/KFzJWNzy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507</v>
      </c>
      <c r="AL9" s="1231"/>
      <c r="AM9" s="1231"/>
      <c r="AN9" s="1232"/>
      <c r="AO9" s="313">
        <v>1248339</v>
      </c>
      <c r="AP9" s="313">
        <v>71293</v>
      </c>
      <c r="AQ9" s="314">
        <v>81607</v>
      </c>
      <c r="AR9" s="315">
        <v>-12.6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508</v>
      </c>
      <c r="AL10" s="1231"/>
      <c r="AM10" s="1231"/>
      <c r="AN10" s="1232"/>
      <c r="AO10" s="316">
        <v>126620</v>
      </c>
      <c r="AP10" s="316">
        <v>7231</v>
      </c>
      <c r="AQ10" s="317">
        <v>8429</v>
      </c>
      <c r="AR10" s="318">
        <v>-14.2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509</v>
      </c>
      <c r="AL11" s="1231"/>
      <c r="AM11" s="1231"/>
      <c r="AN11" s="1232"/>
      <c r="AO11" s="316">
        <v>211263</v>
      </c>
      <c r="AP11" s="316">
        <v>12065</v>
      </c>
      <c r="AQ11" s="317">
        <v>12564</v>
      </c>
      <c r="AR11" s="318">
        <v>-4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510</v>
      </c>
      <c r="AL12" s="1231"/>
      <c r="AM12" s="1231"/>
      <c r="AN12" s="1232"/>
      <c r="AO12" s="316" t="s">
        <v>511</v>
      </c>
      <c r="AP12" s="316" t="s">
        <v>511</v>
      </c>
      <c r="AQ12" s="317">
        <v>603</v>
      </c>
      <c r="AR12" s="318" t="s">
        <v>511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512</v>
      </c>
      <c r="AL13" s="1231"/>
      <c r="AM13" s="1231"/>
      <c r="AN13" s="1232"/>
      <c r="AO13" s="316" t="s">
        <v>511</v>
      </c>
      <c r="AP13" s="316" t="s">
        <v>511</v>
      </c>
      <c r="AQ13" s="317">
        <v>5</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513</v>
      </c>
      <c r="AL14" s="1231"/>
      <c r="AM14" s="1231"/>
      <c r="AN14" s="1232"/>
      <c r="AO14" s="316" t="s">
        <v>511</v>
      </c>
      <c r="AP14" s="316" t="s">
        <v>511</v>
      </c>
      <c r="AQ14" s="317">
        <v>4049</v>
      </c>
      <c r="AR14" s="318" t="s">
        <v>511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514</v>
      </c>
      <c r="AL15" s="1231"/>
      <c r="AM15" s="1231"/>
      <c r="AN15" s="1232"/>
      <c r="AO15" s="316" t="s">
        <v>511</v>
      </c>
      <c r="AP15" s="316" t="s">
        <v>511</v>
      </c>
      <c r="AQ15" s="317">
        <v>2220</v>
      </c>
      <c r="AR15" s="318" t="s">
        <v>511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515</v>
      </c>
      <c r="AL16" s="1234"/>
      <c r="AM16" s="1234"/>
      <c r="AN16" s="1235"/>
      <c r="AO16" s="316">
        <v>-126513</v>
      </c>
      <c r="AP16" s="316">
        <v>-7225</v>
      </c>
      <c r="AQ16" s="317">
        <v>-7287</v>
      </c>
      <c r="AR16" s="318">
        <v>-0.9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1459709</v>
      </c>
      <c r="AP17" s="316">
        <v>83364</v>
      </c>
      <c r="AQ17" s="317">
        <v>102189</v>
      </c>
      <c r="AR17" s="318">
        <v>-18.399999999999999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520</v>
      </c>
      <c r="AL21" s="1228"/>
      <c r="AM21" s="1228"/>
      <c r="AN21" s="1229"/>
      <c r="AO21" s="328">
        <v>7.31</v>
      </c>
      <c r="AP21" s="329">
        <v>9.43</v>
      </c>
      <c r="AQ21" s="330">
        <v>-2.12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521</v>
      </c>
      <c r="AL22" s="1228"/>
      <c r="AM22" s="1228"/>
      <c r="AN22" s="1229"/>
      <c r="AO22" s="333">
        <v>99</v>
      </c>
      <c r="AP22" s="334">
        <v>96.9</v>
      </c>
      <c r="AQ22" s="335">
        <v>2.1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525</v>
      </c>
      <c r="AL32" s="1219"/>
      <c r="AM32" s="1219"/>
      <c r="AN32" s="1220"/>
      <c r="AO32" s="343">
        <v>450031</v>
      </c>
      <c r="AP32" s="343">
        <v>25701</v>
      </c>
      <c r="AQ32" s="344">
        <v>48351</v>
      </c>
      <c r="AR32" s="345">
        <v>-46.8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526</v>
      </c>
      <c r="AL33" s="1219"/>
      <c r="AM33" s="1219"/>
      <c r="AN33" s="1220"/>
      <c r="AO33" s="343" t="s">
        <v>511</v>
      </c>
      <c r="AP33" s="343" t="s">
        <v>511</v>
      </c>
      <c r="AQ33" s="344" t="s">
        <v>511</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527</v>
      </c>
      <c r="AL34" s="1219"/>
      <c r="AM34" s="1219"/>
      <c r="AN34" s="1220"/>
      <c r="AO34" s="343" t="s">
        <v>511</v>
      </c>
      <c r="AP34" s="343" t="s">
        <v>511</v>
      </c>
      <c r="AQ34" s="344">
        <v>3</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528</v>
      </c>
      <c r="AL35" s="1219"/>
      <c r="AM35" s="1219"/>
      <c r="AN35" s="1220"/>
      <c r="AO35" s="343">
        <v>122910</v>
      </c>
      <c r="AP35" s="343">
        <v>7019</v>
      </c>
      <c r="AQ35" s="344">
        <v>15327</v>
      </c>
      <c r="AR35" s="345">
        <v>-54.2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529</v>
      </c>
      <c r="AL36" s="1219"/>
      <c r="AM36" s="1219"/>
      <c r="AN36" s="1220"/>
      <c r="AO36" s="343">
        <v>19729</v>
      </c>
      <c r="AP36" s="343">
        <v>1127</v>
      </c>
      <c r="AQ36" s="344">
        <v>3222</v>
      </c>
      <c r="AR36" s="345">
        <v>-65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530</v>
      </c>
      <c r="AL37" s="1219"/>
      <c r="AM37" s="1219"/>
      <c r="AN37" s="1220"/>
      <c r="AO37" s="343" t="s">
        <v>511</v>
      </c>
      <c r="AP37" s="343" t="s">
        <v>511</v>
      </c>
      <c r="AQ37" s="344">
        <v>486</v>
      </c>
      <c r="AR37" s="345" t="s">
        <v>511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531</v>
      </c>
      <c r="AL38" s="1222"/>
      <c r="AM38" s="1222"/>
      <c r="AN38" s="1223"/>
      <c r="AO38" s="346">
        <v>201</v>
      </c>
      <c r="AP38" s="346">
        <v>11</v>
      </c>
      <c r="AQ38" s="347">
        <v>7</v>
      </c>
      <c r="AR38" s="335">
        <v>57.1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532</v>
      </c>
      <c r="AL39" s="1222"/>
      <c r="AM39" s="1222"/>
      <c r="AN39" s="1223"/>
      <c r="AO39" s="343">
        <v>-33348</v>
      </c>
      <c r="AP39" s="343">
        <v>-1905</v>
      </c>
      <c r="AQ39" s="344">
        <v>-3375</v>
      </c>
      <c r="AR39" s="345">
        <v>-43.6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533</v>
      </c>
      <c r="AL40" s="1219"/>
      <c r="AM40" s="1219"/>
      <c r="AN40" s="1220"/>
      <c r="AO40" s="343">
        <v>-352690</v>
      </c>
      <c r="AP40" s="343">
        <v>-20142</v>
      </c>
      <c r="AQ40" s="344">
        <v>-44517</v>
      </c>
      <c r="AR40" s="345">
        <v>-54.8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206833</v>
      </c>
      <c r="AP41" s="343">
        <v>11812</v>
      </c>
      <c r="AQ41" s="344">
        <v>19506</v>
      </c>
      <c r="AR41" s="345">
        <v>-39.4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502</v>
      </c>
      <c r="AN49" s="1213" t="s">
        <v>537</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1288099</v>
      </c>
      <c r="AN51" s="365">
        <v>76232</v>
      </c>
      <c r="AO51" s="366">
        <v>51.2</v>
      </c>
      <c r="AP51" s="367">
        <v>69469</v>
      </c>
      <c r="AQ51" s="368">
        <v>-18.5</v>
      </c>
      <c r="AR51" s="369">
        <v>69.7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81484</v>
      </c>
      <c r="AN52" s="373">
        <v>4822</v>
      </c>
      <c r="AO52" s="374">
        <v>-17.8</v>
      </c>
      <c r="AP52" s="375">
        <v>38215</v>
      </c>
      <c r="AQ52" s="376">
        <v>-1.6</v>
      </c>
      <c r="AR52" s="377">
        <v>-16.2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1618768</v>
      </c>
      <c r="AN53" s="365">
        <v>96332</v>
      </c>
      <c r="AO53" s="366">
        <v>26.4</v>
      </c>
      <c r="AP53" s="367">
        <v>67293</v>
      </c>
      <c r="AQ53" s="368">
        <v>-3.1</v>
      </c>
      <c r="AR53" s="369">
        <v>29.5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153236</v>
      </c>
      <c r="AN54" s="373">
        <v>9119</v>
      </c>
      <c r="AO54" s="374">
        <v>89.1</v>
      </c>
      <c r="AP54" s="375">
        <v>35076</v>
      </c>
      <c r="AQ54" s="376">
        <v>-8.1999999999999993</v>
      </c>
      <c r="AR54" s="377">
        <v>97.3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1596898</v>
      </c>
      <c r="AN55" s="365">
        <v>93331</v>
      </c>
      <c r="AO55" s="366">
        <v>-3.1</v>
      </c>
      <c r="AP55" s="367">
        <v>67343</v>
      </c>
      <c r="AQ55" s="368">
        <v>0.1</v>
      </c>
      <c r="AR55" s="369">
        <v>-3.2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68349</v>
      </c>
      <c r="AN56" s="373">
        <v>3995</v>
      </c>
      <c r="AO56" s="374">
        <v>-56.2</v>
      </c>
      <c r="AP56" s="375">
        <v>32865</v>
      </c>
      <c r="AQ56" s="376">
        <v>-6.3</v>
      </c>
      <c r="AR56" s="377">
        <v>-49.9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620337</v>
      </c>
      <c r="AN57" s="365">
        <v>35765</v>
      </c>
      <c r="AO57" s="366">
        <v>-61.7</v>
      </c>
      <c r="AP57" s="367">
        <v>73475</v>
      </c>
      <c r="AQ57" s="368">
        <v>9.1</v>
      </c>
      <c r="AR57" s="369">
        <v>-70.8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98035</v>
      </c>
      <c r="AN58" s="373">
        <v>5652</v>
      </c>
      <c r="AO58" s="374">
        <v>41.5</v>
      </c>
      <c r="AP58" s="375">
        <v>43072</v>
      </c>
      <c r="AQ58" s="376">
        <v>31.1</v>
      </c>
      <c r="AR58" s="377">
        <v>10.4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1089912</v>
      </c>
      <c r="AN59" s="365">
        <v>62245</v>
      </c>
      <c r="AO59" s="366">
        <v>74</v>
      </c>
      <c r="AP59" s="367">
        <v>87464</v>
      </c>
      <c r="AQ59" s="368">
        <v>19</v>
      </c>
      <c r="AR59" s="369">
        <v>55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283157</v>
      </c>
      <c r="AN60" s="373">
        <v>16171</v>
      </c>
      <c r="AO60" s="374">
        <v>186.1</v>
      </c>
      <c r="AP60" s="375">
        <v>47479</v>
      </c>
      <c r="AQ60" s="376">
        <v>10.199999999999999</v>
      </c>
      <c r="AR60" s="377">
        <v>175.9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1242803</v>
      </c>
      <c r="AN61" s="380">
        <v>72781</v>
      </c>
      <c r="AO61" s="381">
        <v>17.399999999999999</v>
      </c>
      <c r="AP61" s="382">
        <v>73009</v>
      </c>
      <c r="AQ61" s="383">
        <v>1.3</v>
      </c>
      <c r="AR61" s="369">
        <v>16.100000000000001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136852</v>
      </c>
      <c r="AN62" s="373">
        <v>7952</v>
      </c>
      <c r="AO62" s="374">
        <v>48.5</v>
      </c>
      <c r="AP62" s="375">
        <v>39341</v>
      </c>
      <c r="AQ62" s="376">
        <v>5</v>
      </c>
      <c r="AR62" s="377">
        <v>43.5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2uA81FO3tW7VO6uSF2xbcWLYt5Qhk71jFWZ1sRJKomdj5ta1MIJ1XFGmnxwKoHLvamiCu/l2XekH8ACC2F2+pQ==" saltValue="NCCSUa4I32ZlDyqowdsnp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8" zoomScale="75" zoomScaleNormal="7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CYtg3WKXhC9FnEOkDq5pJGESawLdOA0vTGMxP3M0bI603FzFoglfBx8kxcZDFTAuAIVK5YgjaLb1DogW8UWfvw==" saltValue="gtqFgOnUzEVQ6fqyoehM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Xaj/NtNgfZUPMqz1TzVYIpFvEHe2dFIpMYfQWiE9phJVw86EATssVoOYG54sP1oJVMTuLeKHWouOstyfkvQBNQ==" saltValue="1S8N7hCrsqa6A8BguyxA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C37"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6" t="s">
        <v>3</v>
      </c>
      <c r="D47" s="1236"/>
      <c r="E47" s="1237"/>
      <c r="F47" s="11">
        <v>16.64</v>
      </c>
      <c r="G47" s="12">
        <v>14.42</v>
      </c>
      <c r="H47" s="12">
        <v>10.3</v>
      </c>
      <c r="I47" s="12">
        <v>12.92</v>
      </c>
      <c r="J47" s="13">
        <v>12.16</v>
      </c>
    </row>
    <row r="48" spans="2:10" ht="57.75" customHeight="1" x14ac:dyDescent="0.15">
      <c r="B48" s="14"/>
      <c r="C48" s="1238" t="s">
        <v>4</v>
      </c>
      <c r="D48" s="1238"/>
      <c r="E48" s="1239"/>
      <c r="F48" s="15">
        <v>6.39</v>
      </c>
      <c r="G48" s="16">
        <v>6.28</v>
      </c>
      <c r="H48" s="16">
        <v>12.35</v>
      </c>
      <c r="I48" s="16">
        <v>7.57</v>
      </c>
      <c r="J48" s="17">
        <v>8.3800000000000008</v>
      </c>
    </row>
    <row r="49" spans="2:10" ht="57.75" customHeight="1" thickBot="1" x14ac:dyDescent="0.2">
      <c r="B49" s="18"/>
      <c r="C49" s="1240" t="s">
        <v>5</v>
      </c>
      <c r="D49" s="1240"/>
      <c r="E49" s="1241"/>
      <c r="F49" s="19">
        <v>3.95</v>
      </c>
      <c r="G49" s="20" t="s">
        <v>558</v>
      </c>
      <c r="H49" s="20">
        <v>2.4300000000000002</v>
      </c>
      <c r="I49" s="20" t="s">
        <v>559</v>
      </c>
      <c r="J49" s="21">
        <v>0.96</v>
      </c>
    </row>
    <row r="50" spans="2:10" ht="13.5" customHeight="1" x14ac:dyDescent="0.15"/>
  </sheetData>
  <sheetProtection algorithmName="SHA-512" hashValue="LLKll7thT18HmUOxHIjj+DesrEKkRVwAleeRW+QWaypSFxrU0UnBqCvOxT+KD5t7sohvkD/+nAXxhtT6ZvYcHQ==" saltValue="DxmaAQiQFqzQADGAcg4a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2021-03-05T00:40:30Z</cp:lastPrinted>
  <dcterms:created xsi:type="dcterms:W3CDTF">2021-02-05T05:16:27Z</dcterms:created>
  <dcterms:modified xsi:type="dcterms:W3CDTF">2021-12-06T00:16:24Z</dcterms:modified>
  <cp:category/>
</cp:coreProperties>
</file>