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0.100.100\総務課\業務\【①予算・決算統計】\①調査関係\令和３年度\【R3.10.15〆】 【作業依頼】R1年度財政状況資料集の作成について（2回目：公会計分）\★提出\"/>
    </mc:Choice>
  </mc:AlternateContent>
  <bookViews>
    <workbookView xWindow="0" yWindow="0" windowWidth="19200" windowHeight="11310" tabRatio="821"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O34" i="10"/>
  <c r="BW34" i="10"/>
  <c r="C34" i="10"/>
  <c r="AM34" i="10" l="1"/>
  <c r="C35" i="10"/>
  <c r="U34" i="10" s="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<sst xmlns="http://schemas.openxmlformats.org/spreadsheetml/2006/main" count="1110" uniqueCount="582">
  <si>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</si>
  <si>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</si>
  <si>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</si>
  <si>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</si>
  <si>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</si>
  <si>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</si>
  <si>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</si>
  <si>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</si>
  <si>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</si>
  <si>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</si>
  <si>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</si>
  <si>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</si>
  <si>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</si>
  <si>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</si>
  <si>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</si>
  <si>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</si>
  <si>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</si>
  <si>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</si>
  <si>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</si>
  <si>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</si>
  <si>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</si>
  <si>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</si>
  <si>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</si>
  <si>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</si>
  <si>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</si>
  <si>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</si>
  <si>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</si>
  <si>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</si>
  <si>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</si>
  <si>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</si>
  <si>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</si>
  <si>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</si>
  <si>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</si>
  <si>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</si>
  <si>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</si>
  <si>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</si>
  <si>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</si>
  <si>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</si>
  <si>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</si>
  <si>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</si>
  <si>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</si>
  <si>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</si>
  <si>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</si>
  <si>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</si>
  <si>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</si>
  <si>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</si>
  <si>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</si>
  <si>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</si>
  <si>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</si>
  <si>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</si>
  <si>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</si>
  <si>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</si>
  <si>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</si>
  <si>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</si>
  <si>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</si>
  <si>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</si>
  <si>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</si>
  <si>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</si>
  <si>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</si>
  <si>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</si>
  <si>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</si>
  <si>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</si>
  <si>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</si>
  <si>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</si>
  <si>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</si>
  <si>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</si>
  <si>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</si>
  <si>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</si>
  <si>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</si>
  <si>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</si>
  <si>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</si>
  <si>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</si>
  <si>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</si>
  <si>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</si>
  <si>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</si>
  <si>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</si>
  <si>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</si>
  <si>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</si>
  <si>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</si>
  <si>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</si>
  <si>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</si>
  <si>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</si>
  <si>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</si>
  <si>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</si>
  <si>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</si>
  <si>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</si>
  <si>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</si>
  <si>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</si>
  <si>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</si>
  <si>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</si>
  <si>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</si>
  <si>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</si>
  <si>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</si>
  <si>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</si>
  <si>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</si>
  <si>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</si>
  <si>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</si>
  <si>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</si>
  <si>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読谷村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</si>
  <si>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</si>
  <si>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</si>
  <si>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</si>
  <si>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</si>
  <si>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</si>
  <si>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</si>
  <si>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</si>
  <si>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</si>
  <si>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</si>
  <si>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</si>
  <si>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</si>
  <si>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</si>
  <si>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</si>
  <si>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</si>
  <si>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</si>
  <si>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</si>
  <si>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</si>
  <si>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</si>
  <si>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</si>
  <si>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</si>
  <si>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</si>
  <si>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</si>
  <si>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</si>
  <si>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</si>
  <si>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</si>
  <si>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</si>
  <si>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</si>
  <si>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</si>
  <si>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</si>
  <si>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</si>
  <si>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</si>
  <si>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</si>
  <si>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</si>
  <si>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</si>
  <si>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</si>
  <si>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</si>
  <si>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</si>
  <si>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</si>
  <si>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</si>
  <si>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</si>
  <si>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</si>
  <si>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</si>
  <si>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</si>
  <si>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</si>
  <si>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</si>
  <si>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</si>
  <si>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</si>
  <si>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</si>
  <si>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</si>
  <si>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</si>
  <si>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</si>
  <si>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</si>
  <si>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</si>
  <si>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</si>
  <si>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</si>
  <si>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</si>
  <si>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</si>
  <si>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</si>
  <si>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</si>
  <si>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</si>
  <si>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</si>
  <si>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</si>
  <si>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</si>
  <si>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</si>
  <si>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</si>
  <si>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</si>
  <si>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</si>
  <si>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</si>
  <si>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</si>
  <si>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</si>
  <si>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</si>
  <si>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</si>
  <si>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</si>
  <si>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</si>
  <si>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</si>
  <si>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</si>
  <si>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</si>
  <si>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</si>
  <si>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</si>
  <si>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</si>
  <si>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</si>
  <si>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</si>
  <si>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</si>
  <si>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</si>
  <si>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</si>
  <si>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</si>
  <si>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</si>
  <si>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</si>
  <si>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</si>
  <si>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</si>
  <si>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</si>
  <si>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</si>
  <si>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</si>
  <si>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</si>
  <si>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</si>
  <si>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</si>
  <si>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</si>
  <si>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</si>
  <si>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</si>
  <si>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</si>
  <si>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</si>
  <si>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</si>
  <si>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</si>
  <si>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</si>
  <si>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</si>
  <si>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</si>
  <si>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</si>
  <si>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</si>
  <si>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</si>
  <si>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</si>
  <si>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</si>
  <si>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</si>
  <si>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</si>
  <si>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</si>
  <si>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沖縄県読谷村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</si>
  <si>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</si>
  <si>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</si>
  <si>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</si>
  <si>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</si>
  <si>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</si>
  <si>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</si>
  <si>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</si>
  <si>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</si>
  <si>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</si>
  <si>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</si>
  <si>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</si>
  <si>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</si>
  <si>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</si>
  <si>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</si>
  <si>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</si>
  <si>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</si>
  <si>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</si>
  <si>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</si>
  <si>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</si>
  <si>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</si>
  <si>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</si>
  <si>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</si>
  <si>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</si>
  <si>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</si>
  <si>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</si>
  <si>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</si>
  <si>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</si>
  <si>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</si>
  <si>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</si>
  <si>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</si>
  <si>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</si>
  <si>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</si>
  <si>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</si>
  <si>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</si>
  <si>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</si>
  <si>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</si>
  <si>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</si>
  <si>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</si>
  <si>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</si>
  <si>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</si>
  <si>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</si>
  <si>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</si>
  <si>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</si>
  <si>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</si>
  <si>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</si>
  <si>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</si>
  <si>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</si>
  <si>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</si>
  <si>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</si>
  <si>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</si>
  <si>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</si>
  <si>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</si>
  <si>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</si>
  <si>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</si>
  <si>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</si>
  <si>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</si>
  <si>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</si>
  <si>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</si>
  <si>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</si>
  <si>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</si>
  <si>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</si>
  <si>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</si>
  <si>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</si>
  <si>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</si>
  <si>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</si>
  <si>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</si>
  <si>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</si>
  <si>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</si>
  <si>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</si>
  <si>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</si>
  <si>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</si>
  <si>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</si>
  <si>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</si>
  <si>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</si>
  <si>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</si>
  <si>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</si>
  <si>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</si>
  <si>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</si>
  <si>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</si>
  <si>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</si>
  <si>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</si>
  <si>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</si>
  <si>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</si>
  <si>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</si>
  <si>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</si>
  <si>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</si>
  <si>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</si>
  <si>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</si>
  <si>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</si>
  <si>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</si>
  <si>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</si>
  <si>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</si>
  <si>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</si>
  <si>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</si>
  <si>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</si>
  <si>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</si>
  <si>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</si>
  <si>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</si>
  <si>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</si>
  <si>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</si>
  <si>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</si>
  <si>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</si>
  <si>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</si>
  <si>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</si>
  <si>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</si>
  <si>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</si>
  <si>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</si>
  <si>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</si>
  <si>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</si>
  <si>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</si>
  <si>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</si>
  <si>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</si>
  <si>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</si>
  <si>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</si>
  <si>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</si>
  <si>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</si>
  <si>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</si>
  <si>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</si>
  <si>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</si>
  <si>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</si>
  <si>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</si>
  <si>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</si>
  <si>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</si>
  <si>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</si>
  <si>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</si>
  <si>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</si>
  <si>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</si>
  <si>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</si>
  <si>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</si>
  <si>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</si>
  <si>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</si>
  <si>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</si>
  <si>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</si>
  <si>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</si>
  <si>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</si>
  <si>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</si>
  <si>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</si>
  <si>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</si>
  <si>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</si>
  <si>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</si>
  <si>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</si>
  <si>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</si>
  <si>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</si>
  <si>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</si>
  <si>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</si>
  <si>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</si>
  <si>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</si>
  <si>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</si>
  <si>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</si>
  <si>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</si>
  <si>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</si>
  <si>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</si>
  <si>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沖縄県読谷村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</si>
  <si>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</si>
  <si>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</si>
  <si>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</si>
  <si>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</si>
  <si>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</si>
  <si>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</si>
  <si>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</si>
  <si>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</si>
  <si>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</si>
  <si>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</si>
  <si>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</si>
  <si>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</si>
  <si>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</si>
  <si>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</si>
  <si>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</si>
  <si>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</si>
  <si>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</si>
  <si>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</si>
  <si>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</si>
  <si>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</si>
  <si>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</si>
  <si>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</si>
  <si>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</si>
  <si>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</si>
  <si>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</si>
  <si>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</si>
  <si>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</si>
  <si>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</si>
  <si>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</si>
  <si>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</si>
  <si>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</si>
  <si>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</si>
  <si>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</si>
  <si>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</si>
  <si>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</si>
  <si>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</si>
  <si>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</si>
  <si>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</si>
  <si>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</si>
  <si>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</si>
  <si>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</si>
  <si>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</si>
  <si>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</si>
  <si>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</si>
  <si>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</si>
  <si>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</si>
  <si>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</si>
  <si>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</si>
  <si>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</si>
  <si>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</si>
  <si>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</si>
  <si>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</si>
  <si>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</si>
  <si>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</si>
  <si>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</si>
  <si>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</si>
  <si>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</si>
  <si>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</si>
  <si>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</si>
  <si>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</si>
  <si>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</si>
  <si>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</si>
  <si>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</si>
  <si>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</si>
  <si>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</si>
  <si>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</si>
  <si>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</si>
  <si>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</si>
  <si>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</si>
  <si>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</si>
  <si>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</si>
  <si>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</si>
  <si>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</si>
  <si>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</si>
  <si>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</si>
  <si>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</si>
  <si>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</si>
  <si>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</si>
  <si>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</si>
  <si>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</si>
  <si>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</si>
  <si>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</si>
  <si>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</si>
  <si>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</si>
  <si>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</si>
  <si>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</si>
  <si>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</si>
  <si>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</si>
  <si>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</si>
  <si>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</si>
  <si>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</si>
  <si>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</si>
  <si>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</si>
  <si>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</si>
  <si>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</si>
  <si>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</si>
  <si>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</si>
  <si>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</si>
  <si>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</si>
  <si>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</si>
  <si>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</si>
  <si>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</si>
  <si>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</si>
  <si>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</si>
  <si>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</si>
  <si>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</si>
  <si>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</si>
  <si>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</si>
  <si>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</si>
  <si>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</si>
  <si>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</si>
  <si>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</si>
  <si>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</si>
  <si>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</si>
  <si>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</si>
  <si>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</si>
  <si>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</si>
  <si>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</si>
  <si>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</si>
  <si>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</si>
  <si>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</si>
  <si>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</si>
  <si>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</si>
  <si>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</si>
  <si>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</si>
  <si>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</si>
  <si>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</si>
  <si>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</si>
  <si>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</si>
  <si>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</si>
  <si>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</si>
  <si>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</si>
  <si>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</si>
  <si>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</si>
  <si>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</si>
  <si>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</si>
  <si>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</si>
  <si>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</si>
  <si>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</si>
  <si>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</si>
  <si>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</si>
  <si>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</si>
  <si>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</si>
  <si>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</si>
  <si>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</si>
  <si>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</si>
  <si>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</si>
  <si>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</si>
  <si>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</si>
  <si>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</si>
  <si>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</si>
  <si>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</si>
  <si>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</si>
  <si>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</si>
  <si>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</si>
  <si>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</si>
  <si>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</si>
  <si>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</si>
  <si>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</si>
  <si>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</si>
  <si>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</si>
  <si>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</si>
  <si>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</si>
  <si>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</si>
  <si>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</si>
  <si>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</si>
  <si>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</si>
  <si>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</si>
  <si>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</si>
  <si>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</si>
  <si>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</si>
  <si>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</si>
  <si>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</si>
  <si>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</si>
  <si>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</si>
  <si>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</si>
  <si>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</si>
  <si>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</si>
  <si>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</si>
  <si>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</si>
  <si>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</si>
  <si>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</si>
  <si>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</si>
  <si>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0.35</t>
  </si>
  <si>
    <t>水道事業会計</t>
  </si>
  <si>
    <t>一般会計</t>
  </si>
  <si>
    <t>国民健康保険特別会計</t>
  </si>
  <si>
    <t>診療所特別会計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</si>
  <si>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</si>
  <si>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</si>
  <si>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</si>
  <si>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</si>
  <si>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</si>
  <si>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</si>
  <si>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</si>
  <si>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</si>
  <si>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</si>
  <si>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</si>
  <si>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公共施設建設基金</t>
    <phoneticPr fontId="5"/>
  </si>
  <si>
    <t>読谷村立学校建設基金</t>
    <phoneticPr fontId="5"/>
  </si>
  <si>
    <t>土地区画整理事業資金貸付基金</t>
    <phoneticPr fontId="5"/>
  </si>
  <si>
    <t>ノーベル平和賞を夢見る村民基金</t>
    <phoneticPr fontId="5"/>
  </si>
  <si>
    <t>ふるさとづくり基金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</si>
  <si>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</si>
  <si>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</si>
  <si>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</si>
  <si>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</si>
  <si>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</si>
  <si>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</si>
  <si>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</si>
  <si>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</si>
  <si>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</si>
  <si>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</si>
  <si>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「将来負担比率」について、近年マイナス基調であったが、社会教育施設の施設および道路整備を行った影響により、プラスに転じている。
　「将来負担比率の分子」をマイナスのまま維持するために、計画的な基金積立等により「充当可能財源等」を維持していく努力が求められる。</t>
    <rPh sb="3" eb="5">
      <t>ショウライ</t>
    </rPh>
    <rPh sb="5" eb="7">
      <t>フタン</t>
    </rPh>
    <rPh sb="7" eb="9">
      <t>ヒリツ</t>
    </rPh>
    <rPh sb="15" eb="17">
      <t>キンネン</t>
    </rPh>
    <rPh sb="21" eb="23">
      <t>キチョウ</t>
    </rPh>
    <rPh sb="46" eb="47">
      <t>オコナ</t>
    </rPh>
    <rPh sb="49" eb="51">
      <t>エイキョウ</t>
    </rPh>
    <rPh sb="59" eb="60">
      <t>テン</t>
    </rPh>
    <rPh sb="68" eb="70">
      <t>ショウライ</t>
    </rPh>
    <rPh sb="70" eb="72">
      <t>フタン</t>
    </rPh>
    <rPh sb="72" eb="74">
      <t>ヒリツ</t>
    </rPh>
    <rPh sb="75" eb="77">
      <t>ブンシ</t>
    </rPh>
    <rPh sb="86" eb="88">
      <t>イジ</t>
    </rPh>
    <rPh sb="94" eb="96">
      <t>ケイカク</t>
    </rPh>
    <rPh sb="96" eb="97">
      <t>テキ</t>
    </rPh>
    <rPh sb="98" eb="100">
      <t>キキン</t>
    </rPh>
    <rPh sb="100" eb="102">
      <t>ツミタテ</t>
    </rPh>
    <rPh sb="102" eb="103">
      <t>トウ</t>
    </rPh>
    <rPh sb="107" eb="109">
      <t>ジュウトウ</t>
    </rPh>
    <rPh sb="109" eb="111">
      <t>カノウ</t>
    </rPh>
    <rPh sb="111" eb="113">
      <t>ザイゲン</t>
    </rPh>
    <rPh sb="113" eb="114">
      <t>トウ</t>
    </rPh>
    <rPh sb="116" eb="118">
      <t>イジ</t>
    </rPh>
    <rPh sb="122" eb="124">
      <t>ドリョク</t>
    </rPh>
    <rPh sb="125" eb="126">
      <t>モト</t>
    </rPh>
    <phoneticPr fontId="2"/>
  </si>
  <si>
    <t xml:space="preserve">
　「将来負担比率」について、近年マイナス基調であったが、社会教育施設の施設および道路整備を行った影響により、プラスに転じている。
　「将来負担比率の分子」をマイナスのまま維持するために、計画的な基金積立等により「充当可能財源等」を維持していく努力が求められる。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</si>
</sst>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6952-4032-9B19-234C3905BA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55520</c:v>
                </c:pt>
                <c:pt idx="1">
                  <c:v>78715</c:v>
                </c:pt>
                <c:pt idx="2">
                  <c:v>77919</c:v>
                </c:pt>
                <c:pt idx="3">
                  <c:v>39387</c:v>
                </c:pt>
                <c:pt idx="4">
                  <c:v>54597</c:v>
                </c:pt>
              </c:numCache>
            </c:numRef>
          </c:val>
          <c:smooth val="0"/>
          <c:extLst xmlns:c16r2="http://schemas.microsoft.com/office/drawing/2015/06/chart">
            <c:ext xmlns:c16="http://schemas.microsoft.com/office/drawing/2014/chart" uri="{C3380CC4-5D6E-409C-BE32-E72D297353CC}">
              <c16:uniqueId val="{00000001-6952-4032-9B19-234C3905BA71}"/>
            </c:ext>
          </c:extLst>
        </c:ser>
        <c:dLbls>
          <c:showLegendKey val="0"/>
          <c:showVal val="0"/>
          <c:showCatName val="0"/>
          <c:showSerName val="0"/>
          <c:showPercent val="0"/>
          <c:showBubbleSize val="0"/>
        </c:dLbls>
        <c:marker val="1"/>
        <c:smooth val="0"/>
        <c:axId val="221977768"/>
        <c:axId val="221966792"/>
      </c:lineChart>
      <c:catAx>
        <c:axId val="221977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966792"/>
        <c:crosses val="autoZero"/>
        <c:auto val="1"/>
        <c:lblAlgn val="ctr"/>
        <c:lblOffset val="100"/>
        <c:tickLblSkip val="1"/>
        <c:tickMarkSkip val="1"/>
        <c:noMultiLvlLbl val="0"/>
      </c:catAx>
      <c:valAx>
        <c:axId val="2219667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977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5.62</c:v>
                </c:pt>
                <c:pt idx="1">
                  <c:v>6.21</c:v>
                </c:pt>
                <c:pt idx="2">
                  <c:v>6.8</c:v>
                </c:pt>
                <c:pt idx="3">
                  <c:v>5.52</c:v>
                </c:pt>
                <c:pt idx="4">
                  <c:v>5.89</c:v>
                </c:pt>
              </c:numCache>
            </c:numRef>
          </c:val>
          <c:extLst xmlns:c16r2="http://schemas.microsoft.com/office/drawing/2015/06/chart">
            <c:ext xmlns:c16="http://schemas.microsoft.com/office/drawing/2014/chart" uri="{C3380CC4-5D6E-409C-BE32-E72D297353CC}">
              <c16:uniqueId val="{00000000-0C91-4183-95A3-D4C893B14B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36.11</c:v>
                </c:pt>
                <c:pt idx="1">
                  <c:v>37.21</c:v>
                </c:pt>
                <c:pt idx="2">
                  <c:v>36.479999999999997</c:v>
                </c:pt>
                <c:pt idx="3">
                  <c:v>36.75</c:v>
                </c:pt>
                <c:pt idx="4">
                  <c:v>36.28</c:v>
                </c:pt>
              </c:numCache>
            </c:numRef>
          </c:val>
          <c:extLst xmlns:c16r2="http://schemas.microsoft.com/office/drawing/2015/06/chart">
            <c:ext xmlns:c16="http://schemas.microsoft.com/office/drawing/2014/chart" uri="{C3380CC4-5D6E-409C-BE32-E72D297353CC}">
              <c16:uniqueId val="{00000001-0C91-4183-95A3-D4C893B14BFC}"/>
            </c:ext>
          </c:extLst>
        </c:ser>
        <c:dLbls>
          <c:showLegendKey val="0"/>
          <c:showVal val="0"/>
          <c:showCatName val="0"/>
          <c:showSerName val="0"/>
          <c:showPercent val="0"/>
          <c:showBubbleSize val="0"/>
        </c:dLbls>
        <c:gapWidth val="250"/>
        <c:overlap val="100"/>
        <c:axId val="221980120"/>
        <c:axId val="22198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3.16</c:v>
                </c:pt>
                <c:pt idx="1">
                  <c:v>2.41</c:v>
                </c:pt>
                <c:pt idx="2">
                  <c:v>0.75</c:v>
                </c:pt>
                <c:pt idx="3">
                  <c:v>0.08</c:v>
                </c:pt>
                <c:pt idx="4">
                  <c:v>-0.35</c:v>
                </c:pt>
              </c:numCache>
            </c:numRef>
          </c:val>
          <c:smooth val="0"/>
          <c:extLst xmlns:c16r2="http://schemas.microsoft.com/office/drawing/2015/06/chart">
            <c:ext xmlns:c16="http://schemas.microsoft.com/office/drawing/2014/chart" uri="{C3380CC4-5D6E-409C-BE32-E72D297353CC}">
              <c16:uniqueId val="{00000002-0C91-4183-95A3-D4C893B14BFC}"/>
            </c:ext>
          </c:extLst>
        </c:ser>
        <c:dLbls>
          <c:showLegendKey val="0"/>
          <c:showVal val="0"/>
          <c:showCatName val="0"/>
          <c:showSerName val="0"/>
          <c:showPercent val="0"/>
          <c:showBubbleSize val="0"/>
        </c:dLbls>
        <c:marker val="1"/>
        <c:smooth val="0"/>
        <c:axId val="221980120"/>
        <c:axId val="221980512"/>
      </c:lineChart>
      <c:catAx>
        <c:axId val="221980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980512"/>
        <c:crosses val="autoZero"/>
        <c:auto val="1"/>
        <c:lblAlgn val="ctr"/>
        <c:lblOffset val="100"/>
        <c:tickLblSkip val="1"/>
        <c:tickMarkSkip val="1"/>
        <c:noMultiLvlLbl val="0"/>
      </c:catAx>
      <c:valAx>
        <c:axId val="22198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980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983-4794-ACC2-96F45323C1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983-4794-ACC2-96F45323C11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983-4794-ACC2-96F45323C11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983-4794-ACC2-96F45323C11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0.11</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4-9983-4794-ACC2-96F45323C11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0.55000000000000004</c:v>
                </c:pt>
                <c:pt idx="2">
                  <c:v>#N/A</c:v>
                </c:pt>
                <c:pt idx="3">
                  <c:v>0.6</c:v>
                </c:pt>
                <c:pt idx="4">
                  <c:v>#N/A</c:v>
                </c:pt>
                <c:pt idx="5">
                  <c:v>1.22</c:v>
                </c:pt>
                <c:pt idx="6">
                  <c:v>#N/A</c:v>
                </c:pt>
                <c:pt idx="7">
                  <c:v>0.92</c:v>
                </c:pt>
                <c:pt idx="8">
                  <c:v>#N/A</c:v>
                </c:pt>
                <c:pt idx="9">
                  <c:v>0.32</c:v>
                </c:pt>
              </c:numCache>
            </c:numRef>
          </c:val>
          <c:extLst xmlns:c16r2="http://schemas.microsoft.com/office/drawing/2015/06/chart">
            <c:ext xmlns:c16="http://schemas.microsoft.com/office/drawing/2014/chart" uri="{C3380CC4-5D6E-409C-BE32-E72D297353CC}">
              <c16:uniqueId val="{00000005-9983-4794-ACC2-96F45323C116}"/>
            </c:ext>
          </c:extLst>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c:v>
                </c:pt>
                <c:pt idx="2">
                  <c:v>#N/A</c:v>
                </c:pt>
                <c:pt idx="3">
                  <c:v>0.46</c:v>
                </c:pt>
                <c:pt idx="4">
                  <c:v>#N/A</c:v>
                </c:pt>
                <c:pt idx="5">
                  <c:v>0.5</c:v>
                </c:pt>
                <c:pt idx="6">
                  <c:v>#N/A</c:v>
                </c:pt>
                <c:pt idx="7">
                  <c:v>0.13</c:v>
                </c:pt>
                <c:pt idx="8">
                  <c:v>#N/A</c:v>
                </c:pt>
                <c:pt idx="9">
                  <c:v>0.38</c:v>
                </c:pt>
              </c:numCache>
            </c:numRef>
          </c:val>
          <c:extLst xmlns:c16r2="http://schemas.microsoft.com/office/drawing/2015/06/chart">
            <c:ext xmlns:c16="http://schemas.microsoft.com/office/drawing/2014/chart" uri="{C3380CC4-5D6E-409C-BE32-E72D297353CC}">
              <c16:uniqueId val="{00000006-9983-4794-ACC2-96F45323C11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2.62</c:v>
                </c:pt>
                <c:pt idx="2">
                  <c:v>#N/A</c:v>
                </c:pt>
                <c:pt idx="3">
                  <c:v>3.93</c:v>
                </c:pt>
                <c:pt idx="4">
                  <c:v>#N/A</c:v>
                </c:pt>
                <c:pt idx="5">
                  <c:v>4.1900000000000004</c:v>
                </c:pt>
                <c:pt idx="6">
                  <c:v>#N/A</c:v>
                </c:pt>
                <c:pt idx="7">
                  <c:v>3.69</c:v>
                </c:pt>
                <c:pt idx="8">
                  <c:v>#N/A</c:v>
                </c:pt>
                <c:pt idx="9">
                  <c:v>2.8</c:v>
                </c:pt>
              </c:numCache>
            </c:numRef>
          </c:val>
          <c:extLst xmlns:c16r2="http://schemas.microsoft.com/office/drawing/2015/06/chart">
            <c:ext xmlns:c16="http://schemas.microsoft.com/office/drawing/2014/chart" uri="{C3380CC4-5D6E-409C-BE32-E72D297353CC}">
              <c16:uniqueId val="{00000007-9983-4794-ACC2-96F45323C11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5.21</c:v>
                </c:pt>
                <c:pt idx="2">
                  <c:v>#N/A</c:v>
                </c:pt>
                <c:pt idx="3">
                  <c:v>5.74</c:v>
                </c:pt>
                <c:pt idx="4">
                  <c:v>#N/A</c:v>
                </c:pt>
                <c:pt idx="5">
                  <c:v>6.29</c:v>
                </c:pt>
                <c:pt idx="6">
                  <c:v>#N/A</c:v>
                </c:pt>
                <c:pt idx="7">
                  <c:v>5.39</c:v>
                </c:pt>
                <c:pt idx="8">
                  <c:v>#N/A</c:v>
                </c:pt>
                <c:pt idx="9">
                  <c:v>5.5</c:v>
                </c:pt>
              </c:numCache>
            </c:numRef>
          </c:val>
          <c:extLst xmlns:c16r2="http://schemas.microsoft.com/office/drawing/2015/06/chart">
            <c:ext xmlns:c16="http://schemas.microsoft.com/office/drawing/2014/chart" uri="{C3380CC4-5D6E-409C-BE32-E72D297353CC}">
              <c16:uniqueId val="{00000008-9983-4794-ACC2-96F45323C11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17.88</c:v>
                </c:pt>
                <c:pt idx="2">
                  <c:v>#N/A</c:v>
                </c:pt>
                <c:pt idx="3">
                  <c:v>12.11</c:v>
                </c:pt>
                <c:pt idx="4">
                  <c:v>#N/A</c:v>
                </c:pt>
                <c:pt idx="5">
                  <c:v>11.13</c:v>
                </c:pt>
                <c:pt idx="6">
                  <c:v>#N/A</c:v>
                </c:pt>
                <c:pt idx="7">
                  <c:v>12.04</c:v>
                </c:pt>
                <c:pt idx="8">
                  <c:v>#N/A</c:v>
                </c:pt>
                <c:pt idx="9">
                  <c:v>11.58</c:v>
                </c:pt>
              </c:numCache>
            </c:numRef>
          </c:val>
          <c:extLst xmlns:c16r2="http://schemas.microsoft.com/office/drawing/2015/06/chart">
            <c:ext xmlns:c16="http://schemas.microsoft.com/office/drawing/2014/chart" uri="{C3380CC4-5D6E-409C-BE32-E72D297353CC}">
              <c16:uniqueId val="{00000009-9983-4794-ACC2-96F45323C116}"/>
            </c:ext>
          </c:extLst>
        </c:ser>
        <c:dLbls>
          <c:showLegendKey val="0"/>
          <c:showVal val="0"/>
          <c:showCatName val="0"/>
          <c:showSerName val="0"/>
          <c:showPercent val="0"/>
          <c:showBubbleSize val="0"/>
        </c:dLbls>
        <c:gapWidth val="150"/>
        <c:overlap val="100"/>
        <c:axId val="221979728"/>
        <c:axId val="221982080"/>
      </c:barChart>
      <c:catAx>
        <c:axId val="22197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982080"/>
        <c:crosses val="autoZero"/>
        <c:auto val="1"/>
        <c:lblAlgn val="ctr"/>
        <c:lblOffset val="100"/>
        <c:tickLblSkip val="1"/>
        <c:tickMarkSkip val="1"/>
        <c:noMultiLvlLbl val="0"/>
      </c:catAx>
      <c:valAx>
        <c:axId val="22198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97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608</c:v>
                </c:pt>
                <c:pt idx="5">
                  <c:v>625</c:v>
                </c:pt>
                <c:pt idx="8">
                  <c:v>641</c:v>
                </c:pt>
                <c:pt idx="11">
                  <c:v>657</c:v>
                </c:pt>
                <c:pt idx="14">
                  <c:v>652</c:v>
                </c:pt>
              </c:numCache>
            </c:numRef>
          </c:val>
          <c:extLst xmlns:c16r2="http://schemas.microsoft.com/office/drawing/2015/06/chart">
            <c:ext xmlns:c16="http://schemas.microsoft.com/office/drawing/2014/chart" uri="{C3380CC4-5D6E-409C-BE32-E72D297353CC}">
              <c16:uniqueId val="{00000000-4D08-4226-B59A-8C14FD0640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D08-4226-B59A-8C14FD0640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D08-4226-B59A-8C14FD0640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63</c:v>
                </c:pt>
                <c:pt idx="3">
                  <c:v>71</c:v>
                </c:pt>
                <c:pt idx="6">
                  <c:v>73</c:v>
                </c:pt>
                <c:pt idx="9">
                  <c:v>84</c:v>
                </c:pt>
                <c:pt idx="12">
                  <c:v>101</c:v>
                </c:pt>
              </c:numCache>
            </c:numRef>
          </c:val>
          <c:extLst xmlns:c16r2="http://schemas.microsoft.com/office/drawing/2015/06/chart">
            <c:ext xmlns:c16="http://schemas.microsoft.com/office/drawing/2014/chart" uri="{C3380CC4-5D6E-409C-BE32-E72D297353CC}">
              <c16:uniqueId val="{00000003-4D08-4226-B59A-8C14FD0640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79</c:v>
                </c:pt>
                <c:pt idx="3">
                  <c:v>93</c:v>
                </c:pt>
                <c:pt idx="6">
                  <c:v>91</c:v>
                </c:pt>
                <c:pt idx="9">
                  <c:v>82</c:v>
                </c:pt>
                <c:pt idx="12">
                  <c:v>92</c:v>
                </c:pt>
              </c:numCache>
            </c:numRef>
          </c:val>
          <c:extLst xmlns:c16r2="http://schemas.microsoft.com/office/drawing/2015/06/chart">
            <c:ext xmlns:c16="http://schemas.microsoft.com/office/drawing/2014/chart" uri="{C3380CC4-5D6E-409C-BE32-E72D297353CC}">
              <c16:uniqueId val="{00000004-4D08-4226-B59A-8C14FD0640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08-4226-B59A-8C14FD0640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D08-4226-B59A-8C14FD0640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730</c:v>
                </c:pt>
                <c:pt idx="3">
                  <c:v>624</c:v>
                </c:pt>
                <c:pt idx="6">
                  <c:v>651</c:v>
                </c:pt>
                <c:pt idx="9">
                  <c:v>709</c:v>
                </c:pt>
                <c:pt idx="12">
                  <c:v>775</c:v>
                </c:pt>
              </c:numCache>
            </c:numRef>
          </c:val>
          <c:extLst xmlns:c16r2="http://schemas.microsoft.com/office/drawing/2015/06/chart">
            <c:ext xmlns:c16="http://schemas.microsoft.com/office/drawing/2014/chart" uri="{C3380CC4-5D6E-409C-BE32-E72D297353CC}">
              <c16:uniqueId val="{00000007-4D08-4226-B59A-8C14FD064091}"/>
            </c:ext>
          </c:extLst>
        </c:ser>
        <c:dLbls>
          <c:showLegendKey val="0"/>
          <c:showVal val="0"/>
          <c:showCatName val="0"/>
          <c:showSerName val="0"/>
          <c:showPercent val="0"/>
          <c:showBubbleSize val="0"/>
        </c:dLbls>
        <c:gapWidth val="100"/>
        <c:overlap val="100"/>
        <c:axId val="494341064"/>
        <c:axId val="494339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264</c:v>
                </c:pt>
                <c:pt idx="2">
                  <c:v>#N/A</c:v>
                </c:pt>
                <c:pt idx="3">
                  <c:v>#N/A</c:v>
                </c:pt>
                <c:pt idx="4">
                  <c:v>163</c:v>
                </c:pt>
                <c:pt idx="5">
                  <c:v>#N/A</c:v>
                </c:pt>
                <c:pt idx="6">
                  <c:v>#N/A</c:v>
                </c:pt>
                <c:pt idx="7">
                  <c:v>174</c:v>
                </c:pt>
                <c:pt idx="8">
                  <c:v>#N/A</c:v>
                </c:pt>
                <c:pt idx="9">
                  <c:v>#N/A</c:v>
                </c:pt>
                <c:pt idx="10">
                  <c:v>218</c:v>
                </c:pt>
                <c:pt idx="11">
                  <c:v>#N/A</c:v>
                </c:pt>
                <c:pt idx="12">
                  <c:v>#N/A</c:v>
                </c:pt>
                <c:pt idx="13">
                  <c:v>316</c:v>
                </c:pt>
                <c:pt idx="14">
                  <c:v>#N/A</c:v>
                </c:pt>
              </c:numCache>
            </c:numRef>
          </c:val>
          <c:smooth val="0"/>
          <c:extLst xmlns:c16r2="http://schemas.microsoft.com/office/drawing/2015/06/chart">
            <c:ext xmlns:c16="http://schemas.microsoft.com/office/drawing/2014/chart" uri="{C3380CC4-5D6E-409C-BE32-E72D297353CC}">
              <c16:uniqueId val="{00000008-4D08-4226-B59A-8C14FD064091}"/>
            </c:ext>
          </c:extLst>
        </c:ser>
        <c:dLbls>
          <c:showLegendKey val="0"/>
          <c:showVal val="0"/>
          <c:showCatName val="0"/>
          <c:showSerName val="0"/>
          <c:showPercent val="0"/>
          <c:showBubbleSize val="0"/>
        </c:dLbls>
        <c:marker val="1"/>
        <c:smooth val="0"/>
        <c:axId val="494341064"/>
        <c:axId val="494339496"/>
      </c:lineChart>
      <c:catAx>
        <c:axId val="49434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339496"/>
        <c:crosses val="autoZero"/>
        <c:auto val="1"/>
        <c:lblAlgn val="ctr"/>
        <c:lblOffset val="100"/>
        <c:tickLblSkip val="1"/>
        <c:tickMarkSkip val="1"/>
        <c:noMultiLvlLbl val="0"/>
      </c:catAx>
      <c:valAx>
        <c:axId val="494339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341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7263</c:v>
                </c:pt>
                <c:pt idx="5">
                  <c:v>7606</c:v>
                </c:pt>
                <c:pt idx="8">
                  <c:v>7523</c:v>
                </c:pt>
                <c:pt idx="11">
                  <c:v>7449</c:v>
                </c:pt>
                <c:pt idx="14">
                  <c:v>7291</c:v>
                </c:pt>
              </c:numCache>
            </c:numRef>
          </c:val>
          <c:extLst xmlns:c16r2="http://schemas.microsoft.com/office/drawing/2015/06/chart">
            <c:ext xmlns:c16="http://schemas.microsoft.com/office/drawing/2014/chart" uri="{C3380CC4-5D6E-409C-BE32-E72D297353CC}">
              <c16:uniqueId val="{00000000-C967-49DF-BB1C-BC473E6FE6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68</c:v>
                </c:pt>
                <c:pt idx="5">
                  <c:v>61</c:v>
                </c:pt>
                <c:pt idx="8">
                  <c:v>54</c:v>
                </c:pt>
                <c:pt idx="11">
                  <c:v>46</c:v>
                </c:pt>
                <c:pt idx="14">
                  <c:v>46</c:v>
                </c:pt>
              </c:numCache>
            </c:numRef>
          </c:val>
          <c:extLst xmlns:c16r2="http://schemas.microsoft.com/office/drawing/2015/06/chart">
            <c:ext xmlns:c16="http://schemas.microsoft.com/office/drawing/2014/chart" uri="{C3380CC4-5D6E-409C-BE32-E72D297353CC}">
              <c16:uniqueId val="{00000001-C967-49DF-BB1C-BC473E6FE6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5829</c:v>
                </c:pt>
                <c:pt idx="5">
                  <c:v>5154</c:v>
                </c:pt>
                <c:pt idx="8">
                  <c:v>6561</c:v>
                </c:pt>
                <c:pt idx="11">
                  <c:v>7185</c:v>
                </c:pt>
                <c:pt idx="14">
                  <c:v>8009</c:v>
                </c:pt>
              </c:numCache>
            </c:numRef>
          </c:val>
          <c:extLst xmlns:c16r2="http://schemas.microsoft.com/office/drawing/2015/06/chart">
            <c:ext xmlns:c16="http://schemas.microsoft.com/office/drawing/2014/chart" uri="{C3380CC4-5D6E-409C-BE32-E72D297353CC}">
              <c16:uniqueId val="{00000002-C967-49DF-BB1C-BC473E6FE6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67-49DF-BB1C-BC473E6FE6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967-49DF-BB1C-BC473E6FE6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967-49DF-BB1C-BC473E6FE6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527</c:v>
                </c:pt>
                <c:pt idx="3">
                  <c:v>549</c:v>
                </c:pt>
                <c:pt idx="6">
                  <c:v>487</c:v>
                </c:pt>
                <c:pt idx="9">
                  <c:v>471</c:v>
                </c:pt>
                <c:pt idx="12">
                  <c:v>453</c:v>
                </c:pt>
              </c:numCache>
            </c:numRef>
          </c:val>
          <c:extLst xmlns:c16r2="http://schemas.microsoft.com/office/drawing/2015/06/chart">
            <c:ext xmlns:c16="http://schemas.microsoft.com/office/drawing/2014/chart" uri="{C3380CC4-5D6E-409C-BE32-E72D297353CC}">
              <c16:uniqueId val="{00000006-C967-49DF-BB1C-BC473E6FE6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715</c:v>
                </c:pt>
                <c:pt idx="3">
                  <c:v>635</c:v>
                </c:pt>
                <c:pt idx="6">
                  <c:v>597</c:v>
                </c:pt>
                <c:pt idx="9">
                  <c:v>866</c:v>
                </c:pt>
                <c:pt idx="12">
                  <c:v>1197</c:v>
                </c:pt>
              </c:numCache>
            </c:numRef>
          </c:val>
          <c:extLst xmlns:c16r2="http://schemas.microsoft.com/office/drawing/2015/06/chart">
            <c:ext xmlns:c16="http://schemas.microsoft.com/office/drawing/2014/chart" uri="{C3380CC4-5D6E-409C-BE32-E72D297353CC}">
              <c16:uniqueId val="{00000007-C967-49DF-BB1C-BC473E6FE6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1318</c:v>
                </c:pt>
                <c:pt idx="3">
                  <c:v>1435</c:v>
                </c:pt>
                <c:pt idx="6">
                  <c:v>1525</c:v>
                </c:pt>
                <c:pt idx="9">
                  <c:v>1525</c:v>
                </c:pt>
                <c:pt idx="12">
                  <c:v>1482</c:v>
                </c:pt>
              </c:numCache>
            </c:numRef>
          </c:val>
          <c:extLst xmlns:c16r2="http://schemas.microsoft.com/office/drawing/2015/06/chart">
            <c:ext xmlns:c16="http://schemas.microsoft.com/office/drawing/2014/chart" uri="{C3380CC4-5D6E-409C-BE32-E72D297353CC}">
              <c16:uniqueId val="{00000008-C967-49DF-BB1C-BC473E6FE6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22</c:v>
                </c:pt>
                <c:pt idx="6">
                  <c:v>0</c:v>
                </c:pt>
                <c:pt idx="9">
                  <c:v>0</c:v>
                </c:pt>
                <c:pt idx="12">
                  <c:v>7</c:v>
                </c:pt>
              </c:numCache>
            </c:numRef>
          </c:val>
          <c:extLst xmlns:c16r2="http://schemas.microsoft.com/office/drawing/2015/06/chart">
            <c:ext xmlns:c16="http://schemas.microsoft.com/office/drawing/2014/chart" uri="{C3380CC4-5D6E-409C-BE32-E72D297353CC}">
              <c16:uniqueId val="{00000009-C967-49DF-BB1C-BC473E6FE6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8121</c:v>
                </c:pt>
                <c:pt idx="3">
                  <c:v>8420</c:v>
                </c:pt>
                <c:pt idx="6">
                  <c:v>8995</c:v>
                </c:pt>
                <c:pt idx="9">
                  <c:v>8959</c:v>
                </c:pt>
                <c:pt idx="12">
                  <c:v>8702</c:v>
                </c:pt>
              </c:numCache>
            </c:numRef>
          </c:val>
          <c:extLst xmlns:c16r2="http://schemas.microsoft.com/office/drawing/2015/06/chart">
            <c:ext xmlns:c16="http://schemas.microsoft.com/office/drawing/2014/chart" uri="{C3380CC4-5D6E-409C-BE32-E72D297353CC}">
              <c16:uniqueId val="{0000000A-C967-49DF-BB1C-BC473E6FE698}"/>
            </c:ext>
          </c:extLst>
        </c:ser>
        <c:dLbls>
          <c:showLegendKey val="0"/>
          <c:showVal val="0"/>
          <c:showCatName val="0"/>
          <c:showSerName val="0"/>
          <c:showPercent val="0"/>
          <c:showBubbleSize val="0"/>
        </c:dLbls>
        <c:gapWidth val="100"/>
        <c:overlap val="100"/>
        <c:axId val="494339888"/>
        <c:axId val="494340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967-49DF-BB1C-BC473E6FE698}"/>
            </c:ext>
          </c:extLst>
        </c:ser>
        <c:dLbls>
          <c:showLegendKey val="0"/>
          <c:showVal val="0"/>
          <c:showCatName val="0"/>
          <c:showSerName val="0"/>
          <c:showPercent val="0"/>
          <c:showBubbleSize val="0"/>
        </c:dLbls>
        <c:marker val="1"/>
        <c:smooth val="0"/>
        <c:axId val="494339888"/>
        <c:axId val="494340280"/>
      </c:lineChart>
      <c:catAx>
        <c:axId val="49433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340280"/>
        <c:crosses val="autoZero"/>
        <c:auto val="1"/>
        <c:lblAlgn val="ctr"/>
        <c:lblOffset val="100"/>
        <c:tickLblSkip val="1"/>
        <c:tickMarkSkip val="1"/>
        <c:noMultiLvlLbl val="0"/>
      </c:catAx>
      <c:valAx>
        <c:axId val="494340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33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2723</c:v>
                </c:pt>
                <c:pt idx="1">
                  <c:v>2814</c:v>
                </c:pt>
                <c:pt idx="2">
                  <c:v>2762</c:v>
                </c:pt>
              </c:numCache>
            </c:numRef>
          </c:val>
          <c:extLst xmlns:c16r2="http://schemas.microsoft.com/office/drawing/2015/06/chart">
            <c:ext xmlns:c16="http://schemas.microsoft.com/office/drawing/2014/chart" uri="{C3380CC4-5D6E-409C-BE32-E72D297353CC}">
              <c16:uniqueId val="{00000000-F1ED-4C18-AFB8-4F39285CB8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714</c:v>
                </c:pt>
                <c:pt idx="1">
                  <c:v>626</c:v>
                </c:pt>
                <c:pt idx="2">
                  <c:v>545</c:v>
                </c:pt>
              </c:numCache>
            </c:numRef>
          </c:val>
          <c:extLst xmlns:c16r2="http://schemas.microsoft.com/office/drawing/2015/06/chart">
            <c:ext xmlns:c16="http://schemas.microsoft.com/office/drawing/2014/chart" uri="{C3380CC4-5D6E-409C-BE32-E72D297353CC}">
              <c16:uniqueId val="{00000001-F1ED-4C18-AFB8-4F39285CB8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2235</c:v>
                </c:pt>
                <c:pt idx="1">
                  <c:v>2907</c:v>
                </c:pt>
                <c:pt idx="2">
                  <c:v>3583</c:v>
                </c:pt>
              </c:numCache>
            </c:numRef>
          </c:val>
          <c:extLst xmlns:c16r2="http://schemas.microsoft.com/office/drawing/2015/06/chart">
            <c:ext xmlns:c16="http://schemas.microsoft.com/office/drawing/2014/chart" uri="{C3380CC4-5D6E-409C-BE32-E72D297353CC}">
              <c16:uniqueId val="{00000002-F1ED-4C18-AFB8-4F39285CB870}"/>
            </c:ext>
          </c:extLst>
        </c:ser>
        <c:dLbls>
          <c:showLegendKey val="0"/>
          <c:showVal val="0"/>
          <c:showCatName val="0"/>
          <c:showSerName val="0"/>
          <c:showPercent val="0"/>
          <c:showBubbleSize val="0"/>
        </c:dLbls>
        <c:gapWidth val="120"/>
        <c:overlap val="100"/>
        <c:axId val="494350080"/>
        <c:axId val="494343024"/>
      </c:barChart>
      <c:catAx>
        <c:axId val="49435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343024"/>
        <c:crosses val="autoZero"/>
        <c:auto val="1"/>
        <c:lblAlgn val="ctr"/>
        <c:lblOffset val="100"/>
        <c:tickLblSkip val="1"/>
        <c:tickMarkSkip val="1"/>
        <c:noMultiLvlLbl val="0"/>
      </c:catAx>
      <c:valAx>
        <c:axId val="494343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35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12-4A8B-ADF6-2E4B3684A348}"/>
                </c:ext>
                <c:ext xmlns:c15="http://schemas.microsoft.com/office/drawing/2012/chart" uri="{CE6537A1-D6FC-4f65-9D91-7224C49458BB}">
                  <c15:dlblFieldTable>
                    <c15:dlblFTEntry>
                      <c15:txfldGUID>{689016F9-E301-413B-9535-52EF7BD6E966}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12-4A8B-ADF6-2E4B3684A348}"/>
                </c:ext>
                <c:ext xmlns:c15="http://schemas.microsoft.com/office/drawing/2012/chart" uri="{CE6537A1-D6FC-4f65-9D91-7224C49458BB}">
                  <c15:dlblFieldTable>
                    <c15:dlblFTEntry>
                      <c15:txfldGUID>{9CD4341B-7E81-4ED2-82FE-D878AA84F8D6}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12-4A8B-ADF6-2E4B3684A348}"/>
                </c:ext>
                <c:ext xmlns:c15="http://schemas.microsoft.com/office/drawing/2012/chart" uri="{CE6537A1-D6FC-4f65-9D91-7224C49458BB}">
                  <c15:dlblFieldTable>
                    <c15:dlblFTEntry>
                      <c15:txfldGUID>{2B4CEE11-2B67-4AB2-9796-9559654D8B0A}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12-4A8B-ADF6-2E4B3684A348}"/>
                </c:ext>
                <c:ext xmlns:c15="http://schemas.microsoft.com/office/drawing/2012/chart" uri="{CE6537A1-D6FC-4f65-9D91-7224C49458BB}">
                  <c15:dlblFieldTable>
                    <c15:dlblFTEntry>
                      <c15:txfldGUID>{D9CF9BA1-0AF4-490A-9AF3-AE218017F11E}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12-4A8B-ADF6-2E4B3684A348}"/>
                </c:ext>
                <c:ext xmlns:c15="http://schemas.microsoft.com/office/drawing/2012/chart" uri="{CE6537A1-D6FC-4f65-9D91-7224C49458BB}">
                  <c15:dlblFieldTable>
                    <c15:dlblFTEntry>
                      <c15:txfldGUID>{09AA54A9-FCC2-42A1-B13F-1CE2B8581010}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12-4A8B-ADF6-2E4B3684A348}"/>
                </c:ext>
                <c:ext xmlns:c15="http://schemas.microsoft.com/office/drawing/2012/chart" uri="{CE6537A1-D6FC-4f65-9D91-7224C49458BB}">
                  <c15:dlblFieldTable>
                    <c15:dlblFTEntry>
                      <c15:txfldGUID>{2C68C2C2-C64B-441B-A29A-F06639F6132C}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12-4A8B-ADF6-2E4B3684A348}"/>
                </c:ext>
                <c:ext xmlns:c15="http://schemas.microsoft.com/office/drawing/2012/chart" uri="{CE6537A1-D6FC-4f65-9D91-7224C49458BB}">
                  <c15:dlblFieldTable>
                    <c15:dlblFTEntry>
                      <c15:txfldGUID>{19F43BC2-1B23-4470-82BD-1BD7AAD92F92}</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12-4A8B-ADF6-2E4B3684A348}"/>
                </c:ext>
                <c:ext xmlns:c15="http://schemas.microsoft.com/office/drawing/2012/chart" uri="{CE6537A1-D6FC-4f65-9D91-7224C49458BB}">
                  <c15:dlblFieldTable>
                    <c15:dlblFTEntry>
                      <c15:txfldGUID>{60FBDDB8-8D86-42AA-8094-2313069598DC}</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12-4A8B-ADF6-2E4B3684A348}"/>
                </c:ext>
                <c:ext xmlns:c15="http://schemas.microsoft.com/office/drawing/2012/chart" uri="{CE6537A1-D6FC-4f65-9D91-7224C49458BB}">
                  <c15:dlblFieldTable>
                    <c15:dlblFTEntry>
                      <c15:txfldGUID>{89F917B7-51F7-4522-BEFC-B30384D89251}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c:v>
                </c:pt>
                <c:pt idx="8">
                  <c:v>42.7</c:v>
                </c:pt>
                <c:pt idx="16">
                  <c:v>44.2</c:v>
                </c:pt>
                <c:pt idx="24">
                  <c:v>44.6</c:v>
                </c:pt>
                <c:pt idx="32">
                  <c:v>46.5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C12-4A8B-ADF6-2E4B3684A3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12-4A8B-ADF6-2E4B3684A348}"/>
                </c:ext>
                <c:ext xmlns:c15="http://schemas.microsoft.com/office/drawing/2012/chart" uri="{CE6537A1-D6FC-4f65-9D91-7224C49458BB}">
                  <c15:layout/>
                  <c15:dlblFieldTable>
                    <c15:dlblFTEntry>
                      <c15:txfldGUID>{7AFBD307-25C8-4381-A0A5-71EB8CFC5FB8}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12-4A8B-ADF6-2E4B3684A348}"/>
                </c:ext>
                <c:ext xmlns:c15="http://schemas.microsoft.com/office/drawing/2012/chart" uri="{CE6537A1-D6FC-4f65-9D91-7224C49458BB}">
                  <c15:dlblFieldTable>
                    <c15:dlblFTEntry>
                      <c15:txfldGUID>{B892C63C-3C70-426E-BA69-01FF39A8398F}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12-4A8B-ADF6-2E4B3684A348}"/>
                </c:ext>
                <c:ext xmlns:c15="http://schemas.microsoft.com/office/drawing/2012/chart" uri="{CE6537A1-D6FC-4f65-9D91-7224C49458BB}">
                  <c15:dlblFieldTable>
                    <c15:dlblFTEntry>
                      <c15:txfldGUID>{72797941-B68C-4230-86C1-1A548B776254}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12-4A8B-ADF6-2E4B3684A348}"/>
                </c:ext>
                <c:ext xmlns:c15="http://schemas.microsoft.com/office/drawing/2012/chart" uri="{CE6537A1-D6FC-4f65-9D91-7224C49458BB}">
                  <c15:dlblFieldTable>
                    <c15:dlblFTEntry>
                      <c15:txfldGUID>{17EF8662-6842-4BD5-8E51-DF56096DC1A9}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12-4A8B-ADF6-2E4B3684A348}"/>
                </c:ext>
                <c:ext xmlns:c15="http://schemas.microsoft.com/office/drawing/2012/chart" uri="{CE6537A1-D6FC-4f65-9D91-7224C49458BB}">
                  <c15:dlblFieldTable>
                    <c15:dlblFTEntry>
                      <c15:txfldGUID>{5C88972C-0C7A-4563-997F-4E6120702918}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12-4A8B-ADF6-2E4B3684A348}"/>
                </c:ext>
                <c:ext xmlns:c15="http://schemas.microsoft.com/office/drawing/2012/chart" uri="{CE6537A1-D6FC-4f65-9D91-7224C49458BB}">
                  <c15:layout/>
                  <c15:dlblFieldTable>
                    <c15:dlblFTEntry>
                      <c15:txfldGUID>{0543372F-CE4E-4EFD-9C8C-C908407A1669}</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12-4A8B-ADF6-2E4B3684A348}"/>
                </c:ext>
                <c:ext xmlns:c15="http://schemas.microsoft.com/office/drawing/2012/chart" uri="{CE6537A1-D6FC-4f65-9D91-7224C49458BB}">
                  <c15:layout/>
                  <c15:dlblFieldTable>
                    <c15:dlblFTEntry>
                      <c15:txfldGUID>{C0E47A30-EBF2-4506-A8AB-31E8CEB3E12B}</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12-4A8B-ADF6-2E4B3684A348}"/>
                </c:ext>
                <c:ext xmlns:c15="http://schemas.microsoft.com/office/drawing/2012/chart" uri="{CE6537A1-D6FC-4f65-9D91-7224C49458BB}">
                  <c15:layout/>
                  <c15:dlblFieldTable>
                    <c15:dlblFTEntry>
                      <c15:txfldGUID>{B7BD29A9-4713-4EA2-B3A1-61A04E57249C}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12-4A8B-ADF6-2E4B3684A348}"/>
                </c:ext>
                <c:ext xmlns:c15="http://schemas.microsoft.com/office/drawing/2012/chart" uri="{CE6537A1-D6FC-4f65-9D91-7224C49458BB}">
                  <c15:layout/>
                  <c15:dlblFieldTable>
                    <c15:dlblFTEntry>
                      <c15:txfldGUID>{6406372F-B547-4FC6-A423-8FD554AD38D6}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9C12-4A8B-ADF6-2E4B3684A348}"/>
            </c:ext>
          </c:extLst>
        </c:ser>
        <c:dLbls>
          <c:showLegendKey val="0"/>
          <c:showVal val="1"/>
          <c:showCatName val="0"/>
          <c:showSerName val="0"/>
          <c:showPercent val="0"/>
          <c:showBubbleSize val="0"/>
        </c:dLbls>
        <c:axId val="517250288"/>
        <c:axId val="517248328"/>
      </c:scatterChart>
      <c:valAx>
        <c:axId val="517250288"/>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7248328"/>
        <c:crosses val="autoZero"/>
        <c:crossBetween val="midCat"/>
      </c:valAx>
      <c:valAx>
        <c:axId val="51724832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7250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B2-479C-BDBE-8A7253F20AB1}"/>
                </c:ext>
                <c:ext xmlns:c15="http://schemas.microsoft.com/office/drawing/2012/chart" uri="{CE6537A1-D6FC-4f65-9D91-7224C49458BB}">
                  <c15:dlblFieldTable>
                    <c15:dlblFTEntry>
                      <c15:txfldGUID>{DA33EF75-F82C-4BEE-AA3B-077F6FB4A02F}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B2-479C-BDBE-8A7253F20AB1}"/>
                </c:ext>
                <c:ext xmlns:c15="http://schemas.microsoft.com/office/drawing/2012/chart" uri="{CE6537A1-D6FC-4f65-9D91-7224C49458BB}">
                  <c15:dlblFieldTable>
                    <c15:dlblFTEntry>
                      <c15:txfldGUID>{10E1B151-9CBC-406E-BE2C-BFF30C8240C4}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B2-479C-BDBE-8A7253F20AB1}"/>
                </c:ext>
                <c:ext xmlns:c15="http://schemas.microsoft.com/office/drawing/2012/chart" uri="{CE6537A1-D6FC-4f65-9D91-7224C49458BB}">
                  <c15:dlblFieldTable>
                    <c15:dlblFTEntry>
                      <c15:txfldGUID>{A9794173-8D31-4D19-9A09-39BD838F2D34}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B2-479C-BDBE-8A7253F20AB1}"/>
                </c:ext>
                <c:ext xmlns:c15="http://schemas.microsoft.com/office/drawing/2012/chart" uri="{CE6537A1-D6FC-4f65-9D91-7224C49458BB}">
                  <c15:dlblFieldTable>
                    <c15:dlblFTEntry>
                      <c15:txfldGUID>{9A950297-E698-45F8-9437-052E7BA8765C}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B2-479C-BDBE-8A7253F20AB1}"/>
                </c:ext>
                <c:ext xmlns:c15="http://schemas.microsoft.com/office/drawing/2012/chart" uri="{CE6537A1-D6FC-4f65-9D91-7224C49458BB}">
                  <c15:dlblFieldTable>
                    <c15:dlblFTEntry>
                      <c15:txfldGUID>{9BAEC02A-0AE1-4021-9665-94A18C8865B7}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B2-479C-BDBE-8A7253F20AB1}"/>
                </c:ext>
                <c:ext xmlns:c15="http://schemas.microsoft.com/office/drawing/2012/chart" uri="{CE6537A1-D6FC-4f65-9D91-7224C49458BB}">
                  <c15:dlblFieldTable>
                    <c15:dlblFTEntry>
                      <c15:txfldGUID>{CFB85477-8C48-46E1-911B-89D913B1CA3C}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B2-479C-BDBE-8A7253F20AB1}"/>
                </c:ext>
                <c:ext xmlns:c15="http://schemas.microsoft.com/office/drawing/2012/chart" uri="{CE6537A1-D6FC-4f65-9D91-7224C49458BB}">
                  <c15:dlblFieldTable>
                    <c15:dlblFTEntry>
                      <c15:txfldGUID>{C57A7C42-AF11-4EFB-8B28-9275701859F4}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B2-479C-BDBE-8A7253F20AB1}"/>
                </c:ext>
                <c:ext xmlns:c15="http://schemas.microsoft.com/office/drawing/2012/chart" uri="{CE6537A1-D6FC-4f65-9D91-7224C49458BB}">
                  <c15:dlblFieldTable>
                    <c15:dlblFTEntry>
                      <c15:txfldGUID>{89137800-9525-4954-B94C-D80E38B32F68}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B2-479C-BDBE-8A7253F20AB1}"/>
                </c:ext>
                <c:ext xmlns:c15="http://schemas.microsoft.com/office/drawing/2012/chart" uri="{CE6537A1-D6FC-4f65-9D91-7224C49458BB}">
                  <c15:dlblFieldTable>
                    <c15:dlblFTEntry>
                      <c15:txfldGUID>{B4936A69-4FEC-47DD-8DBD-799DFA37157A}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3.3</c:v>
                </c:pt>
                <c:pt idx="16">
                  <c:v>3</c:v>
                </c:pt>
                <c:pt idx="24">
                  <c:v>2.7</c:v>
                </c:pt>
                <c:pt idx="32">
                  <c:v>3.4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5B2-479C-BDBE-8A7253F20A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B2-479C-BDBE-8A7253F20AB1}"/>
                </c:ext>
                <c:ext xmlns:c15="http://schemas.microsoft.com/office/drawing/2012/chart" uri="{CE6537A1-D6FC-4f65-9D91-7224C49458BB}">
                  <c15:dlblFieldTable>
                    <c15:dlblFTEntry>
                      <c15:txfldGUID>{C3599641-41D9-4688-A6A5-C3CE62DE1C55}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B2-479C-BDBE-8A7253F20AB1}"/>
                </c:ext>
                <c:ext xmlns:c15="http://schemas.microsoft.com/office/drawing/2012/chart" uri="{CE6537A1-D6FC-4f65-9D91-7224C49458BB}">
                  <c15:dlblFieldTable>
                    <c15:dlblFTEntry>
                      <c15:txfldGUID>{61A024DD-C462-4965-B9D4-02D14DEA3516}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B2-479C-BDBE-8A7253F20AB1}"/>
                </c:ext>
                <c:ext xmlns:c15="http://schemas.microsoft.com/office/drawing/2012/chart" uri="{CE6537A1-D6FC-4f65-9D91-7224C49458BB}">
                  <c15:dlblFieldTable>
                    <c15:dlblFTEntry>
                      <c15:txfldGUID>{E9CAC4BF-B528-4A3C-B6D2-1AA46912688F}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B2-479C-BDBE-8A7253F20AB1}"/>
                </c:ext>
                <c:ext xmlns:c15="http://schemas.microsoft.com/office/drawing/2012/chart" uri="{CE6537A1-D6FC-4f65-9D91-7224C49458BB}">
                  <c15:dlblFieldTable>
                    <c15:dlblFTEntry>
                      <c15:txfldGUID>{5EF35AD3-0E10-430D-A5BD-405FE71C7A9A}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B2-479C-BDBE-8A7253F20AB1}"/>
                </c:ext>
                <c:ext xmlns:c15="http://schemas.microsoft.com/office/drawing/2012/chart" uri="{CE6537A1-D6FC-4f65-9D91-7224C49458BB}">
                  <c15:dlblFieldTable>
                    <c15:dlblFTEntry>
                      <c15:txfldGUID>{CBCAE3B5-92D8-449A-86AC-D811FE175792}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B2-479C-BDBE-8A7253F20AB1}"/>
                </c:ext>
                <c:ext xmlns:c15="http://schemas.microsoft.com/office/drawing/2012/chart" uri="{CE6537A1-D6FC-4f65-9D91-7224C49458BB}">
                  <c15:dlblFieldTable>
                    <c15:dlblFTEntry>
                      <c15:txfldGUID>{9AA557F3-6DEB-47C4-BD15-8C05B6F0B189}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B2-479C-BDBE-8A7253F20AB1}"/>
                </c:ext>
                <c:ext xmlns:c15="http://schemas.microsoft.com/office/drawing/2012/chart" uri="{CE6537A1-D6FC-4f65-9D91-7224C49458BB}">
                  <c15:dlblFieldTable>
                    <c15:dlblFTEntry>
                      <c15:txfldGUID>{EAB4399D-9F8F-418D-B964-9E043D667A93}</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B2-479C-BDBE-8A7253F20AB1}"/>
                </c:ext>
                <c:ext xmlns:c15="http://schemas.microsoft.com/office/drawing/2012/chart" uri="{CE6537A1-D6FC-4f65-9D91-7224C49458BB}">
                  <c15:dlblFieldTable>
                    <c15:dlblFTEntry>
                      <c15:txfldGUID>{4B436520-E2EA-4127-A803-7B796608CD84}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B2-479C-BDBE-8A7253F20AB1}"/>
                </c:ext>
                <c:ext xmlns:c15="http://schemas.microsoft.com/office/drawing/2012/chart" uri="{CE6537A1-D6FC-4f65-9D91-7224C49458BB}">
                  <c15:dlblFieldTable>
                    <c15:dlblFTEntry>
                      <c15:txfldGUID>{B6C90379-63CE-4833-B471-6F52403D83EC}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65B2-479C-BDBE-8A7253F20AB1}"/>
            </c:ext>
          </c:extLst>
        </c:ser>
        <c:dLbls>
          <c:showLegendKey val="0"/>
          <c:showVal val="1"/>
          <c:showCatName val="0"/>
          <c:showSerName val="0"/>
          <c:showPercent val="0"/>
          <c:showBubbleSize val="0"/>
        </c:dLbls>
        <c:axId val="517251072"/>
        <c:axId val="517252248"/>
      </c:scatterChart>
      <c:valAx>
        <c:axId val="517251072"/>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7252248"/>
        <c:crosses val="autoZero"/>
        <c:crossBetween val="midCat"/>
      </c:valAx>
      <c:valAx>
        <c:axId val="51725224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7251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新たな施設整備等の影響で、</a:t>
          </a:r>
          <a:r>
            <a:rPr kumimoji="1" lang="en-US" altLang="ja-JP" sz="1100" b="0" i="0" baseline="0">
              <a:solidFill>
                <a:schemeClr val="dk1"/>
              </a:solidFill>
              <a:effectLst/>
              <a:latin typeface="+mn-lt"/>
              <a:ea typeface="+mn-ea"/>
              <a:cs typeface="+mn-cs"/>
            </a:rPr>
            <a:t>H28</a:t>
          </a:r>
          <a:r>
            <a:rPr kumimoji="1" lang="ja-JP" altLang="en-US" sz="1100" b="0" i="0" baseline="0">
              <a:solidFill>
                <a:schemeClr val="dk1"/>
              </a:solidFill>
              <a:effectLst/>
              <a:latin typeface="+mn-lt"/>
              <a:ea typeface="+mn-ea"/>
              <a:cs typeface="+mn-cs"/>
            </a:rPr>
            <a:t>年度以降</a:t>
          </a:r>
          <a:r>
            <a:rPr kumimoji="1" lang="ja-JP" altLang="ja-JP" sz="1100" b="0" i="0" baseline="0">
              <a:solidFill>
                <a:schemeClr val="dk1"/>
              </a:solidFill>
              <a:effectLst/>
              <a:latin typeface="+mn-lt"/>
              <a:ea typeface="+mn-ea"/>
              <a:cs typeface="+mn-cs"/>
            </a:rPr>
            <a:t>「元利償還金」が</a:t>
          </a:r>
          <a:r>
            <a:rPr kumimoji="1" lang="ja-JP" altLang="en-US" sz="1100" b="0" i="0" baseline="0">
              <a:solidFill>
                <a:schemeClr val="dk1"/>
              </a:solidFill>
              <a:effectLst/>
              <a:latin typeface="+mn-lt"/>
              <a:ea typeface="+mn-ea"/>
              <a:cs typeface="+mn-cs"/>
            </a:rPr>
            <a:t>増加しており、</a:t>
          </a:r>
          <a:r>
            <a:rPr kumimoji="1" lang="en-US" altLang="ja-JP" sz="1100" b="0" i="0" baseline="0">
              <a:solidFill>
                <a:schemeClr val="dk1"/>
              </a:solidFill>
              <a:effectLst/>
              <a:latin typeface="+mn-lt"/>
              <a:ea typeface="+mn-ea"/>
              <a:cs typeface="+mn-cs"/>
            </a:rPr>
            <a:t>R1</a:t>
          </a:r>
          <a:r>
            <a:rPr kumimoji="1" lang="ja-JP" altLang="en-US" sz="1100" b="0" i="0" baseline="0">
              <a:solidFill>
                <a:schemeClr val="dk1"/>
              </a:solidFill>
              <a:effectLst/>
              <a:latin typeface="+mn-lt"/>
              <a:ea typeface="+mn-ea"/>
              <a:cs typeface="+mn-cs"/>
            </a:rPr>
            <a:t>年度には前年度比</a:t>
          </a:r>
          <a:r>
            <a:rPr kumimoji="1" lang="ja-JP" altLang="ja-JP"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66</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増の</a:t>
          </a:r>
          <a:r>
            <a:rPr kumimoji="1" lang="en-US" altLang="ja-JP" sz="1100" b="0" i="0" baseline="0">
              <a:solidFill>
                <a:schemeClr val="dk1"/>
              </a:solidFill>
              <a:effectLst/>
              <a:latin typeface="+mn-lt"/>
              <a:ea typeface="+mn-ea"/>
              <a:cs typeface="+mn-cs"/>
            </a:rPr>
            <a:t>775</a:t>
          </a:r>
          <a:r>
            <a:rPr kumimoji="1" lang="ja-JP" altLang="en-US" sz="1100" b="0" i="0" baseline="0">
              <a:solidFill>
                <a:schemeClr val="dk1"/>
              </a:solidFill>
              <a:effectLst/>
              <a:latin typeface="+mn-lt"/>
              <a:ea typeface="+mn-ea"/>
              <a:cs typeface="+mn-cs"/>
            </a:rPr>
            <a:t>百万円となっている。また、下水道整備に係る繰入金や、清掃・消防に係る負担金等も増加していく</a:t>
          </a:r>
          <a:r>
            <a:rPr kumimoji="1" lang="ja-JP" altLang="ja-JP" sz="1100" b="0" i="0" baseline="0">
              <a:solidFill>
                <a:schemeClr val="dk1"/>
              </a:solidFill>
              <a:effectLst/>
              <a:latin typeface="+mn-lt"/>
              <a:ea typeface="+mn-ea"/>
              <a:cs typeface="+mn-cs"/>
            </a:rPr>
            <a:t>見込みであ</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「実質公債費比率の分子」が急激に悪化することを防ぐ為、特定の年度に負担が集中しないよう計画的</a:t>
          </a:r>
          <a:r>
            <a:rPr kumimoji="1" lang="ja-JP" altLang="en-US" sz="1100" b="0" i="0" baseline="0">
              <a:solidFill>
                <a:schemeClr val="dk1"/>
              </a:solidFill>
              <a:effectLst/>
              <a:latin typeface="+mn-lt"/>
              <a:ea typeface="+mn-ea"/>
              <a:cs typeface="+mn-cs"/>
            </a:rPr>
            <a:t>な</a:t>
          </a:r>
          <a:r>
            <a:rPr kumimoji="1" lang="ja-JP" altLang="ja-JP" sz="1100" b="0" i="0" baseline="0">
              <a:solidFill>
                <a:schemeClr val="dk1"/>
              </a:solidFill>
              <a:effectLst/>
              <a:latin typeface="+mn-lt"/>
              <a:ea typeface="+mn-ea"/>
              <a:cs typeface="+mn-cs"/>
            </a:rPr>
            <a:t>財政運営</a:t>
          </a:r>
          <a:r>
            <a:rPr kumimoji="1" lang="ja-JP" altLang="en-US" sz="1100" b="0" i="0" baseline="0">
              <a:solidFill>
                <a:schemeClr val="dk1"/>
              </a:solidFill>
              <a:effectLst/>
              <a:latin typeface="+mn-lt"/>
              <a:ea typeface="+mn-ea"/>
              <a:cs typeface="+mn-cs"/>
            </a:rPr>
            <a:t>に努める</a:t>
          </a:r>
          <a:r>
            <a:rPr kumimoji="1" lang="ja-JP" altLang="ja-JP" sz="1100" b="0" i="0" baseline="0">
              <a:solidFill>
                <a:schemeClr val="dk1"/>
              </a:solidFill>
              <a:effectLst/>
              <a:latin typeface="+mn-lt"/>
              <a:ea typeface="+mn-ea"/>
              <a:cs typeface="+mn-cs"/>
            </a:rPr>
            <a:t>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満期一括償還地方債の償還財源としての積み立ては行っていない。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「組合等負担等見込額」の増額により、将来負担額全体で約</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百万円の増となっているものの、</a:t>
          </a:r>
          <a:r>
            <a:rPr kumimoji="1" lang="ja-JP" altLang="en-US" sz="1100" b="0" i="0" baseline="0">
              <a:solidFill>
                <a:schemeClr val="dk1"/>
              </a:solidFill>
              <a:effectLst/>
              <a:latin typeface="+mn-lt"/>
              <a:ea typeface="+mn-ea"/>
              <a:cs typeface="+mn-cs"/>
            </a:rPr>
            <a:t>「一般会計等に係る地方債の現在高」の減と</a:t>
          </a:r>
          <a:r>
            <a:rPr kumimoji="1" lang="ja-JP" altLang="ja-JP" sz="1100" b="0" i="0" baseline="0">
              <a:solidFill>
                <a:schemeClr val="dk1"/>
              </a:solidFill>
              <a:effectLst/>
              <a:latin typeface="+mn-lt"/>
              <a:ea typeface="+mn-ea"/>
              <a:cs typeface="+mn-cs"/>
            </a:rPr>
            <a:t>「充当可能基金」の増により「将来負担比率の分子」としては継続して大幅なマイナスを維持している。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大型公共施設等の建設に伴い、今後も地方債の増加傾向が続くことが予想されており、将来負担額は確実に増えていくものと考えられる。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「将来負担比率の分子」</a:t>
          </a:r>
          <a:r>
            <a:rPr kumimoji="1" lang="ja-JP" altLang="en-US" sz="1100" b="0" i="0" baseline="0">
              <a:solidFill>
                <a:schemeClr val="dk1"/>
              </a:solidFill>
              <a:effectLst/>
              <a:latin typeface="+mn-lt"/>
              <a:ea typeface="+mn-ea"/>
              <a:cs typeface="+mn-cs"/>
            </a:rPr>
            <a:t>の悪化を防ぐ</a:t>
          </a:r>
          <a:r>
            <a:rPr kumimoji="1" lang="ja-JP" altLang="ja-JP" sz="1100" b="0" i="0" baseline="0">
              <a:solidFill>
                <a:schemeClr val="dk1"/>
              </a:solidFill>
              <a:effectLst/>
              <a:latin typeface="+mn-lt"/>
              <a:ea typeface="+mn-ea"/>
              <a:cs typeface="+mn-cs"/>
            </a:rPr>
            <a:t>ために、これまで同様計画的な基金積立等により「充当可能財源等」を維持していく努力が求められる。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沖縄県読谷村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今後予定されている大型建設事業（総合情報センターや学校の建て替え等）に対応するための積立を行っており、特定目的基金で大きく増となっている。</a:t>
          </a:r>
          <a:endParaRPr lang="ja-JP" altLang="ja-JP" sz="1400">
            <a:effectLst/>
          </a:endParaRPr>
        </a:p>
        <a:p>
          <a:r>
            <a:rPr kumimoji="1" lang="ja-JP" altLang="ja-JP" sz="1100">
              <a:solidFill>
                <a:schemeClr val="dk1"/>
              </a:solidFill>
              <a:effectLst/>
              <a:latin typeface="+mn-lt"/>
              <a:ea typeface="+mn-ea"/>
              <a:cs typeface="+mn-cs"/>
            </a:rPr>
            <a:t>財政調整基金は</a:t>
          </a:r>
          <a:r>
            <a:rPr kumimoji="1" lang="ja-JP" altLang="en-US" sz="1100">
              <a:solidFill>
                <a:schemeClr val="dk1"/>
              </a:solidFill>
              <a:effectLst/>
              <a:latin typeface="+mn-lt"/>
              <a:ea typeface="+mn-ea"/>
              <a:cs typeface="+mn-cs"/>
            </a:rPr>
            <a:t>多少の増減はあるものの、</a:t>
          </a:r>
          <a:r>
            <a:rPr kumimoji="1" lang="ja-JP" altLang="ja-JP" sz="1100">
              <a:solidFill>
                <a:schemeClr val="dk1"/>
              </a:solidFill>
              <a:effectLst/>
              <a:latin typeface="+mn-lt"/>
              <a:ea typeface="+mn-ea"/>
              <a:cs typeface="+mn-cs"/>
            </a:rPr>
            <a:t>ほぼ横ばい</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、減債基金では対象事業の償還のために計画的な取崩しを行っているため、残高は減となっている。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特に学校建設基金については、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年度から村立</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小学校の校舎建て替えが順次スタートする予定であり、今後数年間に渡って計画的な積立および取崩しを行っていく必要がある</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大型施設（総合情報センター等）、学校建設、土地区画整理、福祉振興、文化振興、再編交付金事業、ふるさとづくり　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公共施設建設基金への積立等により約</a:t>
          </a:r>
          <a:r>
            <a:rPr kumimoji="1" lang="en-US" altLang="ja-JP" sz="1100">
              <a:solidFill>
                <a:schemeClr val="dk1"/>
              </a:solidFill>
              <a:effectLst/>
              <a:latin typeface="+mn-lt"/>
              <a:ea typeface="+mn-ea"/>
              <a:cs typeface="+mn-cs"/>
            </a:rPr>
            <a:t>676</a:t>
          </a:r>
          <a:r>
            <a:rPr kumimoji="1" lang="ja-JP" altLang="ja-JP" sz="1100">
              <a:solidFill>
                <a:schemeClr val="dk1"/>
              </a:solidFill>
              <a:effectLst/>
              <a:latin typeface="+mn-lt"/>
              <a:ea typeface="+mn-ea"/>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今後見込まれる大型建設事業に対応するため、計画的な積立・取崩しを行っていく。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前年度と比較し、ほぼ横ばいである。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現在の規模が、おおむね適正規模と考え、同水準を維持できるよう努めていく。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地方債の償還に充てたため、約</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計画的に、道路事業・中学校建設事業の地方債の償還へ充当を行っていく。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41,481
40,751
35.28
16,711,972
16,128,109
448,472
7,613,816
8,701,934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図書館や体育館では類似団体平均を上回ったものの、児童館の新設や道路整備等により、全体としては類似団体平均値を下回っている。また、近い将来、本村の公共施設（建築物）の</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％以上を占める学校教育施設の建て替えを予定しているほか、老朽化の進む図書館の建て替えも予定している。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今後も数字が悪化することのないよう、適正な管理および更新に努めていく。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8"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73660</xdr:rowOff>
    </xdr:from>
    <xdr:to>
      <xdr:col>23</xdr:col>
      <xdr:colOff>136525</xdr:colOff>
      <xdr:row>28</xdr:row>
      <xdr:rowOff>3810</xdr:rowOff>
    </xdr:to>
    <xdr:sp macro="" textlink="">
      <xdr:nvSpPr>
        <xdr:cNvPr id="89" name="楕円 88"/>
        <xdr:cNvSpPr/>
      </xdr:nvSpPr>
      <xdr:spPr>
        <a:xfrm>
          <a:off x="47117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96537</xdr:rowOff>
    </xdr:from>
    <xdr:ext cx="405111" cy="259045"/>
    <xdr:sp macro="" textlink="">
      <xdr:nvSpPr>
        <xdr:cNvPr id="90" name="有形固定資産減価償却率該当値テキスト"/>
        <xdr:cNvSpPr txBox="1"/>
      </xdr:nvSpPr>
      <xdr:spPr>
        <a:xfrm>
          <a:off x="4813300" y="53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32639</xdr:rowOff>
    </xdr:from>
    <xdr:to>
      <xdr:col>19</xdr:col>
      <xdr:colOff>187325</xdr:colOff>
      <xdr:row>27</xdr:row>
      <xdr:rowOff>134239</xdr:rowOff>
    </xdr:to>
    <xdr:sp macro="" textlink="">
      <xdr:nvSpPr>
        <xdr:cNvPr id="91" name="楕円 90"/>
        <xdr:cNvSpPr/>
      </xdr:nvSpPr>
      <xdr:spPr>
        <a:xfrm>
          <a:off x="4000500" y="54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83439</xdr:rowOff>
    </xdr:from>
    <xdr:to>
      <xdr:col>23</xdr:col>
      <xdr:colOff>85725</xdr:colOff>
      <xdr:row>27</xdr:row>
      <xdr:rowOff>124460</xdr:rowOff>
    </xdr:to>
    <xdr:cxnSp macro="">
      <xdr:nvCxnSpPr>
        <xdr:cNvPr id="92" name="直線コネクタ 91"/>
        <xdr:cNvCxnSpPr/>
      </xdr:nvCxnSpPr>
      <xdr:spPr>
        <a:xfrm>
          <a:off x="4051300" y="5484114"/>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24003</xdr:rowOff>
    </xdr:from>
    <xdr:to>
      <xdr:col>15</xdr:col>
      <xdr:colOff>187325</xdr:colOff>
      <xdr:row>27</xdr:row>
      <xdr:rowOff>125603</xdr:rowOff>
    </xdr:to>
    <xdr:sp macro="" textlink="">
      <xdr:nvSpPr>
        <xdr:cNvPr id="93" name="楕円 92"/>
        <xdr:cNvSpPr/>
      </xdr:nvSpPr>
      <xdr:spPr>
        <a:xfrm>
          <a:off x="3238500" y="54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74803</xdr:rowOff>
    </xdr:from>
    <xdr:to>
      <xdr:col>19</xdr:col>
      <xdr:colOff>136525</xdr:colOff>
      <xdr:row>27</xdr:row>
      <xdr:rowOff>83439</xdr:rowOff>
    </xdr:to>
    <xdr:cxnSp macro="">
      <xdr:nvCxnSpPr>
        <xdr:cNvPr id="94" name="直線コネクタ 93"/>
        <xdr:cNvCxnSpPr/>
      </xdr:nvCxnSpPr>
      <xdr:spPr>
        <a:xfrm>
          <a:off x="3289300" y="5475478"/>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163068</xdr:rowOff>
    </xdr:from>
    <xdr:to>
      <xdr:col>11</xdr:col>
      <xdr:colOff>187325</xdr:colOff>
      <xdr:row>27</xdr:row>
      <xdr:rowOff>93218</xdr:rowOff>
    </xdr:to>
    <xdr:sp macro="" textlink="">
      <xdr:nvSpPr>
        <xdr:cNvPr id="95" name="楕円 94"/>
        <xdr:cNvSpPr/>
      </xdr:nvSpPr>
      <xdr:spPr>
        <a:xfrm>
          <a:off x="2476500" y="539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42418</xdr:rowOff>
    </xdr:from>
    <xdr:to>
      <xdr:col>15</xdr:col>
      <xdr:colOff>136525</xdr:colOff>
      <xdr:row>27</xdr:row>
      <xdr:rowOff>74803</xdr:rowOff>
    </xdr:to>
    <xdr:cxnSp macro="">
      <xdr:nvCxnSpPr>
        <xdr:cNvPr id="96" name="直線コネクタ 95"/>
        <xdr:cNvCxnSpPr/>
      </xdr:nvCxnSpPr>
      <xdr:spPr>
        <a:xfrm>
          <a:off x="2527300" y="544309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41275</xdr:rowOff>
    </xdr:from>
    <xdr:to>
      <xdr:col>7</xdr:col>
      <xdr:colOff>187325</xdr:colOff>
      <xdr:row>27</xdr:row>
      <xdr:rowOff>142875</xdr:rowOff>
    </xdr:to>
    <xdr:sp macro="" textlink="">
      <xdr:nvSpPr>
        <xdr:cNvPr id="97" name="楕円 96"/>
        <xdr:cNvSpPr/>
      </xdr:nvSpPr>
      <xdr:spPr>
        <a:xfrm>
          <a:off x="1714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42418</xdr:rowOff>
    </xdr:from>
    <xdr:to>
      <xdr:col>11</xdr:col>
      <xdr:colOff>136525</xdr:colOff>
      <xdr:row>27</xdr:row>
      <xdr:rowOff>92075</xdr:rowOff>
    </xdr:to>
    <xdr:cxnSp macro="">
      <xdr:nvCxnSpPr>
        <xdr:cNvPr id="98" name="直線コネクタ 97"/>
        <xdr:cNvCxnSpPr/>
      </xdr:nvCxnSpPr>
      <xdr:spPr>
        <a:xfrm flipV="1">
          <a:off x="1765300" y="5443093"/>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9"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100"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102" name="n_4aveValue有形固定資産減価償却率"/>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150766</xdr:rowOff>
    </xdr:from>
    <xdr:ext cx="405111" cy="259045"/>
    <xdr:sp macro="" textlink="">
      <xdr:nvSpPr>
        <xdr:cNvPr id="103" name="n_1mainValue有形固定資産減価償却率"/>
        <xdr:cNvSpPr txBox="1"/>
      </xdr:nvSpPr>
      <xdr:spPr>
        <a:xfrm>
          <a:off x="3836044" y="52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142130</xdr:rowOff>
    </xdr:from>
    <xdr:ext cx="405111" cy="259045"/>
    <xdr:sp macro="" textlink="">
      <xdr:nvSpPr>
        <xdr:cNvPr id="104" name="n_2mainValue有形固定資産減価償却率"/>
        <xdr:cNvSpPr txBox="1"/>
      </xdr:nvSpPr>
      <xdr:spPr>
        <a:xfrm>
          <a:off x="3086744" y="519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109745</xdr:rowOff>
    </xdr:from>
    <xdr:ext cx="405111" cy="259045"/>
    <xdr:sp macro="" textlink="">
      <xdr:nvSpPr>
        <xdr:cNvPr id="105" name="n_3mainValue有形固定資産減価償却率"/>
        <xdr:cNvSpPr txBox="1"/>
      </xdr:nvSpPr>
      <xdr:spPr>
        <a:xfrm>
          <a:off x="2324744" y="516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159402</xdr:rowOff>
    </xdr:from>
    <xdr:ext cx="405111" cy="259045"/>
    <xdr:sp macro="" textlink="">
      <xdr:nvSpPr>
        <xdr:cNvPr id="106" name="n_4mainValue有形固定資産減価償却率"/>
        <xdr:cNvSpPr txBox="1"/>
      </xdr:nvSpPr>
      <xdr:spPr>
        <a:xfrm>
          <a:off x="15627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類似団体平均を下回っているが、今後も数字が悪化することのないよう、適正な計画および管理に努めていく。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154720</xdr:rowOff>
    </xdr:from>
    <xdr:to>
      <xdr:col>76</xdr:col>
      <xdr:colOff>73025</xdr:colOff>
      <xdr:row>27</xdr:row>
      <xdr:rowOff>84870</xdr:rowOff>
    </xdr:to>
    <xdr:sp macro="" textlink="">
      <xdr:nvSpPr>
        <xdr:cNvPr id="151" name="楕円 150"/>
        <xdr:cNvSpPr/>
      </xdr:nvSpPr>
      <xdr:spPr>
        <a:xfrm>
          <a:off x="14744700" y="53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69647</xdr:rowOff>
    </xdr:from>
    <xdr:ext cx="469744" cy="259045"/>
    <xdr:sp macro="" textlink="">
      <xdr:nvSpPr>
        <xdr:cNvPr id="152" name="債務償還比率該当値テキスト"/>
        <xdr:cNvSpPr txBox="1"/>
      </xdr:nvSpPr>
      <xdr:spPr>
        <a:xfrm>
          <a:off x="14846300" y="52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38</xdr:rowOff>
    </xdr:from>
    <xdr:to>
      <xdr:col>72</xdr:col>
      <xdr:colOff>123825</xdr:colOff>
      <xdr:row>27</xdr:row>
      <xdr:rowOff>101638</xdr:rowOff>
    </xdr:to>
    <xdr:sp macro="" textlink="">
      <xdr:nvSpPr>
        <xdr:cNvPr id="153" name="楕円 152"/>
        <xdr:cNvSpPr/>
      </xdr:nvSpPr>
      <xdr:spPr>
        <a:xfrm>
          <a:off x="14033500" y="5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34070</xdr:rowOff>
    </xdr:from>
    <xdr:to>
      <xdr:col>76</xdr:col>
      <xdr:colOff>22225</xdr:colOff>
      <xdr:row>27</xdr:row>
      <xdr:rowOff>50838</xdr:rowOff>
    </xdr:to>
    <xdr:cxnSp macro="">
      <xdr:nvCxnSpPr>
        <xdr:cNvPr id="154" name="直線コネクタ 153"/>
        <xdr:cNvCxnSpPr/>
      </xdr:nvCxnSpPr>
      <xdr:spPr>
        <a:xfrm flipV="1">
          <a:off x="14084300" y="5434745"/>
          <a:ext cx="711200" cy="1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18893</xdr:rowOff>
    </xdr:from>
    <xdr:to>
      <xdr:col>68</xdr:col>
      <xdr:colOff>123825</xdr:colOff>
      <xdr:row>27</xdr:row>
      <xdr:rowOff>120493</xdr:rowOff>
    </xdr:to>
    <xdr:sp macro="" textlink="">
      <xdr:nvSpPr>
        <xdr:cNvPr id="155" name="楕円 154"/>
        <xdr:cNvSpPr/>
      </xdr:nvSpPr>
      <xdr:spPr>
        <a:xfrm>
          <a:off x="13271500" y="541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50838</xdr:rowOff>
    </xdr:from>
    <xdr:to>
      <xdr:col>72</xdr:col>
      <xdr:colOff>73025</xdr:colOff>
      <xdr:row>27</xdr:row>
      <xdr:rowOff>69693</xdr:rowOff>
    </xdr:to>
    <xdr:cxnSp macro="">
      <xdr:nvCxnSpPr>
        <xdr:cNvPr id="156" name="直線コネクタ 155"/>
        <xdr:cNvCxnSpPr/>
      </xdr:nvCxnSpPr>
      <xdr:spPr>
        <a:xfrm flipV="1">
          <a:off x="13322300" y="5451513"/>
          <a:ext cx="762000" cy="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56244</xdr:rowOff>
    </xdr:from>
    <xdr:to>
      <xdr:col>64</xdr:col>
      <xdr:colOff>123825</xdr:colOff>
      <xdr:row>27</xdr:row>
      <xdr:rowOff>157844</xdr:rowOff>
    </xdr:to>
    <xdr:sp macro="" textlink="">
      <xdr:nvSpPr>
        <xdr:cNvPr id="157" name="楕円 156"/>
        <xdr:cNvSpPr/>
      </xdr:nvSpPr>
      <xdr:spPr>
        <a:xfrm>
          <a:off x="12509500" y="54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69693</xdr:rowOff>
    </xdr:from>
    <xdr:to>
      <xdr:col>68</xdr:col>
      <xdr:colOff>73025</xdr:colOff>
      <xdr:row>27</xdr:row>
      <xdr:rowOff>107044</xdr:rowOff>
    </xdr:to>
    <xdr:cxnSp macro="">
      <xdr:nvCxnSpPr>
        <xdr:cNvPr id="158" name="直線コネクタ 157"/>
        <xdr:cNvCxnSpPr/>
      </xdr:nvCxnSpPr>
      <xdr:spPr>
        <a:xfrm flipV="1">
          <a:off x="12560300" y="5470368"/>
          <a:ext cx="762000" cy="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15799</xdr:rowOff>
    </xdr:from>
    <xdr:to>
      <xdr:col>60</xdr:col>
      <xdr:colOff>123825</xdr:colOff>
      <xdr:row>27</xdr:row>
      <xdr:rowOff>117399</xdr:rowOff>
    </xdr:to>
    <xdr:sp macro="" textlink="">
      <xdr:nvSpPr>
        <xdr:cNvPr id="159" name="楕円 158"/>
        <xdr:cNvSpPr/>
      </xdr:nvSpPr>
      <xdr:spPr>
        <a:xfrm>
          <a:off x="11747500" y="54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66599</xdr:rowOff>
    </xdr:from>
    <xdr:to>
      <xdr:col>64</xdr:col>
      <xdr:colOff>73025</xdr:colOff>
      <xdr:row>27</xdr:row>
      <xdr:rowOff>107044</xdr:rowOff>
    </xdr:to>
    <xdr:cxnSp macro="">
      <xdr:nvCxnSpPr>
        <xdr:cNvPr id="160" name="直線コネクタ 159"/>
        <xdr:cNvCxnSpPr/>
      </xdr:nvCxnSpPr>
      <xdr:spPr>
        <a:xfrm>
          <a:off x="11798300" y="5467274"/>
          <a:ext cx="762000" cy="4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118165</xdr:rowOff>
    </xdr:from>
    <xdr:ext cx="469744" cy="259045"/>
    <xdr:sp macro="" textlink="">
      <xdr:nvSpPr>
        <xdr:cNvPr id="165" name="n_1mainValue債務償還比率"/>
        <xdr:cNvSpPr txBox="1"/>
      </xdr:nvSpPr>
      <xdr:spPr>
        <a:xfrm>
          <a:off x="13836727" y="517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137020</xdr:rowOff>
    </xdr:from>
    <xdr:ext cx="469744" cy="259045"/>
    <xdr:sp macro="" textlink="">
      <xdr:nvSpPr>
        <xdr:cNvPr id="166" name="n_2mainValue債務償還比率"/>
        <xdr:cNvSpPr txBox="1"/>
      </xdr:nvSpPr>
      <xdr:spPr>
        <a:xfrm>
          <a:off x="13087427" y="519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2921</xdr:rowOff>
    </xdr:from>
    <xdr:ext cx="469744" cy="259045"/>
    <xdr:sp macro="" textlink="">
      <xdr:nvSpPr>
        <xdr:cNvPr id="167" name="n_3mainValue債務償還比率"/>
        <xdr:cNvSpPr txBox="1"/>
      </xdr:nvSpPr>
      <xdr:spPr>
        <a:xfrm>
          <a:off x="12325427" y="523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133926</xdr:rowOff>
    </xdr:from>
    <xdr:ext cx="469744" cy="259045"/>
    <xdr:sp macro="" textlink="">
      <xdr:nvSpPr>
        <xdr:cNvPr id="168" name="n_4mainValue債務償還比率"/>
        <xdr:cNvSpPr txBox="1"/>
      </xdr:nvSpPr>
      <xdr:spPr>
        <a:xfrm>
          <a:off x="11563427" y="51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41,481
40,751
35.28
16,711,972
16,128,109
448,472
7,613,816
8,701,934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6350</xdr:rowOff>
    </xdr:from>
    <xdr:to>
      <xdr:col>24</xdr:col>
      <xdr:colOff>114300</xdr:colOff>
      <xdr:row>36</xdr:row>
      <xdr:rowOff>107950</xdr:rowOff>
    </xdr:to>
    <xdr:sp macro="" textlink="">
      <xdr:nvSpPr>
        <xdr:cNvPr id="73" name="楕円 72"/>
        <xdr:cNvSpPr/>
      </xdr:nvSpPr>
      <xdr:spPr>
        <a:xfrm>
          <a:off x="4584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29227</xdr:rowOff>
    </xdr:from>
    <xdr:ext cx="405111" cy="259045"/>
    <xdr:sp macro="" textlink="">
      <xdr:nvSpPr>
        <xdr:cNvPr id="74" name="【道路】&#10;有形固定資産減価償却率該当値テキスト"/>
        <xdr:cNvSpPr txBox="1"/>
      </xdr:nvSpPr>
      <xdr:spPr>
        <a:xfrm>
          <a:off x="4673600"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141605</xdr:rowOff>
    </xdr:from>
    <xdr:to>
      <xdr:col>20</xdr:col>
      <xdr:colOff>38100</xdr:colOff>
      <xdr:row>36</xdr:row>
      <xdr:rowOff>71755</xdr:rowOff>
    </xdr:to>
    <xdr:sp macro="" textlink="">
      <xdr:nvSpPr>
        <xdr:cNvPr id="75" name="楕円 74"/>
        <xdr:cNvSpPr/>
      </xdr:nvSpPr>
      <xdr:spPr>
        <a:xfrm>
          <a:off x="3746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20955</xdr:rowOff>
    </xdr:from>
    <xdr:to>
      <xdr:col>24</xdr:col>
      <xdr:colOff>63500</xdr:colOff>
      <xdr:row>36</xdr:row>
      <xdr:rowOff>57150</xdr:rowOff>
    </xdr:to>
    <xdr:cxnSp macro="">
      <xdr:nvCxnSpPr>
        <xdr:cNvPr id="76" name="直線コネクタ 75"/>
        <xdr:cNvCxnSpPr/>
      </xdr:nvCxnSpPr>
      <xdr:spPr>
        <a:xfrm>
          <a:off x="3797300" y="6193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109220</xdr:rowOff>
    </xdr:from>
    <xdr:to>
      <xdr:col>15</xdr:col>
      <xdr:colOff>101600</xdr:colOff>
      <xdr:row>36</xdr:row>
      <xdr:rowOff>39370</xdr:rowOff>
    </xdr:to>
    <xdr:sp macro="" textlink="">
      <xdr:nvSpPr>
        <xdr:cNvPr id="77" name="楕円 76"/>
        <xdr:cNvSpPr/>
      </xdr:nvSpPr>
      <xdr:spPr>
        <a:xfrm>
          <a:off x="2857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160020</xdr:rowOff>
    </xdr:from>
    <xdr:to>
      <xdr:col>19</xdr:col>
      <xdr:colOff>177800</xdr:colOff>
      <xdr:row>36</xdr:row>
      <xdr:rowOff>20955</xdr:rowOff>
    </xdr:to>
    <xdr:cxnSp macro="">
      <xdr:nvCxnSpPr>
        <xdr:cNvPr id="78" name="直線コネクタ 77"/>
        <xdr:cNvCxnSpPr/>
      </xdr:nvCxnSpPr>
      <xdr:spPr>
        <a:xfrm>
          <a:off x="2908300" y="6160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128270</xdr:rowOff>
    </xdr:from>
    <xdr:to>
      <xdr:col>10</xdr:col>
      <xdr:colOff>165100</xdr:colOff>
      <xdr:row>36</xdr:row>
      <xdr:rowOff>58420</xdr:rowOff>
    </xdr:to>
    <xdr:sp macro="" textlink="">
      <xdr:nvSpPr>
        <xdr:cNvPr id="79" name="楕円 78"/>
        <xdr:cNvSpPr/>
      </xdr:nvSpPr>
      <xdr:spPr>
        <a:xfrm>
          <a:off x="196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160020</xdr:rowOff>
    </xdr:from>
    <xdr:to>
      <xdr:col>15</xdr:col>
      <xdr:colOff>50800</xdr:colOff>
      <xdr:row>36</xdr:row>
      <xdr:rowOff>7620</xdr:rowOff>
    </xdr:to>
    <xdr:cxnSp macro="">
      <xdr:nvCxnSpPr>
        <xdr:cNvPr id="80" name="直線コネクタ 79"/>
        <xdr:cNvCxnSpPr/>
      </xdr:nvCxnSpPr>
      <xdr:spPr>
        <a:xfrm flipV="1">
          <a:off x="2019300" y="6160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137795</xdr:rowOff>
    </xdr:from>
    <xdr:to>
      <xdr:col>6</xdr:col>
      <xdr:colOff>38100</xdr:colOff>
      <xdr:row>36</xdr:row>
      <xdr:rowOff>67945</xdr:rowOff>
    </xdr:to>
    <xdr:sp macro="" textlink="">
      <xdr:nvSpPr>
        <xdr:cNvPr id="81" name="楕円 80"/>
        <xdr:cNvSpPr/>
      </xdr:nvSpPr>
      <xdr:spPr>
        <a:xfrm>
          <a:off x="1079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xdr:rowOff>
    </xdr:from>
    <xdr:to>
      <xdr:col>10</xdr:col>
      <xdr:colOff>114300</xdr:colOff>
      <xdr:row>36</xdr:row>
      <xdr:rowOff>17145</xdr:rowOff>
    </xdr:to>
    <xdr:cxnSp macro="">
      <xdr:nvCxnSpPr>
        <xdr:cNvPr id="82" name="直線コネクタ 81"/>
        <xdr:cNvCxnSpPr/>
      </xdr:nvCxnSpPr>
      <xdr:spPr>
        <a:xfrm flipV="1">
          <a:off x="1130300" y="61798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88282</xdr:rowOff>
    </xdr:from>
    <xdr:ext cx="405111" cy="259045"/>
    <xdr:sp macro="" textlink="">
      <xdr:nvSpPr>
        <xdr:cNvPr id="87" name="n_1mainValue【道路】&#10;有形固定資産減価償却率"/>
        <xdr:cNvSpPr txBox="1"/>
      </xdr:nvSpPr>
      <xdr:spPr>
        <a:xfrm>
          <a:off x="3582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55897</xdr:rowOff>
    </xdr:from>
    <xdr:ext cx="405111" cy="259045"/>
    <xdr:sp macro="" textlink="">
      <xdr:nvSpPr>
        <xdr:cNvPr id="88" name="n_2mainValue【道路】&#10;有形固定資産減価償却率"/>
        <xdr:cNvSpPr txBox="1"/>
      </xdr:nvSpPr>
      <xdr:spPr>
        <a:xfrm>
          <a:off x="2705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9" name="n_3mainValue【道路】&#10;有形固定資産減価償却率"/>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84472</xdr:rowOff>
    </xdr:from>
    <xdr:ext cx="405111" cy="259045"/>
    <xdr:sp macro="" textlink="">
      <xdr:nvSpPr>
        <xdr:cNvPr id="90" name="n_4mainValue【道路】&#10;有形固定資産減価償却率"/>
        <xdr:cNvSpPr txBox="1"/>
      </xdr:nvSpPr>
      <xdr:spPr>
        <a:xfrm>
          <a:off x="927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5702</xdr:rowOff>
    </xdr:from>
    <xdr:to>
      <xdr:col>55</xdr:col>
      <xdr:colOff>50800</xdr:colOff>
      <xdr:row>41</xdr:row>
      <xdr:rowOff>107302</xdr:rowOff>
    </xdr:to>
    <xdr:sp macro="" textlink="">
      <xdr:nvSpPr>
        <xdr:cNvPr id="130" name="楕円 129"/>
        <xdr:cNvSpPr/>
      </xdr:nvSpPr>
      <xdr:spPr>
        <a:xfrm>
          <a:off x="10426700" y="70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155579</xdr:rowOff>
    </xdr:from>
    <xdr:ext cx="469744" cy="259045"/>
    <xdr:sp macro="" textlink="">
      <xdr:nvSpPr>
        <xdr:cNvPr id="131" name="【道路】&#10;一人当たり延長該当値テキスト"/>
        <xdr:cNvSpPr txBox="1"/>
      </xdr:nvSpPr>
      <xdr:spPr>
        <a:xfrm>
          <a:off x="10515600" y="70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5817</xdr:rowOff>
    </xdr:from>
    <xdr:to>
      <xdr:col>50</xdr:col>
      <xdr:colOff>165100</xdr:colOff>
      <xdr:row>41</xdr:row>
      <xdr:rowOff>107417</xdr:rowOff>
    </xdr:to>
    <xdr:sp macro="" textlink="">
      <xdr:nvSpPr>
        <xdr:cNvPr id="132" name="楕円 131"/>
        <xdr:cNvSpPr/>
      </xdr:nvSpPr>
      <xdr:spPr>
        <a:xfrm>
          <a:off x="9588500" y="70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56502</xdr:rowOff>
    </xdr:from>
    <xdr:to>
      <xdr:col>55</xdr:col>
      <xdr:colOff>0</xdr:colOff>
      <xdr:row>41</xdr:row>
      <xdr:rowOff>56617</xdr:rowOff>
    </xdr:to>
    <xdr:cxnSp macro="">
      <xdr:nvCxnSpPr>
        <xdr:cNvPr id="133" name="直線コネクタ 132"/>
        <xdr:cNvCxnSpPr/>
      </xdr:nvCxnSpPr>
      <xdr:spPr>
        <a:xfrm flipV="1">
          <a:off x="9639300" y="708595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5931</xdr:rowOff>
    </xdr:from>
    <xdr:to>
      <xdr:col>46</xdr:col>
      <xdr:colOff>38100</xdr:colOff>
      <xdr:row>41</xdr:row>
      <xdr:rowOff>107531</xdr:rowOff>
    </xdr:to>
    <xdr:sp macro="" textlink="">
      <xdr:nvSpPr>
        <xdr:cNvPr id="134" name="楕円 133"/>
        <xdr:cNvSpPr/>
      </xdr:nvSpPr>
      <xdr:spPr>
        <a:xfrm>
          <a:off x="8699500" y="70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56617</xdr:rowOff>
    </xdr:from>
    <xdr:to>
      <xdr:col>50</xdr:col>
      <xdr:colOff>114300</xdr:colOff>
      <xdr:row>41</xdr:row>
      <xdr:rowOff>56731</xdr:rowOff>
    </xdr:to>
    <xdr:cxnSp macro="">
      <xdr:nvCxnSpPr>
        <xdr:cNvPr id="135" name="直線コネクタ 134"/>
        <xdr:cNvCxnSpPr/>
      </xdr:nvCxnSpPr>
      <xdr:spPr>
        <a:xfrm flipV="1">
          <a:off x="8750300" y="70860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7226</xdr:rowOff>
    </xdr:from>
    <xdr:to>
      <xdr:col>41</xdr:col>
      <xdr:colOff>101600</xdr:colOff>
      <xdr:row>41</xdr:row>
      <xdr:rowOff>108826</xdr:rowOff>
    </xdr:to>
    <xdr:sp macro="" textlink="">
      <xdr:nvSpPr>
        <xdr:cNvPr id="136" name="楕円 135"/>
        <xdr:cNvSpPr/>
      </xdr:nvSpPr>
      <xdr:spPr>
        <a:xfrm>
          <a:off x="7810500" y="70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56731</xdr:rowOff>
    </xdr:from>
    <xdr:to>
      <xdr:col>45</xdr:col>
      <xdr:colOff>177800</xdr:colOff>
      <xdr:row>41</xdr:row>
      <xdr:rowOff>58026</xdr:rowOff>
    </xdr:to>
    <xdr:cxnSp macro="">
      <xdr:nvCxnSpPr>
        <xdr:cNvPr id="137" name="直線コネクタ 136"/>
        <xdr:cNvCxnSpPr/>
      </xdr:nvCxnSpPr>
      <xdr:spPr>
        <a:xfrm flipV="1">
          <a:off x="7861300" y="7086181"/>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9169</xdr:rowOff>
    </xdr:from>
    <xdr:to>
      <xdr:col>36</xdr:col>
      <xdr:colOff>165100</xdr:colOff>
      <xdr:row>41</xdr:row>
      <xdr:rowOff>110769</xdr:rowOff>
    </xdr:to>
    <xdr:sp macro="" textlink="">
      <xdr:nvSpPr>
        <xdr:cNvPr id="138" name="楕円 137"/>
        <xdr:cNvSpPr/>
      </xdr:nvSpPr>
      <xdr:spPr>
        <a:xfrm>
          <a:off x="6921500" y="70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58026</xdr:rowOff>
    </xdr:from>
    <xdr:to>
      <xdr:col>41</xdr:col>
      <xdr:colOff>50800</xdr:colOff>
      <xdr:row>41</xdr:row>
      <xdr:rowOff>59969</xdr:rowOff>
    </xdr:to>
    <xdr:cxnSp macro="">
      <xdr:nvCxnSpPr>
        <xdr:cNvPr id="139" name="直線コネクタ 138"/>
        <xdr:cNvCxnSpPr/>
      </xdr:nvCxnSpPr>
      <xdr:spPr>
        <a:xfrm flipV="1">
          <a:off x="6972300" y="708747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98544</xdr:rowOff>
    </xdr:from>
    <xdr:ext cx="469744" cy="259045"/>
    <xdr:sp macro="" textlink="">
      <xdr:nvSpPr>
        <xdr:cNvPr id="144" name="n_1mainValue【道路】&#10;一人当たり延長"/>
        <xdr:cNvSpPr txBox="1"/>
      </xdr:nvSpPr>
      <xdr:spPr>
        <a:xfrm>
          <a:off x="9391727" y="71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98658</xdr:rowOff>
    </xdr:from>
    <xdr:ext cx="469744" cy="259045"/>
    <xdr:sp macro="" textlink="">
      <xdr:nvSpPr>
        <xdr:cNvPr id="145" name="n_2mainValue【道路】&#10;一人当たり延長"/>
        <xdr:cNvSpPr txBox="1"/>
      </xdr:nvSpPr>
      <xdr:spPr>
        <a:xfrm>
          <a:off x="8515427" y="712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99953</xdr:rowOff>
    </xdr:from>
    <xdr:ext cx="469744" cy="259045"/>
    <xdr:sp macro="" textlink="">
      <xdr:nvSpPr>
        <xdr:cNvPr id="146" name="n_3mainValue【道路】&#10;一人当たり延長"/>
        <xdr:cNvSpPr txBox="1"/>
      </xdr:nvSpPr>
      <xdr:spPr>
        <a:xfrm>
          <a:off x="7626427" y="71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101896</xdr:rowOff>
    </xdr:from>
    <xdr:ext cx="469744" cy="259045"/>
    <xdr:sp macro="" textlink="">
      <xdr:nvSpPr>
        <xdr:cNvPr id="147" name="n_4mainValue【道路】&#10;一人当たり延長"/>
        <xdr:cNvSpPr txBox="1"/>
      </xdr:nvSpPr>
      <xdr:spPr>
        <a:xfrm>
          <a:off x="6737427" y="713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73297</xdr:rowOff>
    </xdr:from>
    <xdr:to>
      <xdr:col>24</xdr:col>
      <xdr:colOff>114300</xdr:colOff>
      <xdr:row>58</xdr:row>
      <xdr:rowOff>3447</xdr:rowOff>
    </xdr:to>
    <xdr:sp macro="" textlink="">
      <xdr:nvSpPr>
        <xdr:cNvPr id="189" name="楕円 188"/>
        <xdr:cNvSpPr/>
      </xdr:nvSpPr>
      <xdr:spPr>
        <a:xfrm>
          <a:off x="45847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96174</xdr:rowOff>
    </xdr:from>
    <xdr:ext cx="405111" cy="259045"/>
    <xdr:sp macro="" textlink="">
      <xdr:nvSpPr>
        <xdr:cNvPr id="190" name="【橋りょう・トンネル】&#10;有形固定資産減価償却率該当値テキスト"/>
        <xdr:cNvSpPr txBox="1"/>
      </xdr:nvSpPr>
      <xdr:spPr>
        <a:xfrm>
          <a:off x="4673600" y="969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45538</xdr:rowOff>
    </xdr:from>
    <xdr:to>
      <xdr:col>20</xdr:col>
      <xdr:colOff>38100</xdr:colOff>
      <xdr:row>57</xdr:row>
      <xdr:rowOff>147138</xdr:rowOff>
    </xdr:to>
    <xdr:sp macro="" textlink="">
      <xdr:nvSpPr>
        <xdr:cNvPr id="191" name="楕円 190"/>
        <xdr:cNvSpPr/>
      </xdr:nvSpPr>
      <xdr:spPr>
        <a:xfrm>
          <a:off x="3746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96338</xdr:rowOff>
    </xdr:from>
    <xdr:to>
      <xdr:col>24</xdr:col>
      <xdr:colOff>63500</xdr:colOff>
      <xdr:row>57</xdr:row>
      <xdr:rowOff>124097</xdr:rowOff>
    </xdr:to>
    <xdr:cxnSp macro="">
      <xdr:nvCxnSpPr>
        <xdr:cNvPr id="192" name="直線コネクタ 191"/>
        <xdr:cNvCxnSpPr/>
      </xdr:nvCxnSpPr>
      <xdr:spPr>
        <a:xfrm>
          <a:off x="3797300" y="986898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24312</xdr:rowOff>
    </xdr:from>
    <xdr:to>
      <xdr:col>15</xdr:col>
      <xdr:colOff>101600</xdr:colOff>
      <xdr:row>57</xdr:row>
      <xdr:rowOff>125912</xdr:rowOff>
    </xdr:to>
    <xdr:sp macro="" textlink="">
      <xdr:nvSpPr>
        <xdr:cNvPr id="193" name="楕円 192"/>
        <xdr:cNvSpPr/>
      </xdr:nvSpPr>
      <xdr:spPr>
        <a:xfrm>
          <a:off x="2857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75112</xdr:rowOff>
    </xdr:from>
    <xdr:to>
      <xdr:col>19</xdr:col>
      <xdr:colOff>177800</xdr:colOff>
      <xdr:row>57</xdr:row>
      <xdr:rowOff>96338</xdr:rowOff>
    </xdr:to>
    <xdr:cxnSp macro="">
      <xdr:nvCxnSpPr>
        <xdr:cNvPr id="194" name="直線コネクタ 193"/>
        <xdr:cNvCxnSpPr/>
      </xdr:nvCxnSpPr>
      <xdr:spPr>
        <a:xfrm>
          <a:off x="2908300" y="98477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17780</xdr:rowOff>
    </xdr:from>
    <xdr:to>
      <xdr:col>10</xdr:col>
      <xdr:colOff>165100</xdr:colOff>
      <xdr:row>57</xdr:row>
      <xdr:rowOff>119380</xdr:rowOff>
    </xdr:to>
    <xdr:sp macro="" textlink="">
      <xdr:nvSpPr>
        <xdr:cNvPr id="195" name="楕円 194"/>
        <xdr:cNvSpPr/>
      </xdr:nvSpPr>
      <xdr:spPr>
        <a:xfrm>
          <a:off x="1968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68580</xdr:rowOff>
    </xdr:from>
    <xdr:to>
      <xdr:col>15</xdr:col>
      <xdr:colOff>50800</xdr:colOff>
      <xdr:row>57</xdr:row>
      <xdr:rowOff>75112</xdr:rowOff>
    </xdr:to>
    <xdr:cxnSp macro="">
      <xdr:nvCxnSpPr>
        <xdr:cNvPr id="196" name="直線コネクタ 195"/>
        <xdr:cNvCxnSpPr/>
      </xdr:nvCxnSpPr>
      <xdr:spPr>
        <a:xfrm>
          <a:off x="2019300" y="98412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73297</xdr:rowOff>
    </xdr:from>
    <xdr:to>
      <xdr:col>6</xdr:col>
      <xdr:colOff>38100</xdr:colOff>
      <xdr:row>58</xdr:row>
      <xdr:rowOff>3447</xdr:rowOff>
    </xdr:to>
    <xdr:sp macro="" textlink="">
      <xdr:nvSpPr>
        <xdr:cNvPr id="197" name="楕円 196"/>
        <xdr:cNvSpPr/>
      </xdr:nvSpPr>
      <xdr:spPr>
        <a:xfrm>
          <a:off x="1079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68580</xdr:rowOff>
    </xdr:from>
    <xdr:to>
      <xdr:col>10</xdr:col>
      <xdr:colOff>114300</xdr:colOff>
      <xdr:row>57</xdr:row>
      <xdr:rowOff>124097</xdr:rowOff>
    </xdr:to>
    <xdr:cxnSp macro="">
      <xdr:nvCxnSpPr>
        <xdr:cNvPr id="198" name="直線コネクタ 197"/>
        <xdr:cNvCxnSpPr/>
      </xdr:nvCxnSpPr>
      <xdr:spPr>
        <a:xfrm flipV="1">
          <a:off x="1130300" y="984123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163665</xdr:rowOff>
    </xdr:from>
    <xdr:ext cx="405111" cy="259045"/>
    <xdr:sp macro="" textlink="">
      <xdr:nvSpPr>
        <xdr:cNvPr id="203" name="n_1mainValue【橋りょう・トンネル】&#10;有形固定資産減価償却率"/>
        <xdr:cNvSpPr txBox="1"/>
      </xdr:nvSpPr>
      <xdr:spPr>
        <a:xfrm>
          <a:off x="35820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142439</xdr:rowOff>
    </xdr:from>
    <xdr:ext cx="405111" cy="259045"/>
    <xdr:sp macro="" textlink="">
      <xdr:nvSpPr>
        <xdr:cNvPr id="204" name="n_2mainValue【橋りょう・トンネル】&#10;有形固定資産減価償却率"/>
        <xdr:cNvSpPr txBox="1"/>
      </xdr:nvSpPr>
      <xdr:spPr>
        <a:xfrm>
          <a:off x="2705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135907</xdr:rowOff>
    </xdr:from>
    <xdr:ext cx="405111" cy="259045"/>
    <xdr:sp macro="" textlink="">
      <xdr:nvSpPr>
        <xdr:cNvPr id="205" name="n_3mainValue【橋りょう・トンネル】&#10;有形固定資産減価償却率"/>
        <xdr:cNvSpPr txBox="1"/>
      </xdr:nvSpPr>
      <xdr:spPr>
        <a:xfrm>
          <a:off x="1816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19974</xdr:rowOff>
    </xdr:from>
    <xdr:ext cx="405111" cy="259045"/>
    <xdr:sp macro="" textlink="">
      <xdr:nvSpPr>
        <xdr:cNvPr id="206" name="n_4mainValue【橋りょう・トンネル】&#10;有形固定資産減価償却率"/>
        <xdr:cNvSpPr txBox="1"/>
      </xdr:nvSpPr>
      <xdr:spPr>
        <a:xfrm>
          <a:off x="9277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60627</xdr:rowOff>
    </xdr:from>
    <xdr:to>
      <xdr:col>55</xdr:col>
      <xdr:colOff>50800</xdr:colOff>
      <xdr:row>64</xdr:row>
      <xdr:rowOff>162227</xdr:rowOff>
    </xdr:to>
    <xdr:sp macro="" textlink="">
      <xdr:nvSpPr>
        <xdr:cNvPr id="248" name="楕円 247"/>
        <xdr:cNvSpPr/>
      </xdr:nvSpPr>
      <xdr:spPr>
        <a:xfrm>
          <a:off x="10426700" y="110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162263</xdr:rowOff>
    </xdr:from>
    <xdr:ext cx="534377" cy="259045"/>
    <xdr:sp macro="" textlink="">
      <xdr:nvSpPr>
        <xdr:cNvPr id="249" name="【橋りょう・トンネル】&#10;一人当たり有形固定資産（償却資産）額該当値テキスト"/>
        <xdr:cNvSpPr txBox="1"/>
      </xdr:nvSpPr>
      <xdr:spPr>
        <a:xfrm>
          <a:off x="10515600" y="109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60609</xdr:rowOff>
    </xdr:from>
    <xdr:to>
      <xdr:col>50</xdr:col>
      <xdr:colOff>165100</xdr:colOff>
      <xdr:row>64</xdr:row>
      <xdr:rowOff>162209</xdr:rowOff>
    </xdr:to>
    <xdr:sp macro="" textlink="">
      <xdr:nvSpPr>
        <xdr:cNvPr id="250" name="楕円 249"/>
        <xdr:cNvSpPr/>
      </xdr:nvSpPr>
      <xdr:spPr>
        <a:xfrm>
          <a:off x="9588500" y="1103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111409</xdr:rowOff>
    </xdr:from>
    <xdr:to>
      <xdr:col>55</xdr:col>
      <xdr:colOff>0</xdr:colOff>
      <xdr:row>64</xdr:row>
      <xdr:rowOff>111427</xdr:rowOff>
    </xdr:to>
    <xdr:cxnSp macro="">
      <xdr:nvCxnSpPr>
        <xdr:cNvPr id="251" name="直線コネクタ 250"/>
        <xdr:cNvCxnSpPr/>
      </xdr:nvCxnSpPr>
      <xdr:spPr>
        <a:xfrm>
          <a:off x="9639300" y="11084209"/>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60949</xdr:rowOff>
    </xdr:from>
    <xdr:to>
      <xdr:col>46</xdr:col>
      <xdr:colOff>38100</xdr:colOff>
      <xdr:row>64</xdr:row>
      <xdr:rowOff>162549</xdr:rowOff>
    </xdr:to>
    <xdr:sp macro="" textlink="">
      <xdr:nvSpPr>
        <xdr:cNvPr id="252" name="楕円 251"/>
        <xdr:cNvSpPr/>
      </xdr:nvSpPr>
      <xdr:spPr>
        <a:xfrm>
          <a:off x="8699500" y="110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111409</xdr:rowOff>
    </xdr:from>
    <xdr:to>
      <xdr:col>50</xdr:col>
      <xdr:colOff>114300</xdr:colOff>
      <xdr:row>64</xdr:row>
      <xdr:rowOff>111749</xdr:rowOff>
    </xdr:to>
    <xdr:cxnSp macro="">
      <xdr:nvCxnSpPr>
        <xdr:cNvPr id="253" name="直線コネクタ 252"/>
        <xdr:cNvCxnSpPr/>
      </xdr:nvCxnSpPr>
      <xdr:spPr>
        <a:xfrm flipV="1">
          <a:off x="8750300" y="11084209"/>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61926</xdr:rowOff>
    </xdr:from>
    <xdr:to>
      <xdr:col>41</xdr:col>
      <xdr:colOff>101600</xdr:colOff>
      <xdr:row>64</xdr:row>
      <xdr:rowOff>163526</xdr:rowOff>
    </xdr:to>
    <xdr:sp macro="" textlink="">
      <xdr:nvSpPr>
        <xdr:cNvPr id="254" name="楕円 253"/>
        <xdr:cNvSpPr/>
      </xdr:nvSpPr>
      <xdr:spPr>
        <a:xfrm>
          <a:off x="7810500" y="110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111749</xdr:rowOff>
    </xdr:from>
    <xdr:to>
      <xdr:col>45</xdr:col>
      <xdr:colOff>177800</xdr:colOff>
      <xdr:row>64</xdr:row>
      <xdr:rowOff>112726</xdr:rowOff>
    </xdr:to>
    <xdr:cxnSp macro="">
      <xdr:nvCxnSpPr>
        <xdr:cNvPr id="255" name="直線コネクタ 254"/>
        <xdr:cNvCxnSpPr/>
      </xdr:nvCxnSpPr>
      <xdr:spPr>
        <a:xfrm flipV="1">
          <a:off x="7861300" y="11084549"/>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64202</xdr:rowOff>
    </xdr:from>
    <xdr:to>
      <xdr:col>36</xdr:col>
      <xdr:colOff>165100</xdr:colOff>
      <xdr:row>64</xdr:row>
      <xdr:rowOff>165802</xdr:rowOff>
    </xdr:to>
    <xdr:sp macro="" textlink="">
      <xdr:nvSpPr>
        <xdr:cNvPr id="256" name="楕円 255"/>
        <xdr:cNvSpPr/>
      </xdr:nvSpPr>
      <xdr:spPr>
        <a:xfrm>
          <a:off x="6921500" y="110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112726</xdr:rowOff>
    </xdr:from>
    <xdr:to>
      <xdr:col>41</xdr:col>
      <xdr:colOff>50800</xdr:colOff>
      <xdr:row>64</xdr:row>
      <xdr:rowOff>115002</xdr:rowOff>
    </xdr:to>
    <xdr:cxnSp macro="">
      <xdr:nvCxnSpPr>
        <xdr:cNvPr id="257" name="直線コネクタ 256"/>
        <xdr:cNvCxnSpPr/>
      </xdr:nvCxnSpPr>
      <xdr:spPr>
        <a:xfrm flipV="1">
          <a:off x="6972300" y="11085526"/>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153336</xdr:rowOff>
    </xdr:from>
    <xdr:ext cx="534377" cy="259045"/>
    <xdr:sp macro="" textlink="">
      <xdr:nvSpPr>
        <xdr:cNvPr id="262" name="n_1mainValue【橋りょう・トンネル】&#10;一人当たり有形固定資産（償却資産）額"/>
        <xdr:cNvSpPr txBox="1"/>
      </xdr:nvSpPr>
      <xdr:spPr>
        <a:xfrm>
          <a:off x="9359411" y="1112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153676</xdr:rowOff>
    </xdr:from>
    <xdr:ext cx="534377" cy="259045"/>
    <xdr:sp macro="" textlink="">
      <xdr:nvSpPr>
        <xdr:cNvPr id="263" name="n_2mainValue【橋りょう・トンネル】&#10;一人当たり有形固定資産（償却資産）額"/>
        <xdr:cNvSpPr txBox="1"/>
      </xdr:nvSpPr>
      <xdr:spPr>
        <a:xfrm>
          <a:off x="8483111" y="111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154653</xdr:rowOff>
    </xdr:from>
    <xdr:ext cx="534377" cy="259045"/>
    <xdr:sp macro="" textlink="">
      <xdr:nvSpPr>
        <xdr:cNvPr id="264" name="n_3mainValue【橋りょう・トンネル】&#10;一人当たり有形固定資産（償却資産）額"/>
        <xdr:cNvSpPr txBox="1"/>
      </xdr:nvSpPr>
      <xdr:spPr>
        <a:xfrm>
          <a:off x="7594111" y="111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156929</xdr:rowOff>
    </xdr:from>
    <xdr:ext cx="534377" cy="259045"/>
    <xdr:sp macro="" textlink="">
      <xdr:nvSpPr>
        <xdr:cNvPr id="265" name="n_4mainValue【橋りょう・トンネル】&#10;一人当たり有形固定資産（償却資産）額"/>
        <xdr:cNvSpPr txBox="1"/>
      </xdr:nvSpPr>
      <xdr:spPr>
        <a:xfrm>
          <a:off x="6705111" y="111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49349</xdr:rowOff>
    </xdr:from>
    <xdr:to>
      <xdr:col>24</xdr:col>
      <xdr:colOff>114300</xdr:colOff>
      <xdr:row>83</xdr:row>
      <xdr:rowOff>150949</xdr:rowOff>
    </xdr:to>
    <xdr:sp macro="" textlink="">
      <xdr:nvSpPr>
        <xdr:cNvPr id="307" name="楕円 306"/>
        <xdr:cNvSpPr/>
      </xdr:nvSpPr>
      <xdr:spPr>
        <a:xfrm>
          <a:off x="4584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27776</xdr:rowOff>
    </xdr:from>
    <xdr:ext cx="405111" cy="259045"/>
    <xdr:sp macro="" textlink="">
      <xdr:nvSpPr>
        <xdr:cNvPr id="308" name="【公営住宅】&#10;有形固定資産減価償却率該当値テキスト"/>
        <xdr:cNvSpPr txBox="1"/>
      </xdr:nvSpPr>
      <xdr:spPr>
        <a:xfrm>
          <a:off x="4673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9" name="楕円 308"/>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100149</xdr:rowOff>
    </xdr:to>
    <xdr:cxnSp macro="">
      <xdr:nvCxnSpPr>
        <xdr:cNvPr id="310" name="直線コネクタ 309"/>
        <xdr:cNvCxnSpPr/>
      </xdr:nvCxnSpPr>
      <xdr:spPr>
        <a:xfrm>
          <a:off x="3797300" y="1429131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3629</xdr:rowOff>
    </xdr:from>
    <xdr:to>
      <xdr:col>15</xdr:col>
      <xdr:colOff>101600</xdr:colOff>
      <xdr:row>83</xdr:row>
      <xdr:rowOff>105229</xdr:rowOff>
    </xdr:to>
    <xdr:sp macro="" textlink="">
      <xdr:nvSpPr>
        <xdr:cNvPr id="311" name="楕円 310"/>
        <xdr:cNvSpPr/>
      </xdr:nvSpPr>
      <xdr:spPr>
        <a:xfrm>
          <a:off x="2857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54429</xdr:rowOff>
    </xdr:from>
    <xdr:to>
      <xdr:col>19</xdr:col>
      <xdr:colOff>177800</xdr:colOff>
      <xdr:row>83</xdr:row>
      <xdr:rowOff>60961</xdr:rowOff>
    </xdr:to>
    <xdr:cxnSp macro="">
      <xdr:nvCxnSpPr>
        <xdr:cNvPr id="312" name="直線コネクタ 311"/>
        <xdr:cNvCxnSpPr/>
      </xdr:nvCxnSpPr>
      <xdr:spPr>
        <a:xfrm>
          <a:off x="2908300" y="1428477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139156</xdr:rowOff>
    </xdr:from>
    <xdr:to>
      <xdr:col>10</xdr:col>
      <xdr:colOff>165100</xdr:colOff>
      <xdr:row>83</xdr:row>
      <xdr:rowOff>69306</xdr:rowOff>
    </xdr:to>
    <xdr:sp macro="" textlink="">
      <xdr:nvSpPr>
        <xdr:cNvPr id="313" name="楕円 312"/>
        <xdr:cNvSpPr/>
      </xdr:nvSpPr>
      <xdr:spPr>
        <a:xfrm>
          <a:off x="1968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18506</xdr:rowOff>
    </xdr:from>
    <xdr:to>
      <xdr:col>15</xdr:col>
      <xdr:colOff>50800</xdr:colOff>
      <xdr:row>83</xdr:row>
      <xdr:rowOff>54429</xdr:rowOff>
    </xdr:to>
    <xdr:cxnSp macro="">
      <xdr:nvCxnSpPr>
        <xdr:cNvPr id="314" name="直線コネクタ 313"/>
        <xdr:cNvCxnSpPr/>
      </xdr:nvCxnSpPr>
      <xdr:spPr>
        <a:xfrm>
          <a:off x="2019300" y="142488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42818</xdr:rowOff>
    </xdr:from>
    <xdr:to>
      <xdr:col>6</xdr:col>
      <xdr:colOff>38100</xdr:colOff>
      <xdr:row>83</xdr:row>
      <xdr:rowOff>144418</xdr:rowOff>
    </xdr:to>
    <xdr:sp macro="" textlink="">
      <xdr:nvSpPr>
        <xdr:cNvPr id="315" name="楕円 314"/>
        <xdr:cNvSpPr/>
      </xdr:nvSpPr>
      <xdr:spPr>
        <a:xfrm>
          <a:off x="1079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18506</xdr:rowOff>
    </xdr:from>
    <xdr:to>
      <xdr:col>10</xdr:col>
      <xdr:colOff>114300</xdr:colOff>
      <xdr:row>83</xdr:row>
      <xdr:rowOff>93618</xdr:rowOff>
    </xdr:to>
    <xdr:cxnSp macro="">
      <xdr:nvCxnSpPr>
        <xdr:cNvPr id="316" name="直線コネクタ 315"/>
        <xdr:cNvCxnSpPr/>
      </xdr:nvCxnSpPr>
      <xdr:spPr>
        <a:xfrm flipV="1">
          <a:off x="1130300" y="1424885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128288</xdr:rowOff>
    </xdr:from>
    <xdr:ext cx="405111" cy="259045"/>
    <xdr:sp macro="" textlink="">
      <xdr:nvSpPr>
        <xdr:cNvPr id="321" name="n_1main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96356</xdr:rowOff>
    </xdr:from>
    <xdr:ext cx="405111" cy="259045"/>
    <xdr:sp macro="" textlink="">
      <xdr:nvSpPr>
        <xdr:cNvPr id="322" name="n_2mainValue【公営住宅】&#10;有形固定資産減価償却率"/>
        <xdr:cNvSpPr txBox="1"/>
      </xdr:nvSpPr>
      <xdr:spPr>
        <a:xfrm>
          <a:off x="2705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85833</xdr:rowOff>
    </xdr:from>
    <xdr:ext cx="405111" cy="259045"/>
    <xdr:sp macro="" textlink="">
      <xdr:nvSpPr>
        <xdr:cNvPr id="323" name="n_3mainValue【公営住宅】&#10;有形固定資産減価償却率"/>
        <xdr:cNvSpPr txBox="1"/>
      </xdr:nvSpPr>
      <xdr:spPr>
        <a:xfrm>
          <a:off x="1816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24" name="n_4main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137719</xdr:rowOff>
    </xdr:from>
    <xdr:to>
      <xdr:col>55</xdr:col>
      <xdr:colOff>50800</xdr:colOff>
      <xdr:row>86</xdr:row>
      <xdr:rowOff>67869</xdr:rowOff>
    </xdr:to>
    <xdr:sp macro="" textlink="">
      <xdr:nvSpPr>
        <xdr:cNvPr id="362" name="楕円 361"/>
        <xdr:cNvSpPr/>
      </xdr:nvSpPr>
      <xdr:spPr>
        <a:xfrm>
          <a:off x="104267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52646</xdr:rowOff>
    </xdr:from>
    <xdr:ext cx="469744" cy="259045"/>
    <xdr:sp macro="" textlink="">
      <xdr:nvSpPr>
        <xdr:cNvPr id="363" name="【公営住宅】&#10;一人当たり面積該当値テキスト"/>
        <xdr:cNvSpPr txBox="1"/>
      </xdr:nvSpPr>
      <xdr:spPr>
        <a:xfrm>
          <a:off x="10515600" y="1462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137719</xdr:rowOff>
    </xdr:from>
    <xdr:to>
      <xdr:col>50</xdr:col>
      <xdr:colOff>165100</xdr:colOff>
      <xdr:row>86</xdr:row>
      <xdr:rowOff>67869</xdr:rowOff>
    </xdr:to>
    <xdr:sp macro="" textlink="">
      <xdr:nvSpPr>
        <xdr:cNvPr id="364" name="楕円 363"/>
        <xdr:cNvSpPr/>
      </xdr:nvSpPr>
      <xdr:spPr>
        <a:xfrm>
          <a:off x="9588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17069</xdr:rowOff>
    </xdr:from>
    <xdr:to>
      <xdr:col>55</xdr:col>
      <xdr:colOff>0</xdr:colOff>
      <xdr:row>86</xdr:row>
      <xdr:rowOff>17069</xdr:rowOff>
    </xdr:to>
    <xdr:cxnSp macro="">
      <xdr:nvCxnSpPr>
        <xdr:cNvPr id="365" name="直線コネクタ 364"/>
        <xdr:cNvCxnSpPr/>
      </xdr:nvCxnSpPr>
      <xdr:spPr>
        <a:xfrm>
          <a:off x="9639300" y="147617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137719</xdr:rowOff>
    </xdr:from>
    <xdr:to>
      <xdr:col>46</xdr:col>
      <xdr:colOff>38100</xdr:colOff>
      <xdr:row>86</xdr:row>
      <xdr:rowOff>67869</xdr:rowOff>
    </xdr:to>
    <xdr:sp macro="" textlink="">
      <xdr:nvSpPr>
        <xdr:cNvPr id="366" name="楕円 365"/>
        <xdr:cNvSpPr/>
      </xdr:nvSpPr>
      <xdr:spPr>
        <a:xfrm>
          <a:off x="8699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17069</xdr:rowOff>
    </xdr:from>
    <xdr:to>
      <xdr:col>50</xdr:col>
      <xdr:colOff>114300</xdr:colOff>
      <xdr:row>86</xdr:row>
      <xdr:rowOff>17069</xdr:rowOff>
    </xdr:to>
    <xdr:cxnSp macro="">
      <xdr:nvCxnSpPr>
        <xdr:cNvPr id="367" name="直線コネクタ 366"/>
        <xdr:cNvCxnSpPr/>
      </xdr:nvCxnSpPr>
      <xdr:spPr>
        <a:xfrm>
          <a:off x="8750300" y="1476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137719</xdr:rowOff>
    </xdr:from>
    <xdr:to>
      <xdr:col>41</xdr:col>
      <xdr:colOff>101600</xdr:colOff>
      <xdr:row>86</xdr:row>
      <xdr:rowOff>67869</xdr:rowOff>
    </xdr:to>
    <xdr:sp macro="" textlink="">
      <xdr:nvSpPr>
        <xdr:cNvPr id="368" name="楕円 367"/>
        <xdr:cNvSpPr/>
      </xdr:nvSpPr>
      <xdr:spPr>
        <a:xfrm>
          <a:off x="7810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17069</xdr:rowOff>
    </xdr:from>
    <xdr:to>
      <xdr:col>45</xdr:col>
      <xdr:colOff>177800</xdr:colOff>
      <xdr:row>86</xdr:row>
      <xdr:rowOff>17069</xdr:rowOff>
    </xdr:to>
    <xdr:cxnSp macro="">
      <xdr:nvCxnSpPr>
        <xdr:cNvPr id="369" name="直線コネクタ 368"/>
        <xdr:cNvCxnSpPr/>
      </xdr:nvCxnSpPr>
      <xdr:spPr>
        <a:xfrm>
          <a:off x="7861300" y="1476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137491</xdr:rowOff>
    </xdr:from>
    <xdr:to>
      <xdr:col>36</xdr:col>
      <xdr:colOff>165100</xdr:colOff>
      <xdr:row>86</xdr:row>
      <xdr:rowOff>67641</xdr:rowOff>
    </xdr:to>
    <xdr:sp macro="" textlink="">
      <xdr:nvSpPr>
        <xdr:cNvPr id="370" name="楕円 369"/>
        <xdr:cNvSpPr/>
      </xdr:nvSpPr>
      <xdr:spPr>
        <a:xfrm>
          <a:off x="6921500" y="1471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16841</xdr:rowOff>
    </xdr:from>
    <xdr:to>
      <xdr:col>41</xdr:col>
      <xdr:colOff>50800</xdr:colOff>
      <xdr:row>86</xdr:row>
      <xdr:rowOff>17069</xdr:rowOff>
    </xdr:to>
    <xdr:cxnSp macro="">
      <xdr:nvCxnSpPr>
        <xdr:cNvPr id="371" name="直線コネクタ 370"/>
        <xdr:cNvCxnSpPr/>
      </xdr:nvCxnSpPr>
      <xdr:spPr>
        <a:xfrm>
          <a:off x="6972300" y="1476154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58996</xdr:rowOff>
    </xdr:from>
    <xdr:ext cx="469744" cy="259045"/>
    <xdr:sp macro="" textlink="">
      <xdr:nvSpPr>
        <xdr:cNvPr id="376" name="n_1mainValue【公営住宅】&#10;一人当たり面積"/>
        <xdr:cNvSpPr txBox="1"/>
      </xdr:nvSpPr>
      <xdr:spPr>
        <a:xfrm>
          <a:off x="93917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58996</xdr:rowOff>
    </xdr:from>
    <xdr:ext cx="469744" cy="259045"/>
    <xdr:sp macro="" textlink="">
      <xdr:nvSpPr>
        <xdr:cNvPr id="377" name="n_2mainValue【公営住宅】&#10;一人当たり面積"/>
        <xdr:cNvSpPr txBox="1"/>
      </xdr:nvSpPr>
      <xdr:spPr>
        <a:xfrm>
          <a:off x="8515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58996</xdr:rowOff>
    </xdr:from>
    <xdr:ext cx="469744" cy="259045"/>
    <xdr:sp macro="" textlink="">
      <xdr:nvSpPr>
        <xdr:cNvPr id="378" name="n_3mainValue【公営住宅】&#10;一人当たり面積"/>
        <xdr:cNvSpPr txBox="1"/>
      </xdr:nvSpPr>
      <xdr:spPr>
        <a:xfrm>
          <a:off x="7626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58768</xdr:rowOff>
    </xdr:from>
    <xdr:ext cx="469744" cy="259045"/>
    <xdr:sp macro="" textlink="">
      <xdr:nvSpPr>
        <xdr:cNvPr id="379" name="n_4mainValue【公営住宅】&#10;一人当たり面積"/>
        <xdr:cNvSpPr txBox="1"/>
      </xdr:nvSpPr>
      <xdr:spPr>
        <a:xfrm>
          <a:off x="6737427" y="1480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138067</xdr:rowOff>
    </xdr:from>
    <xdr:to>
      <xdr:col>85</xdr:col>
      <xdr:colOff>177800</xdr:colOff>
      <xdr:row>39</xdr:row>
      <xdr:rowOff>68217</xdr:rowOff>
    </xdr:to>
    <xdr:sp macro="" textlink="">
      <xdr:nvSpPr>
        <xdr:cNvPr id="437" name="楕円 436"/>
        <xdr:cNvSpPr/>
      </xdr:nvSpPr>
      <xdr:spPr>
        <a:xfrm>
          <a:off x="16268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116494</xdr:rowOff>
    </xdr:from>
    <xdr:ext cx="405111" cy="259045"/>
    <xdr:sp macro="" textlink="">
      <xdr:nvSpPr>
        <xdr:cNvPr id="438" name="【認定こども園・幼稚園・保育所】&#10;有形固定資産減価償却率該当値テキスト"/>
        <xdr:cNvSpPr txBox="1"/>
      </xdr:nvSpPr>
      <xdr:spPr>
        <a:xfrm>
          <a:off x="16357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xdr:rowOff>
    </xdr:from>
    <xdr:to>
      <xdr:col>81</xdr:col>
      <xdr:colOff>101600</xdr:colOff>
      <xdr:row>39</xdr:row>
      <xdr:rowOff>112304</xdr:rowOff>
    </xdr:to>
    <xdr:sp macro="" textlink="">
      <xdr:nvSpPr>
        <xdr:cNvPr id="439" name="楕円 438"/>
        <xdr:cNvSpPr/>
      </xdr:nvSpPr>
      <xdr:spPr>
        <a:xfrm>
          <a:off x="15430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17417</xdr:rowOff>
    </xdr:from>
    <xdr:to>
      <xdr:col>85</xdr:col>
      <xdr:colOff>127000</xdr:colOff>
      <xdr:row>39</xdr:row>
      <xdr:rowOff>61504</xdr:rowOff>
    </xdr:to>
    <xdr:cxnSp macro="">
      <xdr:nvCxnSpPr>
        <xdr:cNvPr id="440" name="直線コネクタ 439"/>
        <xdr:cNvCxnSpPr/>
      </xdr:nvCxnSpPr>
      <xdr:spPr>
        <a:xfrm flipV="1">
          <a:off x="15481300" y="670396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147865</xdr:rowOff>
    </xdr:from>
    <xdr:to>
      <xdr:col>76</xdr:col>
      <xdr:colOff>165100</xdr:colOff>
      <xdr:row>39</xdr:row>
      <xdr:rowOff>78015</xdr:rowOff>
    </xdr:to>
    <xdr:sp macro="" textlink="">
      <xdr:nvSpPr>
        <xdr:cNvPr id="441" name="楕円 440"/>
        <xdr:cNvSpPr/>
      </xdr:nvSpPr>
      <xdr:spPr>
        <a:xfrm>
          <a:off x="14541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27215</xdr:rowOff>
    </xdr:from>
    <xdr:to>
      <xdr:col>81</xdr:col>
      <xdr:colOff>50800</xdr:colOff>
      <xdr:row>39</xdr:row>
      <xdr:rowOff>61504</xdr:rowOff>
    </xdr:to>
    <xdr:cxnSp macro="">
      <xdr:nvCxnSpPr>
        <xdr:cNvPr id="442" name="直線コネクタ 441"/>
        <xdr:cNvCxnSpPr/>
      </xdr:nvCxnSpPr>
      <xdr:spPr>
        <a:xfrm>
          <a:off x="14592300" y="671376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156028</xdr:rowOff>
    </xdr:from>
    <xdr:to>
      <xdr:col>72</xdr:col>
      <xdr:colOff>38100</xdr:colOff>
      <xdr:row>39</xdr:row>
      <xdr:rowOff>86178</xdr:rowOff>
    </xdr:to>
    <xdr:sp macro="" textlink="">
      <xdr:nvSpPr>
        <xdr:cNvPr id="443" name="楕円 442"/>
        <xdr:cNvSpPr/>
      </xdr:nvSpPr>
      <xdr:spPr>
        <a:xfrm>
          <a:off x="13652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27215</xdr:rowOff>
    </xdr:from>
    <xdr:to>
      <xdr:col>76</xdr:col>
      <xdr:colOff>114300</xdr:colOff>
      <xdr:row>39</xdr:row>
      <xdr:rowOff>35378</xdr:rowOff>
    </xdr:to>
    <xdr:cxnSp macro="">
      <xdr:nvCxnSpPr>
        <xdr:cNvPr id="444" name="直線コネクタ 443"/>
        <xdr:cNvCxnSpPr/>
      </xdr:nvCxnSpPr>
      <xdr:spPr>
        <a:xfrm flipV="1">
          <a:off x="13703300" y="671376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156028</xdr:rowOff>
    </xdr:from>
    <xdr:to>
      <xdr:col>67</xdr:col>
      <xdr:colOff>101600</xdr:colOff>
      <xdr:row>39</xdr:row>
      <xdr:rowOff>86178</xdr:rowOff>
    </xdr:to>
    <xdr:sp macro="" textlink="">
      <xdr:nvSpPr>
        <xdr:cNvPr id="445" name="楕円 444"/>
        <xdr:cNvSpPr/>
      </xdr:nvSpPr>
      <xdr:spPr>
        <a:xfrm>
          <a:off x="12763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35378</xdr:rowOff>
    </xdr:from>
    <xdr:to>
      <xdr:col>71</xdr:col>
      <xdr:colOff>177800</xdr:colOff>
      <xdr:row>39</xdr:row>
      <xdr:rowOff>35378</xdr:rowOff>
    </xdr:to>
    <xdr:cxnSp macro="">
      <xdr:nvCxnSpPr>
        <xdr:cNvPr id="446" name="直線コネクタ 445"/>
        <xdr:cNvCxnSpPr/>
      </xdr:nvCxnSpPr>
      <xdr:spPr>
        <a:xfrm>
          <a:off x="12814300" y="6721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103431</xdr:rowOff>
    </xdr:from>
    <xdr:ext cx="405111" cy="259045"/>
    <xdr:sp macro="" textlink="">
      <xdr:nvSpPr>
        <xdr:cNvPr id="451" name="n_1mainValue【認定こども園・幼稚園・保育所】&#10;有形固定資産減価償却率"/>
        <xdr:cNvSpPr txBox="1"/>
      </xdr:nvSpPr>
      <xdr:spPr>
        <a:xfrm>
          <a:off x="152660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69142</xdr:rowOff>
    </xdr:from>
    <xdr:ext cx="405111" cy="259045"/>
    <xdr:sp macro="" textlink="">
      <xdr:nvSpPr>
        <xdr:cNvPr id="452" name="n_2mainValue【認定こども園・幼稚園・保育所】&#10;有形固定資産減価償却率"/>
        <xdr:cNvSpPr txBox="1"/>
      </xdr:nvSpPr>
      <xdr:spPr>
        <a:xfrm>
          <a:off x="14389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453" name="n_3mainValue【認定こども園・幼稚園・保育所】&#10;有形固定資産減価償却率"/>
        <xdr:cNvSpPr txBox="1"/>
      </xdr:nvSpPr>
      <xdr:spPr>
        <a:xfrm>
          <a:off x="13500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77305</xdr:rowOff>
    </xdr:from>
    <xdr:ext cx="405111" cy="259045"/>
    <xdr:sp macro="" textlink="">
      <xdr:nvSpPr>
        <xdr:cNvPr id="454" name="n_4mainValue【認定こども園・幼稚園・保育所】&#10;有形固定資産減価償却率"/>
        <xdr:cNvSpPr txBox="1"/>
      </xdr:nvSpPr>
      <xdr:spPr>
        <a:xfrm>
          <a:off x="12611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xdr:rowOff>
    </xdr:from>
    <xdr:to>
      <xdr:col>116</xdr:col>
      <xdr:colOff>114300</xdr:colOff>
      <xdr:row>40</xdr:row>
      <xdr:rowOff>113284</xdr:rowOff>
    </xdr:to>
    <xdr:sp macro="" textlink="">
      <xdr:nvSpPr>
        <xdr:cNvPr id="492" name="楕円 491"/>
        <xdr:cNvSpPr/>
      </xdr:nvSpPr>
      <xdr:spPr>
        <a:xfrm>
          <a:off x="22110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161561</xdr:rowOff>
    </xdr:from>
    <xdr:ext cx="469744" cy="259045"/>
    <xdr:sp macro="" textlink="">
      <xdr:nvSpPr>
        <xdr:cNvPr id="493" name="【認定こども園・幼稚園・保育所】&#10;一人当たり面積該当値テキスト"/>
        <xdr:cNvSpPr txBox="1"/>
      </xdr:nvSpPr>
      <xdr:spPr>
        <a:xfrm>
          <a:off x="22199600"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162560</xdr:rowOff>
    </xdr:from>
    <xdr:to>
      <xdr:col>112</xdr:col>
      <xdr:colOff>38100</xdr:colOff>
      <xdr:row>40</xdr:row>
      <xdr:rowOff>92710</xdr:rowOff>
    </xdr:to>
    <xdr:sp macro="" textlink="">
      <xdr:nvSpPr>
        <xdr:cNvPr id="494" name="楕円 493"/>
        <xdr:cNvSpPr/>
      </xdr:nvSpPr>
      <xdr:spPr>
        <a:xfrm>
          <a:off x="2127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41910</xdr:rowOff>
    </xdr:from>
    <xdr:to>
      <xdr:col>116</xdr:col>
      <xdr:colOff>63500</xdr:colOff>
      <xdr:row>40</xdr:row>
      <xdr:rowOff>62484</xdr:rowOff>
    </xdr:to>
    <xdr:cxnSp macro="">
      <xdr:nvCxnSpPr>
        <xdr:cNvPr id="495" name="直線コネクタ 494"/>
        <xdr:cNvCxnSpPr/>
      </xdr:nvCxnSpPr>
      <xdr:spPr>
        <a:xfrm>
          <a:off x="21323300" y="689991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162560</xdr:rowOff>
    </xdr:from>
    <xdr:to>
      <xdr:col>107</xdr:col>
      <xdr:colOff>101600</xdr:colOff>
      <xdr:row>40</xdr:row>
      <xdr:rowOff>92710</xdr:rowOff>
    </xdr:to>
    <xdr:sp macro="" textlink="">
      <xdr:nvSpPr>
        <xdr:cNvPr id="496" name="楕円 495"/>
        <xdr:cNvSpPr/>
      </xdr:nvSpPr>
      <xdr:spPr>
        <a:xfrm>
          <a:off x="2038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41910</xdr:rowOff>
    </xdr:from>
    <xdr:to>
      <xdr:col>111</xdr:col>
      <xdr:colOff>177800</xdr:colOff>
      <xdr:row>40</xdr:row>
      <xdr:rowOff>41910</xdr:rowOff>
    </xdr:to>
    <xdr:cxnSp macro="">
      <xdr:nvCxnSpPr>
        <xdr:cNvPr id="497" name="直線コネクタ 496"/>
        <xdr:cNvCxnSpPr/>
      </xdr:nvCxnSpPr>
      <xdr:spPr>
        <a:xfrm>
          <a:off x="20434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162560</xdr:rowOff>
    </xdr:from>
    <xdr:to>
      <xdr:col>102</xdr:col>
      <xdr:colOff>165100</xdr:colOff>
      <xdr:row>40</xdr:row>
      <xdr:rowOff>92710</xdr:rowOff>
    </xdr:to>
    <xdr:sp macro="" textlink="">
      <xdr:nvSpPr>
        <xdr:cNvPr id="498" name="楕円 497"/>
        <xdr:cNvSpPr/>
      </xdr:nvSpPr>
      <xdr:spPr>
        <a:xfrm>
          <a:off x="19494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41910</xdr:rowOff>
    </xdr:from>
    <xdr:to>
      <xdr:col>107</xdr:col>
      <xdr:colOff>50800</xdr:colOff>
      <xdr:row>40</xdr:row>
      <xdr:rowOff>41910</xdr:rowOff>
    </xdr:to>
    <xdr:cxnSp macro="">
      <xdr:nvCxnSpPr>
        <xdr:cNvPr id="499" name="直線コネクタ 498"/>
        <xdr:cNvCxnSpPr/>
      </xdr:nvCxnSpPr>
      <xdr:spPr>
        <a:xfrm>
          <a:off x="19545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160274</xdr:rowOff>
    </xdr:from>
    <xdr:to>
      <xdr:col>98</xdr:col>
      <xdr:colOff>38100</xdr:colOff>
      <xdr:row>40</xdr:row>
      <xdr:rowOff>90424</xdr:rowOff>
    </xdr:to>
    <xdr:sp macro="" textlink="">
      <xdr:nvSpPr>
        <xdr:cNvPr id="500" name="楕円 499"/>
        <xdr:cNvSpPr/>
      </xdr:nvSpPr>
      <xdr:spPr>
        <a:xfrm>
          <a:off x="18605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39624</xdr:rowOff>
    </xdr:from>
    <xdr:to>
      <xdr:col>102</xdr:col>
      <xdr:colOff>114300</xdr:colOff>
      <xdr:row>40</xdr:row>
      <xdr:rowOff>41910</xdr:rowOff>
    </xdr:to>
    <xdr:cxnSp macro="">
      <xdr:nvCxnSpPr>
        <xdr:cNvPr id="501" name="直線コネクタ 500"/>
        <xdr:cNvCxnSpPr/>
      </xdr:nvCxnSpPr>
      <xdr:spPr>
        <a:xfrm>
          <a:off x="18656300" y="68976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02"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03"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83837</xdr:rowOff>
    </xdr:from>
    <xdr:ext cx="469744" cy="259045"/>
    <xdr:sp macro="" textlink="">
      <xdr:nvSpPr>
        <xdr:cNvPr id="506" name="n_1mainValue【認定こども園・幼稚園・保育所】&#10;一人当たり面積"/>
        <xdr:cNvSpPr txBox="1"/>
      </xdr:nvSpPr>
      <xdr:spPr>
        <a:xfrm>
          <a:off x="21075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83837</xdr:rowOff>
    </xdr:from>
    <xdr:ext cx="469744" cy="259045"/>
    <xdr:sp macro="" textlink="">
      <xdr:nvSpPr>
        <xdr:cNvPr id="507" name="n_2mainValue【認定こども園・幼稚園・保育所】&#10;一人当たり面積"/>
        <xdr:cNvSpPr txBox="1"/>
      </xdr:nvSpPr>
      <xdr:spPr>
        <a:xfrm>
          <a:off x="20199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83837</xdr:rowOff>
    </xdr:from>
    <xdr:ext cx="469744" cy="259045"/>
    <xdr:sp macro="" textlink="">
      <xdr:nvSpPr>
        <xdr:cNvPr id="508" name="n_3mainValue【認定こども園・幼稚園・保育所】&#10;一人当たり面積"/>
        <xdr:cNvSpPr txBox="1"/>
      </xdr:nvSpPr>
      <xdr:spPr>
        <a:xfrm>
          <a:off x="19310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81551</xdr:rowOff>
    </xdr:from>
    <xdr:ext cx="469744" cy="259045"/>
    <xdr:sp macro="" textlink="">
      <xdr:nvSpPr>
        <xdr:cNvPr id="509" name="n_4mainValue【認定こども園・幼稚園・保育所】&#10;一人当たり面積"/>
        <xdr:cNvSpPr txBox="1"/>
      </xdr:nvSpPr>
      <xdr:spPr>
        <a:xfrm>
          <a:off x="18421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50" name="楕円 549"/>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551" name="【学校施設】&#10;有形固定資産減価償却率該当値テキスト"/>
        <xdr:cNvSpPr txBox="1"/>
      </xdr:nvSpPr>
      <xdr:spPr>
        <a:xfrm>
          <a:off x="16357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552" name="楕円 551"/>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59055</xdr:rowOff>
    </xdr:from>
    <xdr:to>
      <xdr:col>85</xdr:col>
      <xdr:colOff>127000</xdr:colOff>
      <xdr:row>59</xdr:row>
      <xdr:rowOff>95250</xdr:rowOff>
    </xdr:to>
    <xdr:cxnSp macro="">
      <xdr:nvCxnSpPr>
        <xdr:cNvPr id="553" name="直線コネクタ 552"/>
        <xdr:cNvCxnSpPr/>
      </xdr:nvCxnSpPr>
      <xdr:spPr>
        <a:xfrm>
          <a:off x="15481300" y="101746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156845</xdr:rowOff>
    </xdr:from>
    <xdr:to>
      <xdr:col>76</xdr:col>
      <xdr:colOff>165100</xdr:colOff>
      <xdr:row>59</xdr:row>
      <xdr:rowOff>86995</xdr:rowOff>
    </xdr:to>
    <xdr:sp macro="" textlink="">
      <xdr:nvSpPr>
        <xdr:cNvPr id="554" name="楕円 553"/>
        <xdr:cNvSpPr/>
      </xdr:nvSpPr>
      <xdr:spPr>
        <a:xfrm>
          <a:off x="14541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36195</xdr:rowOff>
    </xdr:from>
    <xdr:to>
      <xdr:col>81</xdr:col>
      <xdr:colOff>50800</xdr:colOff>
      <xdr:row>59</xdr:row>
      <xdr:rowOff>59055</xdr:rowOff>
    </xdr:to>
    <xdr:cxnSp macro="">
      <xdr:nvCxnSpPr>
        <xdr:cNvPr id="555" name="直線コネクタ 554"/>
        <xdr:cNvCxnSpPr/>
      </xdr:nvCxnSpPr>
      <xdr:spPr>
        <a:xfrm>
          <a:off x="14592300" y="10151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101600</xdr:rowOff>
    </xdr:from>
    <xdr:to>
      <xdr:col>72</xdr:col>
      <xdr:colOff>38100</xdr:colOff>
      <xdr:row>59</xdr:row>
      <xdr:rowOff>31750</xdr:rowOff>
    </xdr:to>
    <xdr:sp macro="" textlink="">
      <xdr:nvSpPr>
        <xdr:cNvPr id="556" name="楕円 555"/>
        <xdr:cNvSpPr/>
      </xdr:nvSpPr>
      <xdr:spPr>
        <a:xfrm>
          <a:off x="1365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152400</xdr:rowOff>
    </xdr:from>
    <xdr:to>
      <xdr:col>76</xdr:col>
      <xdr:colOff>114300</xdr:colOff>
      <xdr:row>59</xdr:row>
      <xdr:rowOff>36195</xdr:rowOff>
    </xdr:to>
    <xdr:cxnSp macro="">
      <xdr:nvCxnSpPr>
        <xdr:cNvPr id="557" name="直線コネクタ 556"/>
        <xdr:cNvCxnSpPr/>
      </xdr:nvCxnSpPr>
      <xdr:spPr>
        <a:xfrm>
          <a:off x="13703300" y="100965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122555</xdr:rowOff>
    </xdr:from>
    <xdr:to>
      <xdr:col>67</xdr:col>
      <xdr:colOff>101600</xdr:colOff>
      <xdr:row>59</xdr:row>
      <xdr:rowOff>52705</xdr:rowOff>
    </xdr:to>
    <xdr:sp macro="" textlink="">
      <xdr:nvSpPr>
        <xdr:cNvPr id="558" name="楕円 557"/>
        <xdr:cNvSpPr/>
      </xdr:nvSpPr>
      <xdr:spPr>
        <a:xfrm>
          <a:off x="12763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152400</xdr:rowOff>
    </xdr:from>
    <xdr:to>
      <xdr:col>71</xdr:col>
      <xdr:colOff>177800</xdr:colOff>
      <xdr:row>59</xdr:row>
      <xdr:rowOff>1905</xdr:rowOff>
    </xdr:to>
    <xdr:cxnSp macro="">
      <xdr:nvCxnSpPr>
        <xdr:cNvPr id="559" name="直線コネクタ 558"/>
        <xdr:cNvCxnSpPr/>
      </xdr:nvCxnSpPr>
      <xdr:spPr>
        <a:xfrm flipV="1">
          <a:off x="12814300" y="100965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564" name="n_1mainValue【学校施設】&#10;有形固定資産減価償却率"/>
        <xdr:cNvSpPr txBox="1"/>
      </xdr:nvSpPr>
      <xdr:spPr>
        <a:xfrm>
          <a:off x="15266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103522</xdr:rowOff>
    </xdr:from>
    <xdr:ext cx="405111" cy="259045"/>
    <xdr:sp macro="" textlink="">
      <xdr:nvSpPr>
        <xdr:cNvPr id="565" name="n_2mainValue【学校施設】&#10;有形固定資産減価償却率"/>
        <xdr:cNvSpPr txBox="1"/>
      </xdr:nvSpPr>
      <xdr:spPr>
        <a:xfrm>
          <a:off x="14389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48277</xdr:rowOff>
    </xdr:from>
    <xdr:ext cx="405111" cy="259045"/>
    <xdr:sp macro="" textlink="">
      <xdr:nvSpPr>
        <xdr:cNvPr id="566" name="n_3mainValue【学校施設】&#10;有形固定資産減価償却率"/>
        <xdr:cNvSpPr txBox="1"/>
      </xdr:nvSpPr>
      <xdr:spPr>
        <a:xfrm>
          <a:off x="13500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69232</xdr:rowOff>
    </xdr:from>
    <xdr:ext cx="405111" cy="259045"/>
    <xdr:sp macro="" textlink="">
      <xdr:nvSpPr>
        <xdr:cNvPr id="567" name="n_4mainValue【学校施設】&#10;有形固定資産減価償却率"/>
        <xdr:cNvSpPr txBox="1"/>
      </xdr:nvSpPr>
      <xdr:spPr>
        <a:xfrm>
          <a:off x="12611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7265</xdr:rowOff>
    </xdr:from>
    <xdr:to>
      <xdr:col>116</xdr:col>
      <xdr:colOff>114300</xdr:colOff>
      <xdr:row>63</xdr:row>
      <xdr:rowOff>108865</xdr:rowOff>
    </xdr:to>
    <xdr:sp macro="" textlink="">
      <xdr:nvSpPr>
        <xdr:cNvPr id="606" name="楕円 605"/>
        <xdr:cNvSpPr/>
      </xdr:nvSpPr>
      <xdr:spPr>
        <a:xfrm>
          <a:off x="22110700" y="108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157142</xdr:rowOff>
    </xdr:from>
    <xdr:ext cx="469744" cy="259045"/>
    <xdr:sp macro="" textlink="">
      <xdr:nvSpPr>
        <xdr:cNvPr id="607" name="【学校施設】&#10;一人当たり面積該当値テキスト"/>
        <xdr:cNvSpPr txBox="1"/>
      </xdr:nvSpPr>
      <xdr:spPr>
        <a:xfrm>
          <a:off x="22199600" y="107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6807</xdr:rowOff>
    </xdr:from>
    <xdr:to>
      <xdr:col>112</xdr:col>
      <xdr:colOff>38100</xdr:colOff>
      <xdr:row>63</xdr:row>
      <xdr:rowOff>108407</xdr:rowOff>
    </xdr:to>
    <xdr:sp macro="" textlink="">
      <xdr:nvSpPr>
        <xdr:cNvPr id="608" name="楕円 607"/>
        <xdr:cNvSpPr/>
      </xdr:nvSpPr>
      <xdr:spPr>
        <a:xfrm>
          <a:off x="21272500" y="108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57607</xdr:rowOff>
    </xdr:from>
    <xdr:to>
      <xdr:col>116</xdr:col>
      <xdr:colOff>63500</xdr:colOff>
      <xdr:row>63</xdr:row>
      <xdr:rowOff>58065</xdr:rowOff>
    </xdr:to>
    <xdr:cxnSp macro="">
      <xdr:nvCxnSpPr>
        <xdr:cNvPr id="609" name="直線コネクタ 608"/>
        <xdr:cNvCxnSpPr/>
      </xdr:nvCxnSpPr>
      <xdr:spPr>
        <a:xfrm>
          <a:off x="21323300" y="1085895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84074</xdr:rowOff>
    </xdr:from>
    <xdr:to>
      <xdr:col>107</xdr:col>
      <xdr:colOff>101600</xdr:colOff>
      <xdr:row>63</xdr:row>
      <xdr:rowOff>14224</xdr:rowOff>
    </xdr:to>
    <xdr:sp macro="" textlink="">
      <xdr:nvSpPr>
        <xdr:cNvPr id="610" name="楕円 609"/>
        <xdr:cNvSpPr/>
      </xdr:nvSpPr>
      <xdr:spPr>
        <a:xfrm>
          <a:off x="20383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134874</xdr:rowOff>
    </xdr:from>
    <xdr:to>
      <xdr:col>111</xdr:col>
      <xdr:colOff>177800</xdr:colOff>
      <xdr:row>63</xdr:row>
      <xdr:rowOff>57607</xdr:rowOff>
    </xdr:to>
    <xdr:cxnSp macro="">
      <xdr:nvCxnSpPr>
        <xdr:cNvPr id="611" name="直線コネクタ 610"/>
        <xdr:cNvCxnSpPr/>
      </xdr:nvCxnSpPr>
      <xdr:spPr>
        <a:xfrm>
          <a:off x="20434300" y="10764774"/>
          <a:ext cx="8890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91389</xdr:rowOff>
    </xdr:from>
    <xdr:to>
      <xdr:col>102</xdr:col>
      <xdr:colOff>165100</xdr:colOff>
      <xdr:row>63</xdr:row>
      <xdr:rowOff>21539</xdr:rowOff>
    </xdr:to>
    <xdr:sp macro="" textlink="">
      <xdr:nvSpPr>
        <xdr:cNvPr id="612" name="楕円 611"/>
        <xdr:cNvSpPr/>
      </xdr:nvSpPr>
      <xdr:spPr>
        <a:xfrm>
          <a:off x="19494500" y="107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134874</xdr:rowOff>
    </xdr:from>
    <xdr:to>
      <xdr:col>107</xdr:col>
      <xdr:colOff>50800</xdr:colOff>
      <xdr:row>62</xdr:row>
      <xdr:rowOff>142189</xdr:rowOff>
    </xdr:to>
    <xdr:cxnSp macro="">
      <xdr:nvCxnSpPr>
        <xdr:cNvPr id="613" name="直線コネクタ 612"/>
        <xdr:cNvCxnSpPr/>
      </xdr:nvCxnSpPr>
      <xdr:spPr>
        <a:xfrm flipV="1">
          <a:off x="19545300" y="1076477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66243</xdr:rowOff>
    </xdr:from>
    <xdr:to>
      <xdr:col>98</xdr:col>
      <xdr:colOff>38100</xdr:colOff>
      <xdr:row>62</xdr:row>
      <xdr:rowOff>167843</xdr:rowOff>
    </xdr:to>
    <xdr:sp macro="" textlink="">
      <xdr:nvSpPr>
        <xdr:cNvPr id="614" name="楕円 613"/>
        <xdr:cNvSpPr/>
      </xdr:nvSpPr>
      <xdr:spPr>
        <a:xfrm>
          <a:off x="18605500" y="1069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117043</xdr:rowOff>
    </xdr:from>
    <xdr:to>
      <xdr:col>102</xdr:col>
      <xdr:colOff>114300</xdr:colOff>
      <xdr:row>62</xdr:row>
      <xdr:rowOff>142189</xdr:rowOff>
    </xdr:to>
    <xdr:cxnSp macro="">
      <xdr:nvCxnSpPr>
        <xdr:cNvPr id="615" name="直線コネクタ 614"/>
        <xdr:cNvCxnSpPr/>
      </xdr:nvCxnSpPr>
      <xdr:spPr>
        <a:xfrm>
          <a:off x="18656300" y="1074694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99534</xdr:rowOff>
    </xdr:from>
    <xdr:ext cx="469744" cy="259045"/>
    <xdr:sp macro="" textlink="">
      <xdr:nvSpPr>
        <xdr:cNvPr id="620" name="n_1mainValue【学校施設】&#10;一人当たり面積"/>
        <xdr:cNvSpPr txBox="1"/>
      </xdr:nvSpPr>
      <xdr:spPr>
        <a:xfrm>
          <a:off x="21075727" y="1090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5351</xdr:rowOff>
    </xdr:from>
    <xdr:ext cx="469744" cy="259045"/>
    <xdr:sp macro="" textlink="">
      <xdr:nvSpPr>
        <xdr:cNvPr id="621" name="n_2mainValue【学校施設】&#10;一人当たり面積"/>
        <xdr:cNvSpPr txBox="1"/>
      </xdr:nvSpPr>
      <xdr:spPr>
        <a:xfrm>
          <a:off x="20199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12666</xdr:rowOff>
    </xdr:from>
    <xdr:ext cx="469744" cy="259045"/>
    <xdr:sp macro="" textlink="">
      <xdr:nvSpPr>
        <xdr:cNvPr id="622" name="n_3mainValue【学校施設】&#10;一人当たり面積"/>
        <xdr:cNvSpPr txBox="1"/>
      </xdr:nvSpPr>
      <xdr:spPr>
        <a:xfrm>
          <a:off x="19310427" y="1081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12920</xdr:rowOff>
    </xdr:from>
    <xdr:ext cx="469744" cy="259045"/>
    <xdr:sp macro="" textlink="">
      <xdr:nvSpPr>
        <xdr:cNvPr id="623" name="n_4mainValue【学校施設】&#10;一人当たり面積"/>
        <xdr:cNvSpPr txBox="1"/>
      </xdr:nvSpPr>
      <xdr:spPr>
        <a:xfrm>
          <a:off x="18421427" y="1047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54"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126093</xdr:rowOff>
    </xdr:from>
    <xdr:to>
      <xdr:col>85</xdr:col>
      <xdr:colOff>177800</xdr:colOff>
      <xdr:row>79</xdr:row>
      <xdr:rowOff>56243</xdr:rowOff>
    </xdr:to>
    <xdr:sp macro="" textlink="">
      <xdr:nvSpPr>
        <xdr:cNvPr id="665" name="楕円 664"/>
        <xdr:cNvSpPr/>
      </xdr:nvSpPr>
      <xdr:spPr>
        <a:xfrm>
          <a:off x="162687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41020</xdr:rowOff>
    </xdr:from>
    <xdr:ext cx="405111" cy="259045"/>
    <xdr:sp macro="" textlink="">
      <xdr:nvSpPr>
        <xdr:cNvPr id="666" name="【児童館】&#10;有形固定資産減価償却率該当値テキスト"/>
        <xdr:cNvSpPr txBox="1"/>
      </xdr:nvSpPr>
      <xdr:spPr>
        <a:xfrm>
          <a:off x="16357600" y="13414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72208</xdr:rowOff>
    </xdr:from>
    <xdr:to>
      <xdr:col>81</xdr:col>
      <xdr:colOff>101600</xdr:colOff>
      <xdr:row>79</xdr:row>
      <xdr:rowOff>2358</xdr:rowOff>
    </xdr:to>
    <xdr:sp macro="" textlink="">
      <xdr:nvSpPr>
        <xdr:cNvPr id="667" name="楕円 666"/>
        <xdr:cNvSpPr/>
      </xdr:nvSpPr>
      <xdr:spPr>
        <a:xfrm>
          <a:off x="15430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123008</xdr:rowOff>
    </xdr:from>
    <xdr:to>
      <xdr:col>85</xdr:col>
      <xdr:colOff>127000</xdr:colOff>
      <xdr:row>79</xdr:row>
      <xdr:rowOff>5443</xdr:rowOff>
    </xdr:to>
    <xdr:cxnSp macro="">
      <xdr:nvCxnSpPr>
        <xdr:cNvPr id="668" name="直線コネクタ 667"/>
        <xdr:cNvCxnSpPr/>
      </xdr:nvCxnSpPr>
      <xdr:spPr>
        <a:xfrm>
          <a:off x="15481300" y="1349610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26488</xdr:rowOff>
    </xdr:from>
    <xdr:to>
      <xdr:col>76</xdr:col>
      <xdr:colOff>165100</xdr:colOff>
      <xdr:row>78</xdr:row>
      <xdr:rowOff>128088</xdr:rowOff>
    </xdr:to>
    <xdr:sp macro="" textlink="">
      <xdr:nvSpPr>
        <xdr:cNvPr id="669" name="楕円 668"/>
        <xdr:cNvSpPr/>
      </xdr:nvSpPr>
      <xdr:spPr>
        <a:xfrm>
          <a:off x="14541500" y="133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77288</xdr:rowOff>
    </xdr:from>
    <xdr:to>
      <xdr:col>81</xdr:col>
      <xdr:colOff>50800</xdr:colOff>
      <xdr:row>78</xdr:row>
      <xdr:rowOff>123008</xdr:rowOff>
    </xdr:to>
    <xdr:cxnSp macro="">
      <xdr:nvCxnSpPr>
        <xdr:cNvPr id="670" name="直線コネクタ 669"/>
        <xdr:cNvCxnSpPr/>
      </xdr:nvCxnSpPr>
      <xdr:spPr>
        <a:xfrm>
          <a:off x="14592300" y="134503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135889</xdr:rowOff>
    </xdr:from>
    <xdr:to>
      <xdr:col>72</xdr:col>
      <xdr:colOff>38100</xdr:colOff>
      <xdr:row>78</xdr:row>
      <xdr:rowOff>66039</xdr:rowOff>
    </xdr:to>
    <xdr:sp macro="" textlink="">
      <xdr:nvSpPr>
        <xdr:cNvPr id="671" name="楕円 670"/>
        <xdr:cNvSpPr/>
      </xdr:nvSpPr>
      <xdr:spPr>
        <a:xfrm>
          <a:off x="1365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15239</xdr:rowOff>
    </xdr:from>
    <xdr:to>
      <xdr:col>76</xdr:col>
      <xdr:colOff>114300</xdr:colOff>
      <xdr:row>78</xdr:row>
      <xdr:rowOff>77288</xdr:rowOff>
    </xdr:to>
    <xdr:cxnSp macro="">
      <xdr:nvCxnSpPr>
        <xdr:cNvPr id="672" name="直線コネクタ 671"/>
        <xdr:cNvCxnSpPr/>
      </xdr:nvCxnSpPr>
      <xdr:spPr>
        <a:xfrm>
          <a:off x="13703300" y="1338833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135889</xdr:rowOff>
    </xdr:from>
    <xdr:to>
      <xdr:col>67</xdr:col>
      <xdr:colOff>101600</xdr:colOff>
      <xdr:row>78</xdr:row>
      <xdr:rowOff>66039</xdr:rowOff>
    </xdr:to>
    <xdr:sp macro="" textlink="">
      <xdr:nvSpPr>
        <xdr:cNvPr id="673" name="楕円 672"/>
        <xdr:cNvSpPr/>
      </xdr:nvSpPr>
      <xdr:spPr>
        <a:xfrm>
          <a:off x="12763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15239</xdr:rowOff>
    </xdr:from>
    <xdr:to>
      <xdr:col>71</xdr:col>
      <xdr:colOff>177800</xdr:colOff>
      <xdr:row>78</xdr:row>
      <xdr:rowOff>15239</xdr:rowOff>
    </xdr:to>
    <xdr:cxnSp macro="">
      <xdr:nvCxnSpPr>
        <xdr:cNvPr id="674" name="直線コネクタ 673"/>
        <xdr:cNvCxnSpPr/>
      </xdr:nvCxnSpPr>
      <xdr:spPr>
        <a:xfrm>
          <a:off x="12814300" y="13388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675" name="n_1aveValue【児童館】&#10;有形固定資産減価償却率"/>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676" name="n_2aveValue【児童館】&#10;有形固定資産減価償却率"/>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677" name="n_3aveValue【児童館】&#10;有形固定資産減価償却率"/>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73496</xdr:rowOff>
    </xdr:from>
    <xdr:ext cx="405111" cy="259045"/>
    <xdr:sp macro="" textlink="">
      <xdr:nvSpPr>
        <xdr:cNvPr id="678" name="n_4aveValue【児童館】&#10;有形固定資産減価償却率"/>
        <xdr:cNvSpPr txBox="1"/>
      </xdr:nvSpPr>
      <xdr:spPr>
        <a:xfrm>
          <a:off x="12611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18885</xdr:rowOff>
    </xdr:from>
    <xdr:ext cx="405111" cy="259045"/>
    <xdr:sp macro="" textlink="">
      <xdr:nvSpPr>
        <xdr:cNvPr id="679" name="n_1mainValue【児童館】&#10;有形固定資産減価償却率"/>
        <xdr:cNvSpPr txBox="1"/>
      </xdr:nvSpPr>
      <xdr:spPr>
        <a:xfrm>
          <a:off x="152660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144615</xdr:rowOff>
    </xdr:from>
    <xdr:ext cx="405111" cy="259045"/>
    <xdr:sp macro="" textlink="">
      <xdr:nvSpPr>
        <xdr:cNvPr id="680" name="n_2mainValue【児童館】&#10;有形固定資産減価償却率"/>
        <xdr:cNvSpPr txBox="1"/>
      </xdr:nvSpPr>
      <xdr:spPr>
        <a:xfrm>
          <a:off x="14389744" y="1317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82566</xdr:rowOff>
    </xdr:from>
    <xdr:ext cx="340478" cy="259045"/>
    <xdr:sp macro="" textlink="">
      <xdr:nvSpPr>
        <xdr:cNvPr id="681" name="n_3mainValue【児童館】&#10;有形固定資産減価償却率"/>
        <xdr:cNvSpPr txBox="1"/>
      </xdr:nvSpPr>
      <xdr:spPr>
        <a:xfrm>
          <a:off x="13533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82566</xdr:rowOff>
    </xdr:from>
    <xdr:ext cx="340478" cy="259045"/>
    <xdr:sp macro="" textlink="">
      <xdr:nvSpPr>
        <xdr:cNvPr id="682" name="n_4mainValue【児童館】&#10;有形固定資産減価償却率"/>
        <xdr:cNvSpPr txBox="1"/>
      </xdr:nvSpPr>
      <xdr:spPr>
        <a:xfrm>
          <a:off x="12644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2" name="楕円 721"/>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3"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4" name="楕円 723"/>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5" name="直線コネクタ 724"/>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31750</xdr:rowOff>
    </xdr:from>
    <xdr:to>
      <xdr:col>107</xdr:col>
      <xdr:colOff>101600</xdr:colOff>
      <xdr:row>85</xdr:row>
      <xdr:rowOff>133350</xdr:rowOff>
    </xdr:to>
    <xdr:sp macro="" textlink="">
      <xdr:nvSpPr>
        <xdr:cNvPr id="726" name="楕円 725"/>
        <xdr:cNvSpPr/>
      </xdr:nvSpPr>
      <xdr:spPr>
        <a:xfrm>
          <a:off x="20383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82550</xdr:rowOff>
    </xdr:from>
    <xdr:to>
      <xdr:col>111</xdr:col>
      <xdr:colOff>177800</xdr:colOff>
      <xdr:row>86</xdr:row>
      <xdr:rowOff>0</xdr:rowOff>
    </xdr:to>
    <xdr:cxnSp macro="">
      <xdr:nvCxnSpPr>
        <xdr:cNvPr id="727" name="直線コネクタ 726"/>
        <xdr:cNvCxnSpPr/>
      </xdr:nvCxnSpPr>
      <xdr:spPr>
        <a:xfrm>
          <a:off x="20434300" y="1465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8" name="楕円 727"/>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82550</xdr:rowOff>
    </xdr:from>
    <xdr:to>
      <xdr:col>107</xdr:col>
      <xdr:colOff>50800</xdr:colOff>
      <xdr:row>86</xdr:row>
      <xdr:rowOff>0</xdr:rowOff>
    </xdr:to>
    <xdr:cxnSp macro="">
      <xdr:nvCxnSpPr>
        <xdr:cNvPr id="729" name="直線コネクタ 728"/>
        <xdr:cNvCxnSpPr/>
      </xdr:nvCxnSpPr>
      <xdr:spPr>
        <a:xfrm flipV="1">
          <a:off x="19545300" y="1465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0" name="楕円 729"/>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1" name="直線コネクタ 730"/>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3"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4" name="n_3aveValue【児童館】&#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5"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6"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124477</xdr:rowOff>
    </xdr:from>
    <xdr:ext cx="469744" cy="259045"/>
    <xdr:sp macro="" textlink="">
      <xdr:nvSpPr>
        <xdr:cNvPr id="737" name="n_2mainValue【児童館】&#10;一人当たり面積"/>
        <xdr:cNvSpPr txBox="1"/>
      </xdr:nvSpPr>
      <xdr:spPr>
        <a:xfrm>
          <a:off x="20199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8"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9"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70" name="【公民館】&#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81" name="楕円 780"/>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72770</xdr:rowOff>
    </xdr:from>
    <xdr:ext cx="405111" cy="259045"/>
    <xdr:sp macro="" textlink="">
      <xdr:nvSpPr>
        <xdr:cNvPr id="782" name="【公民館】&#10;有形固定資産減価償却率該当値テキスト"/>
        <xdr:cNvSpPr txBox="1"/>
      </xdr:nvSpPr>
      <xdr:spPr>
        <a:xfrm>
          <a:off x="16357600" y="1790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23768</xdr:rowOff>
    </xdr:from>
    <xdr:to>
      <xdr:col>81</xdr:col>
      <xdr:colOff>101600</xdr:colOff>
      <xdr:row>105</xdr:row>
      <xdr:rowOff>125368</xdr:rowOff>
    </xdr:to>
    <xdr:sp macro="" textlink="">
      <xdr:nvSpPr>
        <xdr:cNvPr id="783" name="楕円 782"/>
        <xdr:cNvSpPr/>
      </xdr:nvSpPr>
      <xdr:spPr>
        <a:xfrm>
          <a:off x="15430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74568</xdr:rowOff>
    </xdr:from>
    <xdr:to>
      <xdr:col>85</xdr:col>
      <xdr:colOff>127000</xdr:colOff>
      <xdr:row>105</xdr:row>
      <xdr:rowOff>100693</xdr:rowOff>
    </xdr:to>
    <xdr:cxnSp macro="">
      <xdr:nvCxnSpPr>
        <xdr:cNvPr id="784" name="直線コネクタ 783"/>
        <xdr:cNvCxnSpPr/>
      </xdr:nvCxnSpPr>
      <xdr:spPr>
        <a:xfrm>
          <a:off x="15481300" y="1807681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33564</xdr:rowOff>
    </xdr:from>
    <xdr:to>
      <xdr:col>76</xdr:col>
      <xdr:colOff>165100</xdr:colOff>
      <xdr:row>105</xdr:row>
      <xdr:rowOff>135164</xdr:rowOff>
    </xdr:to>
    <xdr:sp macro="" textlink="">
      <xdr:nvSpPr>
        <xdr:cNvPr id="785" name="楕円 784"/>
        <xdr:cNvSpPr/>
      </xdr:nvSpPr>
      <xdr:spPr>
        <a:xfrm>
          <a:off x="14541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84364</xdr:rowOff>
    </xdr:to>
    <xdr:cxnSp macro="">
      <xdr:nvCxnSpPr>
        <xdr:cNvPr id="786" name="直線コネクタ 785"/>
        <xdr:cNvCxnSpPr/>
      </xdr:nvCxnSpPr>
      <xdr:spPr>
        <a:xfrm flipV="1">
          <a:off x="14592300" y="180768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22134</xdr:rowOff>
    </xdr:from>
    <xdr:to>
      <xdr:col>72</xdr:col>
      <xdr:colOff>38100</xdr:colOff>
      <xdr:row>105</xdr:row>
      <xdr:rowOff>123734</xdr:rowOff>
    </xdr:to>
    <xdr:sp macro="" textlink="">
      <xdr:nvSpPr>
        <xdr:cNvPr id="787" name="楕円 786"/>
        <xdr:cNvSpPr/>
      </xdr:nvSpPr>
      <xdr:spPr>
        <a:xfrm>
          <a:off x="13652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105</xdr:row>
      <xdr:rowOff>84364</xdr:rowOff>
    </xdr:to>
    <xdr:cxnSp macro="">
      <xdr:nvCxnSpPr>
        <xdr:cNvPr id="788" name="直線コネクタ 787"/>
        <xdr:cNvCxnSpPr/>
      </xdr:nvCxnSpPr>
      <xdr:spPr>
        <a:xfrm>
          <a:off x="13703300" y="180751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89" name="n_1aveValue【公民館】&#10;有形固定資産減価償却率"/>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90" name="n_2aveValue【公民館】&#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91"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2"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141895</xdr:rowOff>
    </xdr:from>
    <xdr:ext cx="405111" cy="259045"/>
    <xdr:sp macro="" textlink="">
      <xdr:nvSpPr>
        <xdr:cNvPr id="793" name="n_1mainValue【公民館】&#10;有形固定資産減価償却率"/>
        <xdr:cNvSpPr txBox="1"/>
      </xdr:nvSpPr>
      <xdr:spPr>
        <a:xfrm>
          <a:off x="152660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151691</xdr:rowOff>
    </xdr:from>
    <xdr:ext cx="405111" cy="259045"/>
    <xdr:sp macro="" textlink="">
      <xdr:nvSpPr>
        <xdr:cNvPr id="794" name="n_2mainValue【公民館】&#10;有形固定資産減価償却率"/>
        <xdr:cNvSpPr txBox="1"/>
      </xdr:nvSpPr>
      <xdr:spPr>
        <a:xfrm>
          <a:off x="14389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140261</xdr:rowOff>
    </xdr:from>
    <xdr:ext cx="405111" cy="259045"/>
    <xdr:sp macro="" textlink="">
      <xdr:nvSpPr>
        <xdr:cNvPr id="795" name="n_3mainValue【公民館】&#10;有形固定資産減価償却率"/>
        <xdr:cNvSpPr txBox="1"/>
      </xdr:nvSpPr>
      <xdr:spPr>
        <a:xfrm>
          <a:off x="135007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1" name="直線コネクタ 820"/>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2"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3" name="直線コネクタ 822"/>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4"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5" name="直線コネクタ 824"/>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826"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27" name="フローチャート: 判断 826"/>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28" name="フローチャート: 判断 827"/>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29" name="フローチャート: 判断 828"/>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0" name="フローチャート: 判断 829"/>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1" name="フローチャート: 判断 830"/>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154395</xdr:rowOff>
    </xdr:from>
    <xdr:to>
      <xdr:col>116</xdr:col>
      <xdr:colOff>114300</xdr:colOff>
      <xdr:row>108</xdr:row>
      <xdr:rowOff>84545</xdr:rowOff>
    </xdr:to>
    <xdr:sp macro="" textlink="">
      <xdr:nvSpPr>
        <xdr:cNvPr id="837" name="楕円 836"/>
        <xdr:cNvSpPr/>
      </xdr:nvSpPr>
      <xdr:spPr>
        <a:xfrm>
          <a:off x="22110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132822</xdr:rowOff>
    </xdr:from>
    <xdr:ext cx="469744" cy="259045"/>
    <xdr:sp macro="" textlink="">
      <xdr:nvSpPr>
        <xdr:cNvPr id="838" name="【公民館】&#10;一人当たり面積該当値テキスト"/>
        <xdr:cNvSpPr txBox="1"/>
      </xdr:nvSpPr>
      <xdr:spPr>
        <a:xfrm>
          <a:off x="22199600"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839" name="楕円 838"/>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33745</xdr:rowOff>
    </xdr:from>
    <xdr:to>
      <xdr:col>116</xdr:col>
      <xdr:colOff>63500</xdr:colOff>
      <xdr:row>108</xdr:row>
      <xdr:rowOff>33745</xdr:rowOff>
    </xdr:to>
    <xdr:cxnSp macro="">
      <xdr:nvCxnSpPr>
        <xdr:cNvPr id="840" name="直線コネクタ 839"/>
        <xdr:cNvCxnSpPr/>
      </xdr:nvCxnSpPr>
      <xdr:spPr>
        <a:xfrm>
          <a:off x="21323300" y="18550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841" name="楕円 840"/>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33745</xdr:rowOff>
    </xdr:to>
    <xdr:cxnSp macro="">
      <xdr:nvCxnSpPr>
        <xdr:cNvPr id="842" name="直線コネクタ 841"/>
        <xdr:cNvCxnSpPr/>
      </xdr:nvCxnSpPr>
      <xdr:spPr>
        <a:xfrm>
          <a:off x="20434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154395</xdr:rowOff>
    </xdr:from>
    <xdr:to>
      <xdr:col>102</xdr:col>
      <xdr:colOff>165100</xdr:colOff>
      <xdr:row>108</xdr:row>
      <xdr:rowOff>84545</xdr:rowOff>
    </xdr:to>
    <xdr:sp macro="" textlink="">
      <xdr:nvSpPr>
        <xdr:cNvPr id="843" name="楕円 842"/>
        <xdr:cNvSpPr/>
      </xdr:nvSpPr>
      <xdr:spPr>
        <a:xfrm>
          <a:off x="19494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33745</xdr:rowOff>
    </xdr:to>
    <xdr:cxnSp macro="">
      <xdr:nvCxnSpPr>
        <xdr:cNvPr id="844" name="直線コネクタ 843"/>
        <xdr:cNvCxnSpPr/>
      </xdr:nvCxnSpPr>
      <xdr:spPr>
        <a:xfrm>
          <a:off x="19545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45"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46"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47"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48"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849" name="n_1mainValue【公民館】&#10;一人当たり面積"/>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850" name="n_2mainValue【公民館】&#10;一人当たり面積"/>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75672</xdr:rowOff>
    </xdr:from>
    <xdr:ext cx="469744" cy="259045"/>
    <xdr:sp macro="" textlink="">
      <xdr:nvSpPr>
        <xdr:cNvPr id="851" name="n_3mainValue【公民館】&#10;一人当たり面積"/>
        <xdr:cNvSpPr txBox="1"/>
      </xdr:nvSpPr>
      <xdr:spPr>
        <a:xfrm>
          <a:off x="19310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児童館の新設、大型の道路整備等により、全体的に類似団体平均を下回っている。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今後、本村の公共施設（建築物）の半分以上の割合を占める学校建設の更新を予定している。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その他の施設についても、将来の更新が必要な時期に向け、計画的な管理を行っていく。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41,481
40,751
35.28
16,711,972
16,128,109
448,472
7,613,816
8,701,934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74" name="楕円 73"/>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15257</xdr:rowOff>
    </xdr:from>
    <xdr:ext cx="405111" cy="259045"/>
    <xdr:sp macro="" textlink="">
      <xdr:nvSpPr>
        <xdr:cNvPr id="75" name="【図書館】&#10;有形固定資産減価償却率該当値テキスト"/>
        <xdr:cNvSpPr txBox="1"/>
      </xdr:nvSpPr>
      <xdr:spPr>
        <a:xfrm>
          <a:off x="4673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15603</xdr:rowOff>
    </xdr:from>
    <xdr:to>
      <xdr:col>20</xdr:col>
      <xdr:colOff>38100</xdr:colOff>
      <xdr:row>39</xdr:row>
      <xdr:rowOff>117203</xdr:rowOff>
    </xdr:to>
    <xdr:sp macro="" textlink="">
      <xdr:nvSpPr>
        <xdr:cNvPr id="76" name="楕円 75"/>
        <xdr:cNvSpPr/>
      </xdr:nvSpPr>
      <xdr:spPr>
        <a:xfrm>
          <a:off x="3746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66403</xdr:rowOff>
    </xdr:from>
    <xdr:to>
      <xdr:col>24</xdr:col>
      <xdr:colOff>63500</xdr:colOff>
      <xdr:row>39</xdr:row>
      <xdr:rowOff>87630</xdr:rowOff>
    </xdr:to>
    <xdr:cxnSp macro="">
      <xdr:nvCxnSpPr>
        <xdr:cNvPr id="77" name="直線コネクタ 76"/>
        <xdr:cNvCxnSpPr/>
      </xdr:nvCxnSpPr>
      <xdr:spPr>
        <a:xfrm>
          <a:off x="3797300" y="675295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167459</xdr:rowOff>
    </xdr:from>
    <xdr:to>
      <xdr:col>15</xdr:col>
      <xdr:colOff>101600</xdr:colOff>
      <xdr:row>39</xdr:row>
      <xdr:rowOff>97609</xdr:rowOff>
    </xdr:to>
    <xdr:sp macro="" textlink="">
      <xdr:nvSpPr>
        <xdr:cNvPr id="78" name="楕円 77"/>
        <xdr:cNvSpPr/>
      </xdr:nvSpPr>
      <xdr:spPr>
        <a:xfrm>
          <a:off x="2857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46809</xdr:rowOff>
    </xdr:from>
    <xdr:to>
      <xdr:col>19</xdr:col>
      <xdr:colOff>177800</xdr:colOff>
      <xdr:row>39</xdr:row>
      <xdr:rowOff>66403</xdr:rowOff>
    </xdr:to>
    <xdr:cxnSp macro="">
      <xdr:nvCxnSpPr>
        <xdr:cNvPr id="79" name="直線コネクタ 78"/>
        <xdr:cNvCxnSpPr/>
      </xdr:nvCxnSpPr>
      <xdr:spPr>
        <a:xfrm>
          <a:off x="2908300" y="673335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146231</xdr:rowOff>
    </xdr:from>
    <xdr:to>
      <xdr:col>10</xdr:col>
      <xdr:colOff>165100</xdr:colOff>
      <xdr:row>39</xdr:row>
      <xdr:rowOff>76381</xdr:rowOff>
    </xdr:to>
    <xdr:sp macro="" textlink="">
      <xdr:nvSpPr>
        <xdr:cNvPr id="80" name="楕円 79"/>
        <xdr:cNvSpPr/>
      </xdr:nvSpPr>
      <xdr:spPr>
        <a:xfrm>
          <a:off x="1968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25581</xdr:rowOff>
    </xdr:from>
    <xdr:to>
      <xdr:col>15</xdr:col>
      <xdr:colOff>50800</xdr:colOff>
      <xdr:row>39</xdr:row>
      <xdr:rowOff>46809</xdr:rowOff>
    </xdr:to>
    <xdr:cxnSp macro="">
      <xdr:nvCxnSpPr>
        <xdr:cNvPr id="81" name="直線コネクタ 80"/>
        <xdr:cNvCxnSpPr/>
      </xdr:nvCxnSpPr>
      <xdr:spPr>
        <a:xfrm>
          <a:off x="2019300" y="67121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146231</xdr:rowOff>
    </xdr:from>
    <xdr:to>
      <xdr:col>6</xdr:col>
      <xdr:colOff>38100</xdr:colOff>
      <xdr:row>39</xdr:row>
      <xdr:rowOff>76381</xdr:rowOff>
    </xdr:to>
    <xdr:sp macro="" textlink="">
      <xdr:nvSpPr>
        <xdr:cNvPr id="82" name="楕円 81"/>
        <xdr:cNvSpPr/>
      </xdr:nvSpPr>
      <xdr:spPr>
        <a:xfrm>
          <a:off x="1079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25581</xdr:rowOff>
    </xdr:from>
    <xdr:to>
      <xdr:col>10</xdr:col>
      <xdr:colOff>114300</xdr:colOff>
      <xdr:row>39</xdr:row>
      <xdr:rowOff>25581</xdr:rowOff>
    </xdr:to>
    <xdr:cxnSp macro="">
      <xdr:nvCxnSpPr>
        <xdr:cNvPr id="83" name="直線コネクタ 82"/>
        <xdr:cNvCxnSpPr/>
      </xdr:nvCxnSpPr>
      <xdr:spPr>
        <a:xfrm>
          <a:off x="1130300" y="67121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108330</xdr:rowOff>
    </xdr:from>
    <xdr:ext cx="405111" cy="259045"/>
    <xdr:sp macro="" textlink="">
      <xdr:nvSpPr>
        <xdr:cNvPr id="88" name="n_1mainValue【図書館】&#10;有形固定資産減価償却率"/>
        <xdr:cNvSpPr txBox="1"/>
      </xdr:nvSpPr>
      <xdr:spPr>
        <a:xfrm>
          <a:off x="3582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88736</xdr:rowOff>
    </xdr:from>
    <xdr:ext cx="405111" cy="259045"/>
    <xdr:sp macro="" textlink="">
      <xdr:nvSpPr>
        <xdr:cNvPr id="89" name="n_2mainValue【図書館】&#10;有形固定資産減価償却率"/>
        <xdr:cNvSpPr txBox="1"/>
      </xdr:nvSpPr>
      <xdr:spPr>
        <a:xfrm>
          <a:off x="2705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67508</xdr:rowOff>
    </xdr:from>
    <xdr:ext cx="405111" cy="259045"/>
    <xdr:sp macro="" textlink="">
      <xdr:nvSpPr>
        <xdr:cNvPr id="90" name="n_3mainValue【図書館】&#10;有形固定資産減価償却率"/>
        <xdr:cNvSpPr txBox="1"/>
      </xdr:nvSpPr>
      <xdr:spPr>
        <a:xfrm>
          <a:off x="1816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67508</xdr:rowOff>
    </xdr:from>
    <xdr:ext cx="405111" cy="259045"/>
    <xdr:sp macro="" textlink="">
      <xdr:nvSpPr>
        <xdr:cNvPr id="91" name="n_4mainValue【図書館】&#10;有形固定資産減価償却率"/>
        <xdr:cNvSpPr txBox="1"/>
      </xdr:nvSpPr>
      <xdr:spPr>
        <a:xfrm>
          <a:off x="927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xdr:rowOff>
    </xdr:from>
    <xdr:to>
      <xdr:col>55</xdr:col>
      <xdr:colOff>50800</xdr:colOff>
      <xdr:row>40</xdr:row>
      <xdr:rowOff>109855</xdr:rowOff>
    </xdr:to>
    <xdr:sp macro="" textlink="">
      <xdr:nvSpPr>
        <xdr:cNvPr id="127" name="楕円 126"/>
        <xdr:cNvSpPr/>
      </xdr:nvSpPr>
      <xdr:spPr>
        <a:xfrm>
          <a:off x="10426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94632</xdr:rowOff>
    </xdr:from>
    <xdr:ext cx="469744" cy="259045"/>
    <xdr:sp macro="" textlink="">
      <xdr:nvSpPr>
        <xdr:cNvPr id="128" name="【図書館】&#10;一人当たり面積該当値テキスト"/>
        <xdr:cNvSpPr txBox="1"/>
      </xdr:nvSpPr>
      <xdr:spPr>
        <a:xfrm>
          <a:off x="10515600" y="67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xdr:rowOff>
    </xdr:from>
    <xdr:to>
      <xdr:col>50</xdr:col>
      <xdr:colOff>165100</xdr:colOff>
      <xdr:row>40</xdr:row>
      <xdr:rowOff>109855</xdr:rowOff>
    </xdr:to>
    <xdr:sp macro="" textlink="">
      <xdr:nvSpPr>
        <xdr:cNvPr id="129" name="楕円 128"/>
        <xdr:cNvSpPr/>
      </xdr:nvSpPr>
      <xdr:spPr>
        <a:xfrm>
          <a:off x="9588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59055</xdr:rowOff>
    </xdr:from>
    <xdr:to>
      <xdr:col>55</xdr:col>
      <xdr:colOff>0</xdr:colOff>
      <xdr:row>40</xdr:row>
      <xdr:rowOff>59055</xdr:rowOff>
    </xdr:to>
    <xdr:cxnSp macro="">
      <xdr:nvCxnSpPr>
        <xdr:cNvPr id="130" name="直線コネクタ 129"/>
        <xdr:cNvCxnSpPr/>
      </xdr:nvCxnSpPr>
      <xdr:spPr>
        <a:xfrm>
          <a:off x="9639300" y="6917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xdr:rowOff>
    </xdr:from>
    <xdr:to>
      <xdr:col>46</xdr:col>
      <xdr:colOff>38100</xdr:colOff>
      <xdr:row>40</xdr:row>
      <xdr:rowOff>109855</xdr:rowOff>
    </xdr:to>
    <xdr:sp macro="" textlink="">
      <xdr:nvSpPr>
        <xdr:cNvPr id="131" name="楕円 130"/>
        <xdr:cNvSpPr/>
      </xdr:nvSpPr>
      <xdr:spPr>
        <a:xfrm>
          <a:off x="8699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59055</xdr:rowOff>
    </xdr:from>
    <xdr:to>
      <xdr:col>50</xdr:col>
      <xdr:colOff>114300</xdr:colOff>
      <xdr:row>40</xdr:row>
      <xdr:rowOff>59055</xdr:rowOff>
    </xdr:to>
    <xdr:cxnSp macro="">
      <xdr:nvCxnSpPr>
        <xdr:cNvPr id="132" name="直線コネクタ 131"/>
        <xdr:cNvCxnSpPr/>
      </xdr:nvCxnSpPr>
      <xdr:spPr>
        <a:xfrm>
          <a:off x="8750300" y="691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xdr:rowOff>
    </xdr:from>
    <xdr:to>
      <xdr:col>41</xdr:col>
      <xdr:colOff>101600</xdr:colOff>
      <xdr:row>40</xdr:row>
      <xdr:rowOff>109855</xdr:rowOff>
    </xdr:to>
    <xdr:sp macro="" textlink="">
      <xdr:nvSpPr>
        <xdr:cNvPr id="133" name="楕円 132"/>
        <xdr:cNvSpPr/>
      </xdr:nvSpPr>
      <xdr:spPr>
        <a:xfrm>
          <a:off x="7810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59055</xdr:rowOff>
    </xdr:from>
    <xdr:to>
      <xdr:col>45</xdr:col>
      <xdr:colOff>177800</xdr:colOff>
      <xdr:row>40</xdr:row>
      <xdr:rowOff>59055</xdr:rowOff>
    </xdr:to>
    <xdr:cxnSp macro="">
      <xdr:nvCxnSpPr>
        <xdr:cNvPr id="134" name="直線コネクタ 133"/>
        <xdr:cNvCxnSpPr/>
      </xdr:nvCxnSpPr>
      <xdr:spPr>
        <a:xfrm>
          <a:off x="7861300" y="691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xdr:rowOff>
    </xdr:from>
    <xdr:to>
      <xdr:col>36</xdr:col>
      <xdr:colOff>165100</xdr:colOff>
      <xdr:row>40</xdr:row>
      <xdr:rowOff>109855</xdr:rowOff>
    </xdr:to>
    <xdr:sp macro="" textlink="">
      <xdr:nvSpPr>
        <xdr:cNvPr id="135" name="楕円 134"/>
        <xdr:cNvSpPr/>
      </xdr:nvSpPr>
      <xdr:spPr>
        <a:xfrm>
          <a:off x="6921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59055</xdr:rowOff>
    </xdr:from>
    <xdr:to>
      <xdr:col>41</xdr:col>
      <xdr:colOff>50800</xdr:colOff>
      <xdr:row>40</xdr:row>
      <xdr:rowOff>59055</xdr:rowOff>
    </xdr:to>
    <xdr:cxnSp macro="">
      <xdr:nvCxnSpPr>
        <xdr:cNvPr id="136" name="直線コネクタ 135"/>
        <xdr:cNvCxnSpPr/>
      </xdr:nvCxnSpPr>
      <xdr:spPr>
        <a:xfrm>
          <a:off x="6972300" y="691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100982</xdr:rowOff>
    </xdr:from>
    <xdr:ext cx="469744" cy="259045"/>
    <xdr:sp macro="" textlink="">
      <xdr:nvSpPr>
        <xdr:cNvPr id="141" name="n_1mainValue【図書館】&#10;一人当たり面積"/>
        <xdr:cNvSpPr txBox="1"/>
      </xdr:nvSpPr>
      <xdr:spPr>
        <a:xfrm>
          <a:off x="93917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100982</xdr:rowOff>
    </xdr:from>
    <xdr:ext cx="469744" cy="259045"/>
    <xdr:sp macro="" textlink="">
      <xdr:nvSpPr>
        <xdr:cNvPr id="142" name="n_2mainValue【図書館】&#10;一人当たり面積"/>
        <xdr:cNvSpPr txBox="1"/>
      </xdr:nvSpPr>
      <xdr:spPr>
        <a:xfrm>
          <a:off x="8515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100982</xdr:rowOff>
    </xdr:from>
    <xdr:ext cx="469744" cy="259045"/>
    <xdr:sp macro="" textlink="">
      <xdr:nvSpPr>
        <xdr:cNvPr id="143" name="n_3mainValue【図書館】&#10;一人当たり面積"/>
        <xdr:cNvSpPr txBox="1"/>
      </xdr:nvSpPr>
      <xdr:spPr>
        <a:xfrm>
          <a:off x="7626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100982</xdr:rowOff>
    </xdr:from>
    <xdr:ext cx="469744" cy="259045"/>
    <xdr:sp macro="" textlink="">
      <xdr:nvSpPr>
        <xdr:cNvPr id="144" name="n_4mainValue【図書館】&#10;一人当たり面積"/>
        <xdr:cNvSpPr txBox="1"/>
      </xdr:nvSpPr>
      <xdr:spPr>
        <a:xfrm>
          <a:off x="6737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92710</xdr:rowOff>
    </xdr:from>
    <xdr:to>
      <xdr:col>24</xdr:col>
      <xdr:colOff>114300</xdr:colOff>
      <xdr:row>61</xdr:row>
      <xdr:rowOff>22860</xdr:rowOff>
    </xdr:to>
    <xdr:sp macro="" textlink="">
      <xdr:nvSpPr>
        <xdr:cNvPr id="184" name="楕円 183"/>
        <xdr:cNvSpPr/>
      </xdr:nvSpPr>
      <xdr:spPr>
        <a:xfrm>
          <a:off x="45847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71137</xdr:rowOff>
    </xdr:from>
    <xdr:ext cx="405111" cy="259045"/>
    <xdr:sp macro="" textlink="">
      <xdr:nvSpPr>
        <xdr:cNvPr id="185" name="【体育館・プール】&#10;有形固定資産減価償却率該当値テキスト"/>
        <xdr:cNvSpPr txBox="1"/>
      </xdr:nvSpPr>
      <xdr:spPr>
        <a:xfrm>
          <a:off x="4673600"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64770</xdr:rowOff>
    </xdr:from>
    <xdr:to>
      <xdr:col>20</xdr:col>
      <xdr:colOff>38100</xdr:colOff>
      <xdr:row>60</xdr:row>
      <xdr:rowOff>166370</xdr:rowOff>
    </xdr:to>
    <xdr:sp macro="" textlink="">
      <xdr:nvSpPr>
        <xdr:cNvPr id="186" name="楕円 185"/>
        <xdr:cNvSpPr/>
      </xdr:nvSpPr>
      <xdr:spPr>
        <a:xfrm>
          <a:off x="3746500" y="103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115570</xdr:rowOff>
    </xdr:from>
    <xdr:to>
      <xdr:col>24</xdr:col>
      <xdr:colOff>63500</xdr:colOff>
      <xdr:row>60</xdr:row>
      <xdr:rowOff>143510</xdr:rowOff>
    </xdr:to>
    <xdr:cxnSp macro="">
      <xdr:nvCxnSpPr>
        <xdr:cNvPr id="187" name="直線コネクタ 186"/>
        <xdr:cNvCxnSpPr/>
      </xdr:nvCxnSpPr>
      <xdr:spPr>
        <a:xfrm>
          <a:off x="3797300" y="1040257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21590</xdr:rowOff>
    </xdr:from>
    <xdr:to>
      <xdr:col>15</xdr:col>
      <xdr:colOff>101600</xdr:colOff>
      <xdr:row>61</xdr:row>
      <xdr:rowOff>123190</xdr:rowOff>
    </xdr:to>
    <xdr:sp macro="" textlink="">
      <xdr:nvSpPr>
        <xdr:cNvPr id="188" name="楕円 187"/>
        <xdr:cNvSpPr/>
      </xdr:nvSpPr>
      <xdr:spPr>
        <a:xfrm>
          <a:off x="2857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115570</xdr:rowOff>
    </xdr:from>
    <xdr:to>
      <xdr:col>19</xdr:col>
      <xdr:colOff>177800</xdr:colOff>
      <xdr:row>61</xdr:row>
      <xdr:rowOff>72390</xdr:rowOff>
    </xdr:to>
    <xdr:cxnSp macro="">
      <xdr:nvCxnSpPr>
        <xdr:cNvPr id="189" name="直線コネクタ 188"/>
        <xdr:cNvCxnSpPr/>
      </xdr:nvCxnSpPr>
      <xdr:spPr>
        <a:xfrm flipV="1">
          <a:off x="2908300" y="10402570"/>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8890</xdr:rowOff>
    </xdr:from>
    <xdr:to>
      <xdr:col>10</xdr:col>
      <xdr:colOff>165100</xdr:colOff>
      <xdr:row>60</xdr:row>
      <xdr:rowOff>110490</xdr:rowOff>
    </xdr:to>
    <xdr:sp macro="" textlink="">
      <xdr:nvSpPr>
        <xdr:cNvPr id="190" name="楕円 189"/>
        <xdr:cNvSpPr/>
      </xdr:nvSpPr>
      <xdr:spPr>
        <a:xfrm>
          <a:off x="19685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59690</xdr:rowOff>
    </xdr:from>
    <xdr:to>
      <xdr:col>15</xdr:col>
      <xdr:colOff>50800</xdr:colOff>
      <xdr:row>61</xdr:row>
      <xdr:rowOff>72390</xdr:rowOff>
    </xdr:to>
    <xdr:cxnSp macro="">
      <xdr:nvCxnSpPr>
        <xdr:cNvPr id="191" name="直線コネクタ 190"/>
        <xdr:cNvCxnSpPr/>
      </xdr:nvCxnSpPr>
      <xdr:spPr>
        <a:xfrm>
          <a:off x="2019300" y="10346690"/>
          <a:ext cx="8890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165100</xdr:rowOff>
    </xdr:from>
    <xdr:to>
      <xdr:col>6</xdr:col>
      <xdr:colOff>38100</xdr:colOff>
      <xdr:row>61</xdr:row>
      <xdr:rowOff>95250</xdr:rowOff>
    </xdr:to>
    <xdr:sp macro="" textlink="">
      <xdr:nvSpPr>
        <xdr:cNvPr id="192" name="楕円 191"/>
        <xdr:cNvSpPr/>
      </xdr:nvSpPr>
      <xdr:spPr>
        <a:xfrm>
          <a:off x="10795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59690</xdr:rowOff>
    </xdr:from>
    <xdr:to>
      <xdr:col>10</xdr:col>
      <xdr:colOff>114300</xdr:colOff>
      <xdr:row>61</xdr:row>
      <xdr:rowOff>44450</xdr:rowOff>
    </xdr:to>
    <xdr:cxnSp macro="">
      <xdr:nvCxnSpPr>
        <xdr:cNvPr id="193" name="直線コネクタ 192"/>
        <xdr:cNvCxnSpPr/>
      </xdr:nvCxnSpPr>
      <xdr:spPr>
        <a:xfrm flipV="1">
          <a:off x="1130300" y="1034669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157497</xdr:rowOff>
    </xdr:from>
    <xdr:ext cx="405111" cy="259045"/>
    <xdr:sp macro="" textlink="">
      <xdr:nvSpPr>
        <xdr:cNvPr id="198" name="n_1mainValue【体育館・プール】&#10;有形固定資産減価償却率"/>
        <xdr:cNvSpPr txBox="1"/>
      </xdr:nvSpPr>
      <xdr:spPr>
        <a:xfrm>
          <a:off x="3582044" y="1044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114317</xdr:rowOff>
    </xdr:from>
    <xdr:ext cx="405111" cy="259045"/>
    <xdr:sp macro="" textlink="">
      <xdr:nvSpPr>
        <xdr:cNvPr id="199" name="n_2mainValue【体育館・プール】&#10;有形固定資産減価償却率"/>
        <xdr:cNvSpPr txBox="1"/>
      </xdr:nvSpPr>
      <xdr:spPr>
        <a:xfrm>
          <a:off x="2705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101617</xdr:rowOff>
    </xdr:from>
    <xdr:ext cx="405111" cy="259045"/>
    <xdr:sp macro="" textlink="">
      <xdr:nvSpPr>
        <xdr:cNvPr id="200" name="n_3mainValue【体育館・プール】&#10;有形固定資産減価償却率"/>
        <xdr:cNvSpPr txBox="1"/>
      </xdr:nvSpPr>
      <xdr:spPr>
        <a:xfrm>
          <a:off x="18167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86377</xdr:rowOff>
    </xdr:from>
    <xdr:ext cx="405111" cy="259045"/>
    <xdr:sp macro="" textlink="">
      <xdr:nvSpPr>
        <xdr:cNvPr id="201" name="n_4mainValue【体育館・プール】&#10;有形固定資産減価償却率"/>
        <xdr:cNvSpPr txBox="1"/>
      </xdr:nvSpPr>
      <xdr:spPr>
        <a:xfrm>
          <a:off x="927744" y="1054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154940</xdr:rowOff>
    </xdr:from>
    <xdr:to>
      <xdr:col>55</xdr:col>
      <xdr:colOff>50800</xdr:colOff>
      <xdr:row>64</xdr:row>
      <xdr:rowOff>85090</xdr:rowOff>
    </xdr:to>
    <xdr:sp macro="" textlink="">
      <xdr:nvSpPr>
        <xdr:cNvPr id="241" name="楕円 240"/>
        <xdr:cNvSpPr/>
      </xdr:nvSpPr>
      <xdr:spPr>
        <a:xfrm>
          <a:off x="10426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69867</xdr:rowOff>
    </xdr:from>
    <xdr:ext cx="469744" cy="259045"/>
    <xdr:sp macro="" textlink="">
      <xdr:nvSpPr>
        <xdr:cNvPr id="242" name="【体育館・プール】&#10;一人当たり面積該当値テキスト"/>
        <xdr:cNvSpPr txBox="1"/>
      </xdr:nvSpPr>
      <xdr:spPr>
        <a:xfrm>
          <a:off x="10515600"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154940</xdr:rowOff>
    </xdr:from>
    <xdr:to>
      <xdr:col>50</xdr:col>
      <xdr:colOff>165100</xdr:colOff>
      <xdr:row>64</xdr:row>
      <xdr:rowOff>85090</xdr:rowOff>
    </xdr:to>
    <xdr:sp macro="" textlink="">
      <xdr:nvSpPr>
        <xdr:cNvPr id="243" name="楕円 242"/>
        <xdr:cNvSpPr/>
      </xdr:nvSpPr>
      <xdr:spPr>
        <a:xfrm>
          <a:off x="9588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34290</xdr:rowOff>
    </xdr:from>
    <xdr:to>
      <xdr:col>55</xdr:col>
      <xdr:colOff>0</xdr:colOff>
      <xdr:row>64</xdr:row>
      <xdr:rowOff>34290</xdr:rowOff>
    </xdr:to>
    <xdr:cxnSp macro="">
      <xdr:nvCxnSpPr>
        <xdr:cNvPr id="244" name="直線コネクタ 243"/>
        <xdr:cNvCxnSpPr/>
      </xdr:nvCxnSpPr>
      <xdr:spPr>
        <a:xfrm>
          <a:off x="9639300" y="11007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154940</xdr:rowOff>
    </xdr:from>
    <xdr:to>
      <xdr:col>46</xdr:col>
      <xdr:colOff>38100</xdr:colOff>
      <xdr:row>64</xdr:row>
      <xdr:rowOff>85090</xdr:rowOff>
    </xdr:to>
    <xdr:sp macro="" textlink="">
      <xdr:nvSpPr>
        <xdr:cNvPr id="245" name="楕円 244"/>
        <xdr:cNvSpPr/>
      </xdr:nvSpPr>
      <xdr:spPr>
        <a:xfrm>
          <a:off x="8699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34290</xdr:rowOff>
    </xdr:from>
    <xdr:to>
      <xdr:col>50</xdr:col>
      <xdr:colOff>114300</xdr:colOff>
      <xdr:row>64</xdr:row>
      <xdr:rowOff>34290</xdr:rowOff>
    </xdr:to>
    <xdr:cxnSp macro="">
      <xdr:nvCxnSpPr>
        <xdr:cNvPr id="246" name="直線コネクタ 245"/>
        <xdr:cNvCxnSpPr/>
      </xdr:nvCxnSpPr>
      <xdr:spPr>
        <a:xfrm>
          <a:off x="8750300" y="1100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154940</xdr:rowOff>
    </xdr:from>
    <xdr:to>
      <xdr:col>41</xdr:col>
      <xdr:colOff>101600</xdr:colOff>
      <xdr:row>64</xdr:row>
      <xdr:rowOff>85090</xdr:rowOff>
    </xdr:to>
    <xdr:sp macro="" textlink="">
      <xdr:nvSpPr>
        <xdr:cNvPr id="247" name="楕円 246"/>
        <xdr:cNvSpPr/>
      </xdr:nvSpPr>
      <xdr:spPr>
        <a:xfrm>
          <a:off x="7810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34290</xdr:rowOff>
    </xdr:from>
    <xdr:to>
      <xdr:col>45</xdr:col>
      <xdr:colOff>177800</xdr:colOff>
      <xdr:row>64</xdr:row>
      <xdr:rowOff>34290</xdr:rowOff>
    </xdr:to>
    <xdr:cxnSp macro="">
      <xdr:nvCxnSpPr>
        <xdr:cNvPr id="248" name="直線コネクタ 247"/>
        <xdr:cNvCxnSpPr/>
      </xdr:nvCxnSpPr>
      <xdr:spPr>
        <a:xfrm>
          <a:off x="7861300" y="1100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154940</xdr:rowOff>
    </xdr:from>
    <xdr:to>
      <xdr:col>36</xdr:col>
      <xdr:colOff>165100</xdr:colOff>
      <xdr:row>64</xdr:row>
      <xdr:rowOff>85090</xdr:rowOff>
    </xdr:to>
    <xdr:sp macro="" textlink="">
      <xdr:nvSpPr>
        <xdr:cNvPr id="249" name="楕円 248"/>
        <xdr:cNvSpPr/>
      </xdr:nvSpPr>
      <xdr:spPr>
        <a:xfrm>
          <a:off x="6921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34290</xdr:rowOff>
    </xdr:from>
    <xdr:to>
      <xdr:col>41</xdr:col>
      <xdr:colOff>50800</xdr:colOff>
      <xdr:row>64</xdr:row>
      <xdr:rowOff>34290</xdr:rowOff>
    </xdr:to>
    <xdr:cxnSp macro="">
      <xdr:nvCxnSpPr>
        <xdr:cNvPr id="250" name="直線コネクタ 249"/>
        <xdr:cNvCxnSpPr/>
      </xdr:nvCxnSpPr>
      <xdr:spPr>
        <a:xfrm>
          <a:off x="6972300" y="1100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76217</xdr:rowOff>
    </xdr:from>
    <xdr:ext cx="469744" cy="259045"/>
    <xdr:sp macro="" textlink="">
      <xdr:nvSpPr>
        <xdr:cNvPr id="255" name="n_1mainValue【体育館・プール】&#10;一人当たり面積"/>
        <xdr:cNvSpPr txBox="1"/>
      </xdr:nvSpPr>
      <xdr:spPr>
        <a:xfrm>
          <a:off x="93917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76217</xdr:rowOff>
    </xdr:from>
    <xdr:ext cx="469744" cy="259045"/>
    <xdr:sp macro="" textlink="">
      <xdr:nvSpPr>
        <xdr:cNvPr id="256" name="n_2mainValue【体育館・プール】&#10;一人当たり面積"/>
        <xdr:cNvSpPr txBox="1"/>
      </xdr:nvSpPr>
      <xdr:spPr>
        <a:xfrm>
          <a:off x="8515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76217</xdr:rowOff>
    </xdr:from>
    <xdr:ext cx="469744" cy="259045"/>
    <xdr:sp macro="" textlink="">
      <xdr:nvSpPr>
        <xdr:cNvPr id="257" name="n_3mainValue【体育館・プール】&#10;一人当たり面積"/>
        <xdr:cNvSpPr txBox="1"/>
      </xdr:nvSpPr>
      <xdr:spPr>
        <a:xfrm>
          <a:off x="7626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76217</xdr:rowOff>
    </xdr:from>
    <xdr:ext cx="469744" cy="259045"/>
    <xdr:sp macro="" textlink="">
      <xdr:nvSpPr>
        <xdr:cNvPr id="258" name="n_4mainValue【体育館・プール】&#10;一人当たり面積"/>
        <xdr:cNvSpPr txBox="1"/>
      </xdr:nvSpPr>
      <xdr:spPr>
        <a:xfrm>
          <a:off x="6737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8"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141605</xdr:rowOff>
    </xdr:from>
    <xdr:to>
      <xdr:col>15</xdr:col>
      <xdr:colOff>101600</xdr:colOff>
      <xdr:row>80</xdr:row>
      <xdr:rowOff>71755</xdr:rowOff>
    </xdr:to>
    <xdr:sp macro="" textlink="">
      <xdr:nvSpPr>
        <xdr:cNvPr id="299" name="楕円 298"/>
        <xdr:cNvSpPr/>
      </xdr:nvSpPr>
      <xdr:spPr>
        <a:xfrm>
          <a:off x="2857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27322</xdr:rowOff>
    </xdr:from>
    <xdr:ext cx="405111" cy="259045"/>
    <xdr:sp macro="" textlink="">
      <xdr:nvSpPr>
        <xdr:cNvPr id="300"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301" name="n_2aveValue【福祉施設】&#10;有形固定資産減価償却率"/>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02"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03"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88282</xdr:rowOff>
    </xdr:from>
    <xdr:ext cx="405111" cy="259045"/>
    <xdr:sp macro="" textlink="">
      <xdr:nvSpPr>
        <xdr:cNvPr id="304" name="n_2mainValue【福祉施設】&#10;有形固定資産減価償却率"/>
        <xdr:cNvSpPr txBox="1"/>
      </xdr:nvSpPr>
      <xdr:spPr>
        <a:xfrm>
          <a:off x="2705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6" name="直線コネクタ 325"/>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7"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8" name="直線コネクタ 327"/>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9"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30" name="直線コネクタ 329"/>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31"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32" name="フローチャート: 判断 331"/>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3" name="フローチャート: 判断 332"/>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4" name="フローチャート: 判断 333"/>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5" name="フローチャート: 判断 334"/>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6" name="フローチャート: 判断 335"/>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149606</xdr:rowOff>
    </xdr:from>
    <xdr:to>
      <xdr:col>46</xdr:col>
      <xdr:colOff>38100</xdr:colOff>
      <xdr:row>82</xdr:row>
      <xdr:rowOff>79756</xdr:rowOff>
    </xdr:to>
    <xdr:sp macro="" textlink="">
      <xdr:nvSpPr>
        <xdr:cNvPr id="342" name="楕円 341"/>
        <xdr:cNvSpPr/>
      </xdr:nvSpPr>
      <xdr:spPr>
        <a:xfrm>
          <a:off x="8699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71138</xdr:rowOff>
    </xdr:from>
    <xdr:ext cx="469744" cy="259045"/>
    <xdr:sp macro="" textlink="">
      <xdr:nvSpPr>
        <xdr:cNvPr id="343"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44" name="n_2aveValue【福祉施設】&#10;一人当たり面積"/>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45"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46"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96283</xdr:rowOff>
    </xdr:from>
    <xdr:ext cx="469744" cy="259045"/>
    <xdr:sp macro="" textlink="">
      <xdr:nvSpPr>
        <xdr:cNvPr id="347" name="n_2mainValue【福祉施設】&#10;一人当たり面積"/>
        <xdr:cNvSpPr txBox="1"/>
      </xdr:nvSpPr>
      <xdr:spPr>
        <a:xfrm>
          <a:off x="8515427" y="138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0" name="テキスト ボックス 35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0" name="テキスト ボックス 36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73" name="直線コネクタ 372"/>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5" name="直線コネクタ 37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76"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77" name="直線コネクタ 376"/>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78"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79" name="フローチャート: 判断 378"/>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0" name="フローチャート: 判断 379"/>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81" name="フローチャート: 判断 380"/>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2" name="フローチャート: 判断 381"/>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83" name="フローチャート: 判断 382"/>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49893</xdr:rowOff>
    </xdr:from>
    <xdr:to>
      <xdr:col>24</xdr:col>
      <xdr:colOff>114300</xdr:colOff>
      <xdr:row>105</xdr:row>
      <xdr:rowOff>151493</xdr:rowOff>
    </xdr:to>
    <xdr:sp macro="" textlink="">
      <xdr:nvSpPr>
        <xdr:cNvPr id="389" name="楕円 388"/>
        <xdr:cNvSpPr/>
      </xdr:nvSpPr>
      <xdr:spPr>
        <a:xfrm>
          <a:off x="4584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28320</xdr:rowOff>
    </xdr:from>
    <xdr:ext cx="405111" cy="259045"/>
    <xdr:sp macro="" textlink="">
      <xdr:nvSpPr>
        <xdr:cNvPr id="390" name="【市民会館】&#10;有形固定資産減価償却率該当値テキスト"/>
        <xdr:cNvSpPr txBox="1"/>
      </xdr:nvSpPr>
      <xdr:spPr>
        <a:xfrm>
          <a:off x="4673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23768</xdr:rowOff>
    </xdr:from>
    <xdr:to>
      <xdr:col>20</xdr:col>
      <xdr:colOff>38100</xdr:colOff>
      <xdr:row>105</xdr:row>
      <xdr:rowOff>125368</xdr:rowOff>
    </xdr:to>
    <xdr:sp macro="" textlink="">
      <xdr:nvSpPr>
        <xdr:cNvPr id="391" name="楕円 390"/>
        <xdr:cNvSpPr/>
      </xdr:nvSpPr>
      <xdr:spPr>
        <a:xfrm>
          <a:off x="3746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74568</xdr:rowOff>
    </xdr:from>
    <xdr:to>
      <xdr:col>24</xdr:col>
      <xdr:colOff>63500</xdr:colOff>
      <xdr:row>105</xdr:row>
      <xdr:rowOff>100693</xdr:rowOff>
    </xdr:to>
    <xdr:cxnSp macro="">
      <xdr:nvCxnSpPr>
        <xdr:cNvPr id="392" name="直線コネクタ 391"/>
        <xdr:cNvCxnSpPr/>
      </xdr:nvCxnSpPr>
      <xdr:spPr>
        <a:xfrm>
          <a:off x="3797300" y="1807681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33564</xdr:rowOff>
    </xdr:from>
    <xdr:to>
      <xdr:col>15</xdr:col>
      <xdr:colOff>101600</xdr:colOff>
      <xdr:row>105</xdr:row>
      <xdr:rowOff>135164</xdr:rowOff>
    </xdr:to>
    <xdr:sp macro="" textlink="">
      <xdr:nvSpPr>
        <xdr:cNvPr id="393" name="楕円 392"/>
        <xdr:cNvSpPr/>
      </xdr:nvSpPr>
      <xdr:spPr>
        <a:xfrm>
          <a:off x="2857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74568</xdr:rowOff>
    </xdr:from>
    <xdr:to>
      <xdr:col>19</xdr:col>
      <xdr:colOff>177800</xdr:colOff>
      <xdr:row>105</xdr:row>
      <xdr:rowOff>84364</xdr:rowOff>
    </xdr:to>
    <xdr:cxnSp macro="">
      <xdr:nvCxnSpPr>
        <xdr:cNvPr id="394" name="直線コネクタ 393"/>
        <xdr:cNvCxnSpPr/>
      </xdr:nvCxnSpPr>
      <xdr:spPr>
        <a:xfrm flipV="1">
          <a:off x="2908300" y="180768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22134</xdr:rowOff>
    </xdr:from>
    <xdr:to>
      <xdr:col>10</xdr:col>
      <xdr:colOff>165100</xdr:colOff>
      <xdr:row>105</xdr:row>
      <xdr:rowOff>123734</xdr:rowOff>
    </xdr:to>
    <xdr:sp macro="" textlink="">
      <xdr:nvSpPr>
        <xdr:cNvPr id="395" name="楕円 394"/>
        <xdr:cNvSpPr/>
      </xdr:nvSpPr>
      <xdr:spPr>
        <a:xfrm>
          <a:off x="1968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72934</xdr:rowOff>
    </xdr:from>
    <xdr:to>
      <xdr:col>15</xdr:col>
      <xdr:colOff>50800</xdr:colOff>
      <xdr:row>105</xdr:row>
      <xdr:rowOff>84364</xdr:rowOff>
    </xdr:to>
    <xdr:cxnSp macro="">
      <xdr:nvCxnSpPr>
        <xdr:cNvPr id="396" name="直線コネクタ 395"/>
        <xdr:cNvCxnSpPr/>
      </xdr:nvCxnSpPr>
      <xdr:spPr>
        <a:xfrm>
          <a:off x="2019300" y="180751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33564</xdr:rowOff>
    </xdr:from>
    <xdr:to>
      <xdr:col>6</xdr:col>
      <xdr:colOff>38100</xdr:colOff>
      <xdr:row>105</xdr:row>
      <xdr:rowOff>135164</xdr:rowOff>
    </xdr:to>
    <xdr:sp macro="" textlink="">
      <xdr:nvSpPr>
        <xdr:cNvPr id="397" name="楕円 396"/>
        <xdr:cNvSpPr/>
      </xdr:nvSpPr>
      <xdr:spPr>
        <a:xfrm>
          <a:off x="1079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72934</xdr:rowOff>
    </xdr:from>
    <xdr:to>
      <xdr:col>10</xdr:col>
      <xdr:colOff>114300</xdr:colOff>
      <xdr:row>105</xdr:row>
      <xdr:rowOff>84364</xdr:rowOff>
    </xdr:to>
    <xdr:cxnSp macro="">
      <xdr:nvCxnSpPr>
        <xdr:cNvPr id="398" name="直線コネクタ 397"/>
        <xdr:cNvCxnSpPr/>
      </xdr:nvCxnSpPr>
      <xdr:spPr>
        <a:xfrm flipV="1">
          <a:off x="1130300" y="180751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99" name="n_1aveValue【市民会館】&#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00" name="n_2aveValue【市民会館】&#10;有形固定資産減価償却率"/>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01"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02"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116495</xdr:rowOff>
    </xdr:from>
    <xdr:ext cx="405111" cy="259045"/>
    <xdr:sp macro="" textlink="">
      <xdr:nvSpPr>
        <xdr:cNvPr id="403" name="n_1mainValue【市民会館】&#10;有形固定資産減価償却率"/>
        <xdr:cNvSpPr txBox="1"/>
      </xdr:nvSpPr>
      <xdr:spPr>
        <a:xfrm>
          <a:off x="35820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126291</xdr:rowOff>
    </xdr:from>
    <xdr:ext cx="405111" cy="259045"/>
    <xdr:sp macro="" textlink="">
      <xdr:nvSpPr>
        <xdr:cNvPr id="404" name="n_2mainValue【市民会館】&#10;有形固定資産減価償却率"/>
        <xdr:cNvSpPr txBox="1"/>
      </xdr:nvSpPr>
      <xdr:spPr>
        <a:xfrm>
          <a:off x="2705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114861</xdr:rowOff>
    </xdr:from>
    <xdr:ext cx="405111" cy="259045"/>
    <xdr:sp macro="" textlink="">
      <xdr:nvSpPr>
        <xdr:cNvPr id="405" name="n_3mainValue【市民会館】&#10;有形固定資産減価償却率"/>
        <xdr:cNvSpPr txBox="1"/>
      </xdr:nvSpPr>
      <xdr:spPr>
        <a:xfrm>
          <a:off x="1816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126291</xdr:rowOff>
    </xdr:from>
    <xdr:ext cx="405111" cy="259045"/>
    <xdr:sp macro="" textlink="">
      <xdr:nvSpPr>
        <xdr:cNvPr id="406" name="n_4mainValue【市民会館】&#10;有形固定資産減価償却率"/>
        <xdr:cNvSpPr txBox="1"/>
      </xdr:nvSpPr>
      <xdr:spPr>
        <a:xfrm>
          <a:off x="927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7" name="直線コネクタ 41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8" name="テキスト ボックス 41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9" name="直線コネクタ 41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0" name="テキスト ボックス 41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1" name="直線コネクタ 42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2" name="テキスト ボックス 42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3" name="直線コネクタ 42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4" name="テキスト ボックス 42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28" name="直線コネクタ 427"/>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9"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0" name="直線コネクタ 429"/>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31"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32" name="直線コネクタ 431"/>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33"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34" name="フローチャート: 判断 433"/>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35" name="フローチャート: 判断 434"/>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36" name="フローチャート: 判断 435"/>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37" name="フローチャート: 判断 436"/>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38" name="フローチャート: 判断 437"/>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119126</xdr:rowOff>
    </xdr:from>
    <xdr:to>
      <xdr:col>55</xdr:col>
      <xdr:colOff>50800</xdr:colOff>
      <xdr:row>107</xdr:row>
      <xdr:rowOff>49276</xdr:rowOff>
    </xdr:to>
    <xdr:sp macro="" textlink="">
      <xdr:nvSpPr>
        <xdr:cNvPr id="444" name="楕円 443"/>
        <xdr:cNvSpPr/>
      </xdr:nvSpPr>
      <xdr:spPr>
        <a:xfrm>
          <a:off x="104267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97553</xdr:rowOff>
    </xdr:from>
    <xdr:ext cx="469744" cy="259045"/>
    <xdr:sp macro="" textlink="">
      <xdr:nvSpPr>
        <xdr:cNvPr id="445" name="【市民会館】&#10;一人当たり面積該当値テキスト"/>
        <xdr:cNvSpPr txBox="1"/>
      </xdr:nvSpPr>
      <xdr:spPr>
        <a:xfrm>
          <a:off x="10515600"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119126</xdr:rowOff>
    </xdr:from>
    <xdr:to>
      <xdr:col>50</xdr:col>
      <xdr:colOff>165100</xdr:colOff>
      <xdr:row>107</xdr:row>
      <xdr:rowOff>49276</xdr:rowOff>
    </xdr:to>
    <xdr:sp macro="" textlink="">
      <xdr:nvSpPr>
        <xdr:cNvPr id="446" name="楕円 445"/>
        <xdr:cNvSpPr/>
      </xdr:nvSpPr>
      <xdr:spPr>
        <a:xfrm>
          <a:off x="9588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169926</xdr:rowOff>
    </xdr:from>
    <xdr:to>
      <xdr:col>55</xdr:col>
      <xdr:colOff>0</xdr:colOff>
      <xdr:row>106</xdr:row>
      <xdr:rowOff>169926</xdr:rowOff>
    </xdr:to>
    <xdr:cxnSp macro="">
      <xdr:nvCxnSpPr>
        <xdr:cNvPr id="447" name="直線コネクタ 446"/>
        <xdr:cNvCxnSpPr/>
      </xdr:nvCxnSpPr>
      <xdr:spPr>
        <a:xfrm>
          <a:off x="9639300" y="18343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119126</xdr:rowOff>
    </xdr:from>
    <xdr:to>
      <xdr:col>46</xdr:col>
      <xdr:colOff>38100</xdr:colOff>
      <xdr:row>107</xdr:row>
      <xdr:rowOff>49276</xdr:rowOff>
    </xdr:to>
    <xdr:sp macro="" textlink="">
      <xdr:nvSpPr>
        <xdr:cNvPr id="448" name="楕円 447"/>
        <xdr:cNvSpPr/>
      </xdr:nvSpPr>
      <xdr:spPr>
        <a:xfrm>
          <a:off x="8699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169926</xdr:rowOff>
    </xdr:from>
    <xdr:to>
      <xdr:col>50</xdr:col>
      <xdr:colOff>114300</xdr:colOff>
      <xdr:row>106</xdr:row>
      <xdr:rowOff>169926</xdr:rowOff>
    </xdr:to>
    <xdr:cxnSp macro="">
      <xdr:nvCxnSpPr>
        <xdr:cNvPr id="449" name="直線コネクタ 448"/>
        <xdr:cNvCxnSpPr/>
      </xdr:nvCxnSpPr>
      <xdr:spPr>
        <a:xfrm>
          <a:off x="8750300" y="1834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119126</xdr:rowOff>
    </xdr:from>
    <xdr:to>
      <xdr:col>41</xdr:col>
      <xdr:colOff>101600</xdr:colOff>
      <xdr:row>107</xdr:row>
      <xdr:rowOff>49276</xdr:rowOff>
    </xdr:to>
    <xdr:sp macro="" textlink="">
      <xdr:nvSpPr>
        <xdr:cNvPr id="450" name="楕円 449"/>
        <xdr:cNvSpPr/>
      </xdr:nvSpPr>
      <xdr:spPr>
        <a:xfrm>
          <a:off x="7810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169926</xdr:rowOff>
    </xdr:from>
    <xdr:to>
      <xdr:col>45</xdr:col>
      <xdr:colOff>177800</xdr:colOff>
      <xdr:row>106</xdr:row>
      <xdr:rowOff>169926</xdr:rowOff>
    </xdr:to>
    <xdr:cxnSp macro="">
      <xdr:nvCxnSpPr>
        <xdr:cNvPr id="451" name="直線コネクタ 450"/>
        <xdr:cNvCxnSpPr/>
      </xdr:nvCxnSpPr>
      <xdr:spPr>
        <a:xfrm>
          <a:off x="7861300" y="1834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167132</xdr:rowOff>
    </xdr:from>
    <xdr:to>
      <xdr:col>36</xdr:col>
      <xdr:colOff>165100</xdr:colOff>
      <xdr:row>106</xdr:row>
      <xdr:rowOff>97282</xdr:rowOff>
    </xdr:to>
    <xdr:sp macro="" textlink="">
      <xdr:nvSpPr>
        <xdr:cNvPr id="452" name="楕円 451"/>
        <xdr:cNvSpPr/>
      </xdr:nvSpPr>
      <xdr:spPr>
        <a:xfrm>
          <a:off x="6921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46482</xdr:rowOff>
    </xdr:from>
    <xdr:to>
      <xdr:col>41</xdr:col>
      <xdr:colOff>50800</xdr:colOff>
      <xdr:row>106</xdr:row>
      <xdr:rowOff>169926</xdr:rowOff>
    </xdr:to>
    <xdr:cxnSp macro="">
      <xdr:nvCxnSpPr>
        <xdr:cNvPr id="453" name="直線コネクタ 452"/>
        <xdr:cNvCxnSpPr/>
      </xdr:nvCxnSpPr>
      <xdr:spPr>
        <a:xfrm>
          <a:off x="6972300" y="1822018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54"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55"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56"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457" name="n_4aveValue【市民会館】&#10;一人当たり面積"/>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40403</xdr:rowOff>
    </xdr:from>
    <xdr:ext cx="469744" cy="259045"/>
    <xdr:sp macro="" textlink="">
      <xdr:nvSpPr>
        <xdr:cNvPr id="458" name="n_1mainValue【市民会館】&#10;一人当たり面積"/>
        <xdr:cNvSpPr txBox="1"/>
      </xdr:nvSpPr>
      <xdr:spPr>
        <a:xfrm>
          <a:off x="9391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40403</xdr:rowOff>
    </xdr:from>
    <xdr:ext cx="469744" cy="259045"/>
    <xdr:sp macro="" textlink="">
      <xdr:nvSpPr>
        <xdr:cNvPr id="459" name="n_2mainValue【市民会館】&#10;一人当たり面積"/>
        <xdr:cNvSpPr txBox="1"/>
      </xdr:nvSpPr>
      <xdr:spPr>
        <a:xfrm>
          <a:off x="8515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40403</xdr:rowOff>
    </xdr:from>
    <xdr:ext cx="469744" cy="259045"/>
    <xdr:sp macro="" textlink="">
      <xdr:nvSpPr>
        <xdr:cNvPr id="460" name="n_3mainValue【市民会館】&#10;一人当たり面積"/>
        <xdr:cNvSpPr txBox="1"/>
      </xdr:nvSpPr>
      <xdr:spPr>
        <a:xfrm>
          <a:off x="7626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113809</xdr:rowOff>
    </xdr:from>
    <xdr:ext cx="469744" cy="259045"/>
    <xdr:sp macro="" textlink="">
      <xdr:nvSpPr>
        <xdr:cNvPr id="461" name="n_4mainValue【市民会館】&#10;一人当たり面積"/>
        <xdr:cNvSpPr txBox="1"/>
      </xdr:nvSpPr>
      <xdr:spPr>
        <a:xfrm>
          <a:off x="67374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3" name="直線コネクタ 4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4" name="テキスト ボックス 47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5" name="直線コネクタ 4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6" name="テキスト ボックス 4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7" name="直線コネクタ 4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8" name="テキスト ボックス 4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9" name="直線コネクタ 4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0" name="テキスト ボックス 4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1" name="直線コネクタ 4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2" name="テキスト ボックス 4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3" name="直線コネクタ 4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4" name="テキスト ボックス 48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87" name="直線コネクタ 486"/>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9" name="直線コネクタ 48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0"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1" name="直線コネクタ 490"/>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92"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93" name="フローチャート: 判断 492"/>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94" name="フローチャート: 判断 493"/>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95" name="フローチャート: 判断 494"/>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96" name="フローチャート: 判断 495"/>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97" name="フローチャート: 判断 496"/>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74386</xdr:rowOff>
    </xdr:from>
    <xdr:to>
      <xdr:col>85</xdr:col>
      <xdr:colOff>177800</xdr:colOff>
      <xdr:row>38</xdr:row>
      <xdr:rowOff>4536</xdr:rowOff>
    </xdr:to>
    <xdr:sp macro="" textlink="">
      <xdr:nvSpPr>
        <xdr:cNvPr id="503" name="楕円 502"/>
        <xdr:cNvSpPr/>
      </xdr:nvSpPr>
      <xdr:spPr>
        <a:xfrm>
          <a:off x="162687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97263</xdr:rowOff>
    </xdr:from>
    <xdr:ext cx="405111" cy="259045"/>
    <xdr:sp macro="" textlink="">
      <xdr:nvSpPr>
        <xdr:cNvPr id="504" name="【一般廃棄物処理施設】&#10;有形固定資産減価償却率該当値テキスト"/>
        <xdr:cNvSpPr txBox="1"/>
      </xdr:nvSpPr>
      <xdr:spPr>
        <a:xfrm>
          <a:off x="16357600" y="626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505" name="楕円 504"/>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125186</xdr:rowOff>
    </xdr:from>
    <xdr:to>
      <xdr:col>85</xdr:col>
      <xdr:colOff>127000</xdr:colOff>
      <xdr:row>38</xdr:row>
      <xdr:rowOff>76200</xdr:rowOff>
    </xdr:to>
    <xdr:cxnSp macro="">
      <xdr:nvCxnSpPr>
        <xdr:cNvPr id="506" name="直線コネクタ 505"/>
        <xdr:cNvCxnSpPr/>
      </xdr:nvCxnSpPr>
      <xdr:spPr>
        <a:xfrm flipV="1">
          <a:off x="15481300" y="6468836"/>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64588</xdr:rowOff>
    </xdr:from>
    <xdr:to>
      <xdr:col>76</xdr:col>
      <xdr:colOff>165100</xdr:colOff>
      <xdr:row>39</xdr:row>
      <xdr:rowOff>166188</xdr:rowOff>
    </xdr:to>
    <xdr:sp macro="" textlink="">
      <xdr:nvSpPr>
        <xdr:cNvPr id="507" name="楕円 506"/>
        <xdr:cNvSpPr/>
      </xdr:nvSpPr>
      <xdr:spPr>
        <a:xfrm>
          <a:off x="14541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39</xdr:row>
      <xdr:rowOff>115388</xdr:rowOff>
    </xdr:to>
    <xdr:cxnSp macro="">
      <xdr:nvCxnSpPr>
        <xdr:cNvPr id="508" name="直線コネクタ 507"/>
        <xdr:cNvCxnSpPr/>
      </xdr:nvCxnSpPr>
      <xdr:spPr>
        <a:xfrm flipV="1">
          <a:off x="14592300" y="6591300"/>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9072</xdr:rowOff>
    </xdr:from>
    <xdr:to>
      <xdr:col>72</xdr:col>
      <xdr:colOff>38100</xdr:colOff>
      <xdr:row>40</xdr:row>
      <xdr:rowOff>110672</xdr:rowOff>
    </xdr:to>
    <xdr:sp macro="" textlink="">
      <xdr:nvSpPr>
        <xdr:cNvPr id="509" name="楕円 508"/>
        <xdr:cNvSpPr/>
      </xdr:nvSpPr>
      <xdr:spPr>
        <a:xfrm>
          <a:off x="13652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40</xdr:row>
      <xdr:rowOff>59872</xdr:rowOff>
    </xdr:to>
    <xdr:cxnSp macro="">
      <xdr:nvCxnSpPr>
        <xdr:cNvPr id="510" name="直線コネクタ 509"/>
        <xdr:cNvCxnSpPr/>
      </xdr:nvCxnSpPr>
      <xdr:spPr>
        <a:xfrm flipV="1">
          <a:off x="13703300" y="6801938"/>
          <a:ext cx="8890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11"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12"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13"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14"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143527</xdr:rowOff>
    </xdr:from>
    <xdr:ext cx="405111" cy="259045"/>
    <xdr:sp macro="" textlink="">
      <xdr:nvSpPr>
        <xdr:cNvPr id="515" name="n_1main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157315</xdr:rowOff>
    </xdr:from>
    <xdr:ext cx="405111" cy="259045"/>
    <xdr:sp macro="" textlink="">
      <xdr:nvSpPr>
        <xdr:cNvPr id="516" name="n_2mainValue【一般廃棄物処理施設】&#10;有形固定資産減価償却率"/>
        <xdr:cNvSpPr txBox="1"/>
      </xdr:nvSpPr>
      <xdr:spPr>
        <a:xfrm>
          <a:off x="14389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101799</xdr:rowOff>
    </xdr:from>
    <xdr:ext cx="405111" cy="259045"/>
    <xdr:sp macro="" textlink="">
      <xdr:nvSpPr>
        <xdr:cNvPr id="517" name="n_3mainValue【一般廃棄物処理施設】&#10;有形固定資産減価償却率"/>
        <xdr:cNvSpPr txBox="1"/>
      </xdr:nvSpPr>
      <xdr:spPr>
        <a:xfrm>
          <a:off x="13500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8" name="直線コネクタ 52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9" name="テキスト ボックス 52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2" name="直線コネクタ 53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3" name="テキスト ボックス 53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5" name="テキスト ボックス 5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37" name="直線コネクタ 536"/>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8"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9" name="直線コネクタ 538"/>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40"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41" name="直線コネクタ 540"/>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42"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43" name="フローチャート: 判断 542"/>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44" name="フローチャート: 判断 543"/>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45" name="フローチャート: 判断 544"/>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46" name="フローチャート: 判断 545"/>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47" name="フローチャート: 判断 546"/>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163554</xdr:rowOff>
    </xdr:from>
    <xdr:to>
      <xdr:col>116</xdr:col>
      <xdr:colOff>114300</xdr:colOff>
      <xdr:row>37</xdr:row>
      <xdr:rowOff>93704</xdr:rowOff>
    </xdr:to>
    <xdr:sp macro="" textlink="">
      <xdr:nvSpPr>
        <xdr:cNvPr id="553" name="楕円 552"/>
        <xdr:cNvSpPr/>
      </xdr:nvSpPr>
      <xdr:spPr>
        <a:xfrm>
          <a:off x="22110700" y="63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14981</xdr:rowOff>
    </xdr:from>
    <xdr:ext cx="599010" cy="259045"/>
    <xdr:sp macro="" textlink="">
      <xdr:nvSpPr>
        <xdr:cNvPr id="554" name="【一般廃棄物処理施設】&#10;一人当たり有形固定資産（償却資産）額該当値テキスト"/>
        <xdr:cNvSpPr txBox="1"/>
      </xdr:nvSpPr>
      <xdr:spPr>
        <a:xfrm>
          <a:off x="22199600" y="618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130642</xdr:rowOff>
    </xdr:from>
    <xdr:to>
      <xdr:col>112</xdr:col>
      <xdr:colOff>38100</xdr:colOff>
      <xdr:row>38</xdr:row>
      <xdr:rowOff>60792</xdr:rowOff>
    </xdr:to>
    <xdr:sp macro="" textlink="">
      <xdr:nvSpPr>
        <xdr:cNvPr id="555" name="楕円 554"/>
        <xdr:cNvSpPr/>
      </xdr:nvSpPr>
      <xdr:spPr>
        <a:xfrm>
          <a:off x="21272500" y="64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42904</xdr:rowOff>
    </xdr:from>
    <xdr:to>
      <xdr:col>116</xdr:col>
      <xdr:colOff>63500</xdr:colOff>
      <xdr:row>38</xdr:row>
      <xdr:rowOff>9992</xdr:rowOff>
    </xdr:to>
    <xdr:cxnSp macro="">
      <xdr:nvCxnSpPr>
        <xdr:cNvPr id="556" name="直線コネクタ 555"/>
        <xdr:cNvCxnSpPr/>
      </xdr:nvCxnSpPr>
      <xdr:spPr>
        <a:xfrm flipV="1">
          <a:off x="21323300" y="6386554"/>
          <a:ext cx="838200" cy="13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72172</xdr:rowOff>
    </xdr:from>
    <xdr:to>
      <xdr:col>107</xdr:col>
      <xdr:colOff>101600</xdr:colOff>
      <xdr:row>39</xdr:row>
      <xdr:rowOff>2322</xdr:rowOff>
    </xdr:to>
    <xdr:sp macro="" textlink="">
      <xdr:nvSpPr>
        <xdr:cNvPr id="557" name="楕円 556"/>
        <xdr:cNvSpPr/>
      </xdr:nvSpPr>
      <xdr:spPr>
        <a:xfrm>
          <a:off x="20383500" y="658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9992</xdr:rowOff>
    </xdr:from>
    <xdr:to>
      <xdr:col>111</xdr:col>
      <xdr:colOff>177800</xdr:colOff>
      <xdr:row>38</xdr:row>
      <xdr:rowOff>122972</xdr:rowOff>
    </xdr:to>
    <xdr:cxnSp macro="">
      <xdr:nvCxnSpPr>
        <xdr:cNvPr id="558" name="直線コネクタ 557"/>
        <xdr:cNvCxnSpPr/>
      </xdr:nvCxnSpPr>
      <xdr:spPr>
        <a:xfrm flipV="1">
          <a:off x="20434300" y="6525092"/>
          <a:ext cx="889000" cy="1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162766</xdr:rowOff>
    </xdr:from>
    <xdr:to>
      <xdr:col>102</xdr:col>
      <xdr:colOff>165100</xdr:colOff>
      <xdr:row>38</xdr:row>
      <xdr:rowOff>92916</xdr:rowOff>
    </xdr:to>
    <xdr:sp macro="" textlink="">
      <xdr:nvSpPr>
        <xdr:cNvPr id="559" name="楕円 558"/>
        <xdr:cNvSpPr/>
      </xdr:nvSpPr>
      <xdr:spPr>
        <a:xfrm>
          <a:off x="19494500" y="65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42116</xdr:rowOff>
    </xdr:from>
    <xdr:to>
      <xdr:col>107</xdr:col>
      <xdr:colOff>50800</xdr:colOff>
      <xdr:row>38</xdr:row>
      <xdr:rowOff>122972</xdr:rowOff>
    </xdr:to>
    <xdr:cxnSp macro="">
      <xdr:nvCxnSpPr>
        <xdr:cNvPr id="560" name="直線コネクタ 559"/>
        <xdr:cNvCxnSpPr/>
      </xdr:nvCxnSpPr>
      <xdr:spPr>
        <a:xfrm>
          <a:off x="19545300" y="6557216"/>
          <a:ext cx="889000" cy="8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61"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62" name="n_2aveValue【一般廃棄物処理施設】&#10;一人当たり有形固定資産（償却資産）額"/>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563" name="n_3aveValue【一般廃棄物処理施設】&#10;一人当たり有形固定資産（償却資産）額"/>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64"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77319</xdr:rowOff>
    </xdr:from>
    <xdr:ext cx="534377" cy="259045"/>
    <xdr:sp macro="" textlink="">
      <xdr:nvSpPr>
        <xdr:cNvPr id="565" name="n_1mainValue【一般廃棄物処理施設】&#10;一人当たり有形固定資産（償却資産）額"/>
        <xdr:cNvSpPr txBox="1"/>
      </xdr:nvSpPr>
      <xdr:spPr>
        <a:xfrm>
          <a:off x="21043411" y="624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18849</xdr:rowOff>
    </xdr:from>
    <xdr:ext cx="534377" cy="259045"/>
    <xdr:sp macro="" textlink="">
      <xdr:nvSpPr>
        <xdr:cNvPr id="566" name="n_2mainValue【一般廃棄物処理施設】&#10;一人当たり有形固定資産（償却資産）額"/>
        <xdr:cNvSpPr txBox="1"/>
      </xdr:nvSpPr>
      <xdr:spPr>
        <a:xfrm>
          <a:off x="20167111" y="636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109443</xdr:rowOff>
    </xdr:from>
    <xdr:ext cx="534377" cy="259045"/>
    <xdr:sp macro="" textlink="">
      <xdr:nvSpPr>
        <xdr:cNvPr id="567" name="n_3mainValue【一般廃棄物処理施設】&#10;一人当たり有形固定資産（償却資産）額"/>
        <xdr:cNvSpPr txBox="1"/>
      </xdr:nvSpPr>
      <xdr:spPr>
        <a:xfrm>
          <a:off x="19278111" y="62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4" name="テキスト ボックス 5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5" name="直線コネクタ 5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6" name="テキスト ボックス 59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7" name="直線コネクタ 5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8" name="テキスト ボックス 5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9" name="直線コネクタ 5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0" name="テキスト ボックス 5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1" name="直線コネクタ 6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2" name="テキスト ボックス 6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3" name="直線コネクタ 6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4" name="テキスト ボックス 6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5" name="直線コネクタ 6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6" name="テキスト ボックス 60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09" name="直線コネクタ 608"/>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1" name="直線コネクタ 61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12"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13" name="直線コネクタ 612"/>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14"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15" name="フローチャート: 判断 61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6" name="フローチャート: 判断 61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17" name="フローチャート: 判断 616"/>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18" name="フローチャート: 判断 617"/>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19" name="フローチャート: 判断 618"/>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363</xdr:rowOff>
    </xdr:from>
    <xdr:to>
      <xdr:col>85</xdr:col>
      <xdr:colOff>177800</xdr:colOff>
      <xdr:row>82</xdr:row>
      <xdr:rowOff>101963</xdr:rowOff>
    </xdr:to>
    <xdr:sp macro="" textlink="">
      <xdr:nvSpPr>
        <xdr:cNvPr id="625" name="楕円 624"/>
        <xdr:cNvSpPr/>
      </xdr:nvSpPr>
      <xdr:spPr>
        <a:xfrm>
          <a:off x="162687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23240</xdr:rowOff>
    </xdr:from>
    <xdr:ext cx="405111" cy="259045"/>
    <xdr:sp macro="" textlink="">
      <xdr:nvSpPr>
        <xdr:cNvPr id="626" name="【消防施設】&#10;有形固定資産減価償却率該当値テキスト"/>
        <xdr:cNvSpPr txBox="1"/>
      </xdr:nvSpPr>
      <xdr:spPr>
        <a:xfrm>
          <a:off x="16357600" y="1391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119562</xdr:rowOff>
    </xdr:from>
    <xdr:to>
      <xdr:col>81</xdr:col>
      <xdr:colOff>101600</xdr:colOff>
      <xdr:row>82</xdr:row>
      <xdr:rowOff>49712</xdr:rowOff>
    </xdr:to>
    <xdr:sp macro="" textlink="">
      <xdr:nvSpPr>
        <xdr:cNvPr id="627" name="楕円 626"/>
        <xdr:cNvSpPr/>
      </xdr:nvSpPr>
      <xdr:spPr>
        <a:xfrm>
          <a:off x="15430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170362</xdr:rowOff>
    </xdr:from>
    <xdr:to>
      <xdr:col>85</xdr:col>
      <xdr:colOff>127000</xdr:colOff>
      <xdr:row>82</xdr:row>
      <xdr:rowOff>51163</xdr:rowOff>
    </xdr:to>
    <xdr:cxnSp macro="">
      <xdr:nvCxnSpPr>
        <xdr:cNvPr id="628" name="直線コネクタ 627"/>
        <xdr:cNvCxnSpPr/>
      </xdr:nvCxnSpPr>
      <xdr:spPr>
        <a:xfrm>
          <a:off x="15481300" y="1405781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93436</xdr:rowOff>
    </xdr:from>
    <xdr:to>
      <xdr:col>76</xdr:col>
      <xdr:colOff>165100</xdr:colOff>
      <xdr:row>83</xdr:row>
      <xdr:rowOff>23586</xdr:rowOff>
    </xdr:to>
    <xdr:sp macro="" textlink="">
      <xdr:nvSpPr>
        <xdr:cNvPr id="629" name="楕円 628"/>
        <xdr:cNvSpPr/>
      </xdr:nvSpPr>
      <xdr:spPr>
        <a:xfrm>
          <a:off x="14541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170362</xdr:rowOff>
    </xdr:from>
    <xdr:to>
      <xdr:col>81</xdr:col>
      <xdr:colOff>50800</xdr:colOff>
      <xdr:row>82</xdr:row>
      <xdr:rowOff>144236</xdr:rowOff>
    </xdr:to>
    <xdr:cxnSp macro="">
      <xdr:nvCxnSpPr>
        <xdr:cNvPr id="630" name="直線コネクタ 629"/>
        <xdr:cNvCxnSpPr/>
      </xdr:nvCxnSpPr>
      <xdr:spPr>
        <a:xfrm flipV="1">
          <a:off x="14592300" y="14057812"/>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24856</xdr:rowOff>
    </xdr:from>
    <xdr:to>
      <xdr:col>72</xdr:col>
      <xdr:colOff>38100</xdr:colOff>
      <xdr:row>82</xdr:row>
      <xdr:rowOff>126456</xdr:rowOff>
    </xdr:to>
    <xdr:sp macro="" textlink="">
      <xdr:nvSpPr>
        <xdr:cNvPr id="631" name="楕円 630"/>
        <xdr:cNvSpPr/>
      </xdr:nvSpPr>
      <xdr:spPr>
        <a:xfrm>
          <a:off x="13652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75656</xdr:rowOff>
    </xdr:from>
    <xdr:to>
      <xdr:col>76</xdr:col>
      <xdr:colOff>114300</xdr:colOff>
      <xdr:row>82</xdr:row>
      <xdr:rowOff>144236</xdr:rowOff>
    </xdr:to>
    <xdr:cxnSp macro="">
      <xdr:nvCxnSpPr>
        <xdr:cNvPr id="632" name="直線コネクタ 631"/>
        <xdr:cNvCxnSpPr/>
      </xdr:nvCxnSpPr>
      <xdr:spPr>
        <a:xfrm>
          <a:off x="13703300" y="141345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33"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34"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35"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36"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66239</xdr:rowOff>
    </xdr:from>
    <xdr:ext cx="405111" cy="259045"/>
    <xdr:sp macro="" textlink="">
      <xdr:nvSpPr>
        <xdr:cNvPr id="637" name="n_1mainValue【消防施設】&#10;有形固定資産減価償却率"/>
        <xdr:cNvSpPr txBox="1"/>
      </xdr:nvSpPr>
      <xdr:spPr>
        <a:xfrm>
          <a:off x="152660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38" name="n_2main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117583</xdr:rowOff>
    </xdr:from>
    <xdr:ext cx="405111" cy="259045"/>
    <xdr:sp macro="" textlink="">
      <xdr:nvSpPr>
        <xdr:cNvPr id="639" name="n_3mainValue【消防施設】&#10;有形固定資産減価償却率"/>
        <xdr:cNvSpPr txBox="1"/>
      </xdr:nvSpPr>
      <xdr:spPr>
        <a:xfrm>
          <a:off x="13500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0" name="直線コネクタ 6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1" name="テキスト ボックス 6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2" name="直線コネクタ 6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3" name="テキスト ボックス 6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4" name="直線コネクタ 6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5" name="テキスト ボックス 6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6" name="直線コネクタ 6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7" name="テキスト ボックス 6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61" name="直線コネクタ 660"/>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62"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63" name="直線コネクタ 662"/>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64"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65" name="直線コネクタ 664"/>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666"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67" name="フローチャート: 判断 666"/>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68" name="フローチャート: 判断 667"/>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69" name="フローチャート: 判断 668"/>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70" name="フローチャート: 判断 669"/>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71" name="フローチャート: 判断 670"/>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677" name="楕円 676"/>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52595</xdr:rowOff>
    </xdr:from>
    <xdr:ext cx="469744" cy="259045"/>
    <xdr:sp macro="" textlink="">
      <xdr:nvSpPr>
        <xdr:cNvPr id="678" name="【消防施設】&#10;一人当たり面積該当値テキスト"/>
        <xdr:cNvSpPr txBox="1"/>
      </xdr:nvSpPr>
      <xdr:spPr>
        <a:xfrm>
          <a:off x="221996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679" name="楕円 678"/>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124968</xdr:rowOff>
    </xdr:from>
    <xdr:to>
      <xdr:col>116</xdr:col>
      <xdr:colOff>63500</xdr:colOff>
      <xdr:row>84</xdr:row>
      <xdr:rowOff>124968</xdr:rowOff>
    </xdr:to>
    <xdr:cxnSp macro="">
      <xdr:nvCxnSpPr>
        <xdr:cNvPr id="680" name="直線コネクタ 679"/>
        <xdr:cNvCxnSpPr/>
      </xdr:nvCxnSpPr>
      <xdr:spPr>
        <a:xfrm>
          <a:off x="21323300" y="1452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92456</xdr:rowOff>
    </xdr:from>
    <xdr:to>
      <xdr:col>107</xdr:col>
      <xdr:colOff>101600</xdr:colOff>
      <xdr:row>83</xdr:row>
      <xdr:rowOff>22606</xdr:rowOff>
    </xdr:to>
    <xdr:sp macro="" textlink="">
      <xdr:nvSpPr>
        <xdr:cNvPr id="681" name="楕円 680"/>
        <xdr:cNvSpPr/>
      </xdr:nvSpPr>
      <xdr:spPr>
        <a:xfrm>
          <a:off x="20383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143256</xdr:rowOff>
    </xdr:from>
    <xdr:to>
      <xdr:col>111</xdr:col>
      <xdr:colOff>177800</xdr:colOff>
      <xdr:row>84</xdr:row>
      <xdr:rowOff>124968</xdr:rowOff>
    </xdr:to>
    <xdr:cxnSp macro="">
      <xdr:nvCxnSpPr>
        <xdr:cNvPr id="682" name="直線コネクタ 681"/>
        <xdr:cNvCxnSpPr/>
      </xdr:nvCxnSpPr>
      <xdr:spPr>
        <a:xfrm>
          <a:off x="20434300" y="1420215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92456</xdr:rowOff>
    </xdr:from>
    <xdr:to>
      <xdr:col>102</xdr:col>
      <xdr:colOff>165100</xdr:colOff>
      <xdr:row>83</xdr:row>
      <xdr:rowOff>22606</xdr:rowOff>
    </xdr:to>
    <xdr:sp macro="" textlink="">
      <xdr:nvSpPr>
        <xdr:cNvPr id="683" name="楕円 682"/>
        <xdr:cNvSpPr/>
      </xdr:nvSpPr>
      <xdr:spPr>
        <a:xfrm>
          <a:off x="19494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143256</xdr:rowOff>
    </xdr:from>
    <xdr:to>
      <xdr:col>107</xdr:col>
      <xdr:colOff>50800</xdr:colOff>
      <xdr:row>82</xdr:row>
      <xdr:rowOff>143256</xdr:rowOff>
    </xdr:to>
    <xdr:cxnSp macro="">
      <xdr:nvCxnSpPr>
        <xdr:cNvPr id="684" name="直線コネクタ 683"/>
        <xdr:cNvCxnSpPr/>
      </xdr:nvCxnSpPr>
      <xdr:spPr>
        <a:xfrm>
          <a:off x="19545300" y="14202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85"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686" name="n_2ave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87"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88"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689" name="n_1mainValue【消防施設】&#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39133</xdr:rowOff>
    </xdr:from>
    <xdr:ext cx="469744" cy="259045"/>
    <xdr:sp macro="" textlink="">
      <xdr:nvSpPr>
        <xdr:cNvPr id="690" name="n_2mainValue【消防施設】&#10;一人当たり面積"/>
        <xdr:cNvSpPr txBox="1"/>
      </xdr:nvSpPr>
      <xdr:spPr>
        <a:xfrm>
          <a:off x="20199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39133</xdr:rowOff>
    </xdr:from>
    <xdr:ext cx="469744" cy="259045"/>
    <xdr:sp macro="" textlink="">
      <xdr:nvSpPr>
        <xdr:cNvPr id="691" name="n_3mainValue【消防施設】&#10;一人当たり面積"/>
        <xdr:cNvSpPr txBox="1"/>
      </xdr:nvSpPr>
      <xdr:spPr>
        <a:xfrm>
          <a:off x="19310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4" name="テキスト ボックス 7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4" name="テキスト ボックス 7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17" name="直線コネクタ 716"/>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9" name="直線コネクタ 71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20"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21" name="直線コネクタ 720"/>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22"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23" name="フローチャート: 判断 722"/>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24" name="フローチャート: 判断 723"/>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25" name="フローチャート: 判断 724"/>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26" name="フローチャート: 判断 725"/>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27" name="フローチャート: 判断 726"/>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33" name="楕円 732"/>
        <xdr:cNvSpPr/>
      </xdr:nvSpPr>
      <xdr:spPr>
        <a:xfrm>
          <a:off x="16268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144615</xdr:rowOff>
    </xdr:from>
    <xdr:ext cx="405111" cy="259045"/>
    <xdr:sp macro="" textlink="">
      <xdr:nvSpPr>
        <xdr:cNvPr id="734" name="【庁舎】&#10;有形固定資産減価償却率該当値テキスト"/>
        <xdr:cNvSpPr txBox="1"/>
      </xdr:nvSpPr>
      <xdr:spPr>
        <a:xfrm>
          <a:off x="16357600" y="1763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87449</xdr:rowOff>
    </xdr:from>
    <xdr:to>
      <xdr:col>81</xdr:col>
      <xdr:colOff>101600</xdr:colOff>
      <xdr:row>104</xdr:row>
      <xdr:rowOff>17599</xdr:rowOff>
    </xdr:to>
    <xdr:sp macro="" textlink="">
      <xdr:nvSpPr>
        <xdr:cNvPr id="735" name="楕円 734"/>
        <xdr:cNvSpPr/>
      </xdr:nvSpPr>
      <xdr:spPr>
        <a:xfrm>
          <a:off x="15430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138249</xdr:rowOff>
    </xdr:from>
    <xdr:to>
      <xdr:col>85</xdr:col>
      <xdr:colOff>127000</xdr:colOff>
      <xdr:row>104</xdr:row>
      <xdr:rowOff>1088</xdr:rowOff>
    </xdr:to>
    <xdr:cxnSp macro="">
      <xdr:nvCxnSpPr>
        <xdr:cNvPr id="736" name="直線コネクタ 735"/>
        <xdr:cNvCxnSpPr/>
      </xdr:nvCxnSpPr>
      <xdr:spPr>
        <a:xfrm>
          <a:off x="15481300" y="177975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737" name="楕円 736"/>
        <xdr:cNvSpPr/>
      </xdr:nvSpPr>
      <xdr:spPr>
        <a:xfrm>
          <a:off x="14541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102326</xdr:rowOff>
    </xdr:from>
    <xdr:to>
      <xdr:col>81</xdr:col>
      <xdr:colOff>50800</xdr:colOff>
      <xdr:row>103</xdr:row>
      <xdr:rowOff>138249</xdr:rowOff>
    </xdr:to>
    <xdr:cxnSp macro="">
      <xdr:nvCxnSpPr>
        <xdr:cNvPr id="738" name="直線コネクタ 737"/>
        <xdr:cNvCxnSpPr/>
      </xdr:nvCxnSpPr>
      <xdr:spPr>
        <a:xfrm>
          <a:off x="14592300" y="177616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39" name="楕円 738"/>
        <xdr:cNvSpPr/>
      </xdr:nvSpPr>
      <xdr:spPr>
        <a:xfrm>
          <a:off x="13652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69669</xdr:rowOff>
    </xdr:from>
    <xdr:to>
      <xdr:col>76</xdr:col>
      <xdr:colOff>114300</xdr:colOff>
      <xdr:row>103</xdr:row>
      <xdr:rowOff>102326</xdr:rowOff>
    </xdr:to>
    <xdr:cxnSp macro="">
      <xdr:nvCxnSpPr>
        <xdr:cNvPr id="740" name="直線コネクタ 739"/>
        <xdr:cNvCxnSpPr/>
      </xdr:nvCxnSpPr>
      <xdr:spPr>
        <a:xfrm>
          <a:off x="13703300" y="177290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23768</xdr:rowOff>
    </xdr:from>
    <xdr:to>
      <xdr:col>67</xdr:col>
      <xdr:colOff>101600</xdr:colOff>
      <xdr:row>103</xdr:row>
      <xdr:rowOff>125368</xdr:rowOff>
    </xdr:to>
    <xdr:sp macro="" textlink="">
      <xdr:nvSpPr>
        <xdr:cNvPr id="741" name="楕円 740"/>
        <xdr:cNvSpPr/>
      </xdr:nvSpPr>
      <xdr:spPr>
        <a:xfrm>
          <a:off x="12763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69669</xdr:rowOff>
    </xdr:from>
    <xdr:to>
      <xdr:col>71</xdr:col>
      <xdr:colOff>177800</xdr:colOff>
      <xdr:row>103</xdr:row>
      <xdr:rowOff>74568</xdr:rowOff>
    </xdr:to>
    <xdr:cxnSp macro="">
      <xdr:nvCxnSpPr>
        <xdr:cNvPr id="742" name="直線コネクタ 741"/>
        <xdr:cNvCxnSpPr/>
      </xdr:nvCxnSpPr>
      <xdr:spPr>
        <a:xfrm flipV="1">
          <a:off x="12814300" y="177290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43"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44"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45" name="n_3ave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746" name="n_4aveValue【庁舎】&#10;有形固定資産減価償却率"/>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34126</xdr:rowOff>
    </xdr:from>
    <xdr:ext cx="405111" cy="259045"/>
    <xdr:sp macro="" textlink="">
      <xdr:nvSpPr>
        <xdr:cNvPr id="747" name="n_1main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169653</xdr:rowOff>
    </xdr:from>
    <xdr:ext cx="405111" cy="259045"/>
    <xdr:sp macro="" textlink="">
      <xdr:nvSpPr>
        <xdr:cNvPr id="748" name="n_2mainValue【庁舎】&#10;有形固定資産減価償却率"/>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49" name="n_3main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141895</xdr:rowOff>
    </xdr:from>
    <xdr:ext cx="405111" cy="259045"/>
    <xdr:sp macro="" textlink="">
      <xdr:nvSpPr>
        <xdr:cNvPr id="750" name="n_4mainValue【庁舎】&#10;有形固定資産減価償却率"/>
        <xdr:cNvSpPr txBox="1"/>
      </xdr:nvSpPr>
      <xdr:spPr>
        <a:xfrm>
          <a:off x="12611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1" name="直線コネクタ 7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2" name="テキスト ボックス 7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3" name="直線コネクタ 7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4" name="テキスト ボックス 7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5" name="直線コネクタ 7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6" name="テキスト ボックス 7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7" name="直線コネクタ 7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8" name="テキスト ボックス 7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9" name="直線コネクタ 7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0" name="テキスト ボックス 7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74" name="直線コネクタ 773"/>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75"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76" name="直線コネクタ 775"/>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77"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78" name="直線コネクタ 777"/>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779"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80" name="フローチャート: 判断 779"/>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81" name="フローチャート: 判断 780"/>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82" name="フローチャート: 判断 781"/>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83" name="フローチャート: 判断 782"/>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84" name="フローチャート: 判断 783"/>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790" name="楕円 789"/>
        <xdr:cNvSpPr/>
      </xdr:nvSpPr>
      <xdr:spPr>
        <a:xfrm>
          <a:off x="221107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153052</xdr:rowOff>
    </xdr:from>
    <xdr:ext cx="469744" cy="259045"/>
    <xdr:sp macro="" textlink="">
      <xdr:nvSpPr>
        <xdr:cNvPr id="791" name="【庁舎】&#10;一人当たり面積該当値テキスト"/>
        <xdr:cNvSpPr txBox="1"/>
      </xdr:nvSpPr>
      <xdr:spPr>
        <a:xfrm>
          <a:off x="22199600" y="176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792" name="楕円 791"/>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104</xdr:row>
      <xdr:rowOff>9525</xdr:rowOff>
    </xdr:to>
    <xdr:cxnSp macro="">
      <xdr:nvCxnSpPr>
        <xdr:cNvPr id="793" name="直線コネクタ 792"/>
        <xdr:cNvCxnSpPr/>
      </xdr:nvCxnSpPr>
      <xdr:spPr>
        <a:xfrm>
          <a:off x="21323300" y="178384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794" name="楕円 793"/>
        <xdr:cNvSpPr/>
      </xdr:nvSpPr>
      <xdr:spPr>
        <a:xfrm>
          <a:off x="2038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104</xdr:row>
      <xdr:rowOff>7620</xdr:rowOff>
    </xdr:to>
    <xdr:cxnSp macro="">
      <xdr:nvCxnSpPr>
        <xdr:cNvPr id="795" name="直線コネクタ 794"/>
        <xdr:cNvCxnSpPr/>
      </xdr:nvCxnSpPr>
      <xdr:spPr>
        <a:xfrm>
          <a:off x="20434300" y="1783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128270</xdr:rowOff>
    </xdr:from>
    <xdr:to>
      <xdr:col>102</xdr:col>
      <xdr:colOff>165100</xdr:colOff>
      <xdr:row>104</xdr:row>
      <xdr:rowOff>58420</xdr:rowOff>
    </xdr:to>
    <xdr:sp macro="" textlink="">
      <xdr:nvSpPr>
        <xdr:cNvPr id="796" name="楕円 795"/>
        <xdr:cNvSpPr/>
      </xdr:nvSpPr>
      <xdr:spPr>
        <a:xfrm>
          <a:off x="19494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xdr:rowOff>
    </xdr:from>
    <xdr:to>
      <xdr:col>107</xdr:col>
      <xdr:colOff>50800</xdr:colOff>
      <xdr:row>104</xdr:row>
      <xdr:rowOff>7620</xdr:rowOff>
    </xdr:to>
    <xdr:cxnSp macro="">
      <xdr:nvCxnSpPr>
        <xdr:cNvPr id="797" name="直線コネクタ 796"/>
        <xdr:cNvCxnSpPr/>
      </xdr:nvCxnSpPr>
      <xdr:spPr>
        <a:xfrm>
          <a:off x="19545300" y="1783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84455</xdr:rowOff>
    </xdr:from>
    <xdr:to>
      <xdr:col>98</xdr:col>
      <xdr:colOff>38100</xdr:colOff>
      <xdr:row>107</xdr:row>
      <xdr:rowOff>14605</xdr:rowOff>
    </xdr:to>
    <xdr:sp macro="" textlink="">
      <xdr:nvSpPr>
        <xdr:cNvPr id="798" name="楕円 797"/>
        <xdr:cNvSpPr/>
      </xdr:nvSpPr>
      <xdr:spPr>
        <a:xfrm>
          <a:off x="18605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7620</xdr:rowOff>
    </xdr:from>
    <xdr:to>
      <xdr:col>102</xdr:col>
      <xdr:colOff>114300</xdr:colOff>
      <xdr:row>106</xdr:row>
      <xdr:rowOff>135255</xdr:rowOff>
    </xdr:to>
    <xdr:cxnSp macro="">
      <xdr:nvCxnSpPr>
        <xdr:cNvPr id="799" name="直線コネクタ 798"/>
        <xdr:cNvCxnSpPr/>
      </xdr:nvCxnSpPr>
      <xdr:spPr>
        <a:xfrm flipV="1">
          <a:off x="18656300" y="17838420"/>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00" name="n_1ave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01"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02" name="n_3ave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03"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804" name="n_1mainValue【庁舎】&#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805" name="n_2mainValue【庁舎】&#10;一人当たり面積"/>
        <xdr:cNvSpPr txBox="1"/>
      </xdr:nvSpPr>
      <xdr:spPr>
        <a:xfrm>
          <a:off x="20199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74947</xdr:rowOff>
    </xdr:from>
    <xdr:ext cx="469744" cy="259045"/>
    <xdr:sp macro="" textlink="">
      <xdr:nvSpPr>
        <xdr:cNvPr id="806" name="n_3mainValue【庁舎】&#10;一人当たり面積"/>
        <xdr:cNvSpPr txBox="1"/>
      </xdr:nvSpPr>
      <xdr:spPr>
        <a:xfrm>
          <a:off x="19310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5732</xdr:rowOff>
    </xdr:from>
    <xdr:ext cx="469744" cy="259045"/>
    <xdr:sp macro="" textlink="">
      <xdr:nvSpPr>
        <xdr:cNvPr id="807" name="n_4mainValue【庁舎】&#10;一人当たり面積"/>
        <xdr:cNvSpPr txBox="1"/>
      </xdr:nvSpPr>
      <xdr:spPr>
        <a:xfrm>
          <a:off x="184214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図書館について、類似団体平均を大きく上回っている状況であり、更新が予定されている。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その他について、役割や機能・特性に合わせ補修・更新の実施時期や最適な対策方法を決定するとともに、優先順位を考慮しながら適正な維持管理を図る。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41,481
40,751
35.28
16,711,972
16,128,109
448,472
7,613,816
8,701,934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近年はほぼ横ばいの数値で推移していたが、地方消費税交付金等の増により基準財政収入額が伸びているため、財政力指数も上昇傾向にある。しかしながら、依然として類似団体平均を下回っており、今後も村税徴収体制の強化や遊休地の利活用等により自主財源の確保に努め、行政運営の効率化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xdr:cNvCxnSpPr/>
      </xdr:nvCxnSpPr>
      <xdr:spPr>
        <a:xfrm flipV="1">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41628</xdr:rowOff>
    </xdr:to>
    <xdr:cxnSp macro="">
      <xdr:nvCxnSpPr>
        <xdr:cNvPr id="72" name="直線コネクタ 71"/>
        <xdr:cNvCxnSpPr/>
      </xdr:nvCxnSpPr>
      <xdr:spPr>
        <a:xfrm flipV="1">
          <a:off x="3225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55033</xdr:rowOff>
    </xdr:to>
    <xdr:cxnSp macro="">
      <xdr:nvCxnSpPr>
        <xdr:cNvPr id="75" name="直線コネクタ 74"/>
        <xdr:cNvCxnSpPr/>
      </xdr:nvCxnSpPr>
      <xdr:spPr>
        <a:xfrm flipV="1">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81845</xdr:rowOff>
    </xdr:to>
    <xdr:cxnSp macro="">
      <xdr:nvCxnSpPr>
        <xdr:cNvPr id="78" name="直線コネクタ 77"/>
        <xdr:cNvCxnSpPr/>
      </xdr:nvCxnSpPr>
      <xdr:spPr>
        <a:xfrm flipV="1">
          <a:off x="1447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本村は、基地収入（財産収入）が経常的に入るため経常収支比率が類似団体と比較して高い順位となっている。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分子の経常経費充当一般財源が</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費や公債費の増により</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の増、分母の経常一般財源等の総額が</a:t>
          </a:r>
          <a:r>
            <a:rPr kumimoji="1" lang="en-US" altLang="ja-JP" sz="1100">
              <a:solidFill>
                <a:schemeClr val="dk1"/>
              </a:solidFill>
              <a:effectLst/>
              <a:latin typeface="+mn-lt"/>
              <a:ea typeface="+mn-ea"/>
              <a:cs typeface="+mn-cs"/>
            </a:rPr>
            <a:t>11,124</a:t>
          </a:r>
          <a:r>
            <a:rPr kumimoji="1" lang="ja-JP" altLang="ja-JP" sz="1100">
              <a:solidFill>
                <a:schemeClr val="dk1"/>
              </a:solidFill>
              <a:effectLst/>
              <a:latin typeface="+mn-lt"/>
              <a:ea typeface="+mn-ea"/>
              <a:cs typeface="+mn-cs"/>
            </a:rPr>
            <a:t>千円（対前年度比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減となっ</a:t>
          </a:r>
          <a:r>
            <a:rPr kumimoji="1" lang="ja-JP" altLang="ja-JP" sz="1100">
              <a:solidFill>
                <a:schemeClr val="dk1"/>
              </a:solidFill>
              <a:effectLst/>
              <a:latin typeface="+mn-lt"/>
              <a:ea typeface="+mn-ea"/>
              <a:cs typeface="+mn-cs"/>
            </a:rPr>
            <a:t>ため、経常収支比率は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84.9</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31432</xdr:rowOff>
    </xdr:from>
    <xdr:to>
      <xdr:col>23</xdr:col>
      <xdr:colOff>133350</xdr:colOff>
      <xdr:row>61</xdr:row>
      <xdr:rowOff>28893</xdr:rowOff>
    </xdr:to>
    <xdr:cxnSp macro="">
      <xdr:nvCxnSpPr>
        <xdr:cNvPr id="128" name="直線コネクタ 127"/>
        <xdr:cNvCxnSpPr/>
      </xdr:nvCxnSpPr>
      <xdr:spPr>
        <a:xfrm>
          <a:off x="4114800" y="10318432"/>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31432</xdr:rowOff>
    </xdr:to>
    <xdr:cxnSp macro="">
      <xdr:nvCxnSpPr>
        <xdr:cNvPr id="131" name="直線コネクタ 130"/>
        <xdr:cNvCxnSpPr/>
      </xdr:nvCxnSpPr>
      <xdr:spPr>
        <a:xfrm>
          <a:off x="3225800" y="103124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55563</xdr:rowOff>
    </xdr:to>
    <xdr:cxnSp macro="">
      <xdr:nvCxnSpPr>
        <xdr:cNvPr id="134" name="直線コネクタ 133"/>
        <xdr:cNvCxnSpPr/>
      </xdr:nvCxnSpPr>
      <xdr:spPr>
        <a:xfrm flipV="1">
          <a:off x="2336800" y="103124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55563</xdr:rowOff>
    </xdr:to>
    <xdr:cxnSp macro="">
      <xdr:nvCxnSpPr>
        <xdr:cNvPr id="137" name="直線コネクタ 136"/>
        <xdr:cNvCxnSpPr/>
      </xdr:nvCxnSpPr>
      <xdr:spPr>
        <a:xfrm>
          <a:off x="1447800" y="1026414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149543</xdr:rowOff>
    </xdr:from>
    <xdr:to>
      <xdr:col>23</xdr:col>
      <xdr:colOff>184150</xdr:colOff>
      <xdr:row>61</xdr:row>
      <xdr:rowOff>79693</xdr:rowOff>
    </xdr:to>
    <xdr:sp macro="" textlink="">
      <xdr:nvSpPr>
        <xdr:cNvPr id="147" name="楕円 146"/>
        <xdr:cNvSpPr/>
      </xdr:nvSpPr>
      <xdr:spPr>
        <a:xfrm>
          <a:off x="49022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166070</xdr:rowOff>
    </xdr:from>
    <xdr:ext cx="762000" cy="259045"/>
    <xdr:sp macro="" textlink="">
      <xdr:nvSpPr>
        <xdr:cNvPr id="148" name="財政構造の弾力性該当値テキスト"/>
        <xdr:cNvSpPr txBox="1"/>
      </xdr:nvSpPr>
      <xdr:spPr>
        <a:xfrm>
          <a:off x="5041900" y="102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152082</xdr:rowOff>
    </xdr:from>
    <xdr:to>
      <xdr:col>19</xdr:col>
      <xdr:colOff>184150</xdr:colOff>
      <xdr:row>60</xdr:row>
      <xdr:rowOff>82232</xdr:rowOff>
    </xdr:to>
    <xdr:sp macro="" textlink="">
      <xdr:nvSpPr>
        <xdr:cNvPr id="149" name="楕円 148"/>
        <xdr:cNvSpPr/>
      </xdr:nvSpPr>
      <xdr:spPr>
        <a:xfrm>
          <a:off x="4064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92409</xdr:rowOff>
    </xdr:from>
    <xdr:ext cx="736600" cy="259045"/>
    <xdr:sp macro="" textlink="">
      <xdr:nvSpPr>
        <xdr:cNvPr id="150" name="テキスト ボックス 149"/>
        <xdr:cNvSpPr txBox="1"/>
      </xdr:nvSpPr>
      <xdr:spPr>
        <a:xfrm>
          <a:off x="3733800" y="1003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1" name="楕円 150"/>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2" name="テキスト ボックス 15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4763</xdr:rowOff>
    </xdr:from>
    <xdr:to>
      <xdr:col>11</xdr:col>
      <xdr:colOff>82550</xdr:colOff>
      <xdr:row>60</xdr:row>
      <xdr:rowOff>106363</xdr:rowOff>
    </xdr:to>
    <xdr:sp macro="" textlink="">
      <xdr:nvSpPr>
        <xdr:cNvPr id="153" name="楕円 152"/>
        <xdr:cNvSpPr/>
      </xdr:nvSpPr>
      <xdr:spPr>
        <a:xfrm>
          <a:off x="2286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116540</xdr:rowOff>
    </xdr:from>
    <xdr:ext cx="762000" cy="259045"/>
    <xdr:sp macro="" textlink="">
      <xdr:nvSpPr>
        <xdr:cNvPr id="154" name="テキスト ボックス 153"/>
        <xdr:cNvSpPr txBox="1"/>
      </xdr:nvSpPr>
      <xdr:spPr>
        <a:xfrm>
          <a:off x="1955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5" name="楕円 154"/>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56" name="テキスト ボックス 15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人口１人当たり人件費・物件費等決算額は、</a:t>
          </a:r>
          <a:r>
            <a:rPr lang="ja-JP" altLang="en-US" sz="1100" b="0" i="0" baseline="0">
              <a:solidFill>
                <a:schemeClr val="dk1"/>
              </a:solidFill>
              <a:effectLst/>
              <a:latin typeface="+mn-lt"/>
              <a:ea typeface="+mn-ea"/>
              <a:cs typeface="+mn-cs"/>
            </a:rPr>
            <a:t>これまで</a:t>
          </a:r>
          <a:r>
            <a:rPr lang="ja-JP" altLang="ja-JP" sz="1100" b="0" i="0" baseline="0">
              <a:solidFill>
                <a:schemeClr val="dk1"/>
              </a:solidFill>
              <a:effectLst/>
              <a:latin typeface="+mn-lt"/>
              <a:ea typeface="+mn-ea"/>
              <a:cs typeface="+mn-cs"/>
            </a:rPr>
            <a:t>類似団体平均値を下回ってい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物件費の増により類似団体平均を上回った</a:t>
          </a:r>
          <a:r>
            <a:rPr lang="ja-JP" altLang="ja-JP" sz="1100" b="0" i="0" baseline="0">
              <a:solidFill>
                <a:schemeClr val="dk1"/>
              </a:solidFill>
              <a:effectLst/>
              <a:latin typeface="+mn-lt"/>
              <a:ea typeface="+mn-ea"/>
              <a:cs typeface="+mn-cs"/>
            </a:rPr>
            <a:t>。人件費は</a:t>
          </a:r>
          <a:r>
            <a:rPr lang="ja-JP" altLang="en-US" sz="1100" b="0" i="0" baseline="0">
              <a:solidFill>
                <a:schemeClr val="dk1"/>
              </a:solidFill>
              <a:effectLst/>
              <a:latin typeface="+mn-lt"/>
              <a:ea typeface="+mn-ea"/>
              <a:cs typeface="+mn-cs"/>
            </a:rPr>
            <a:t>嘱託職員報酬等の減により前年比△</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％となったものの、</a:t>
          </a:r>
          <a:r>
            <a:rPr lang="ja-JP" altLang="ja-JP" sz="1100" b="0" i="0" baseline="0">
              <a:solidFill>
                <a:schemeClr val="dk1"/>
              </a:solidFill>
              <a:effectLst/>
              <a:latin typeface="+mn-lt"/>
              <a:ea typeface="+mn-ea"/>
              <a:cs typeface="+mn-cs"/>
            </a:rPr>
            <a:t>物件費は</a:t>
          </a:r>
          <a:r>
            <a:rPr lang="ja-JP" altLang="en-US" sz="1100" b="0" i="0" baseline="0">
              <a:solidFill>
                <a:schemeClr val="dk1"/>
              </a:solidFill>
              <a:effectLst/>
              <a:latin typeface="+mn-lt"/>
              <a:ea typeface="+mn-ea"/>
              <a:cs typeface="+mn-cs"/>
            </a:rPr>
            <a:t>遺跡発掘調査</a:t>
          </a:r>
          <a:r>
            <a:rPr lang="ja-JP" altLang="ja-JP" sz="1100" b="0" i="0" baseline="0">
              <a:solidFill>
                <a:schemeClr val="dk1"/>
              </a:solidFill>
              <a:effectLst/>
              <a:latin typeface="+mn-lt"/>
              <a:ea typeface="+mn-ea"/>
              <a:cs typeface="+mn-cs"/>
            </a:rPr>
            <a:t>委託料等の影響で</a:t>
          </a:r>
          <a:r>
            <a:rPr lang="en-US" altLang="ja-JP" sz="1100" b="0" i="0" baseline="0">
              <a:solidFill>
                <a:schemeClr val="dk1"/>
              </a:solidFill>
              <a:effectLst/>
              <a:latin typeface="+mn-lt"/>
              <a:ea typeface="+mn-ea"/>
              <a:cs typeface="+mn-cs"/>
            </a:rPr>
            <a:t>15.4</a:t>
          </a:r>
          <a:r>
            <a:rPr lang="ja-JP" altLang="en-US" sz="1100" b="0" i="0" baseline="0">
              <a:solidFill>
                <a:schemeClr val="dk1"/>
              </a:solidFill>
              <a:effectLst/>
              <a:latin typeface="+mn-lt"/>
              <a:ea typeface="+mn-ea"/>
              <a:cs typeface="+mn-cs"/>
            </a:rPr>
            <a:t>％の増となった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今後は会計年度任用職員制度の導入により経常的な人件費の増が見込まれており、</a:t>
          </a:r>
          <a:r>
            <a:rPr lang="ja-JP" altLang="ja-JP" sz="1100" b="0" i="0" baseline="0">
              <a:solidFill>
                <a:schemeClr val="dk1"/>
              </a:solidFill>
              <a:effectLst/>
              <a:latin typeface="+mn-lt"/>
              <a:ea typeface="+mn-ea"/>
              <a:cs typeface="+mn-cs"/>
            </a:rPr>
            <a:t>各事業の見直</a:t>
          </a:r>
          <a:r>
            <a:rPr lang="ja-JP" altLang="en-US" sz="1100" b="0" i="0" baseline="0">
              <a:solidFill>
                <a:schemeClr val="dk1"/>
              </a:solidFill>
              <a:effectLst/>
              <a:latin typeface="+mn-lt"/>
              <a:ea typeface="+mn-ea"/>
              <a:cs typeface="+mn-cs"/>
            </a:rPr>
            <a:t>しを図り、歳出抑制に努める必要がある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69929</xdr:rowOff>
    </xdr:from>
    <xdr:to>
      <xdr:col>23</xdr:col>
      <xdr:colOff>133350</xdr:colOff>
      <xdr:row>83</xdr:row>
      <xdr:rowOff>127301</xdr:rowOff>
    </xdr:to>
    <xdr:cxnSp macro="">
      <xdr:nvCxnSpPr>
        <xdr:cNvPr id="191" name="直線コネクタ 190"/>
        <xdr:cNvCxnSpPr/>
      </xdr:nvCxnSpPr>
      <xdr:spPr>
        <a:xfrm>
          <a:off x="4114800" y="14300279"/>
          <a:ext cx="838200" cy="5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53963</xdr:rowOff>
    </xdr:from>
    <xdr:to>
      <xdr:col>19</xdr:col>
      <xdr:colOff>133350</xdr:colOff>
      <xdr:row>83</xdr:row>
      <xdr:rowOff>69929</xdr:rowOff>
    </xdr:to>
    <xdr:cxnSp macro="">
      <xdr:nvCxnSpPr>
        <xdr:cNvPr id="194" name="直線コネクタ 193"/>
        <xdr:cNvCxnSpPr/>
      </xdr:nvCxnSpPr>
      <xdr:spPr>
        <a:xfrm>
          <a:off x="3225800" y="14284313"/>
          <a:ext cx="889000" cy="1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52787</xdr:rowOff>
    </xdr:from>
    <xdr:to>
      <xdr:col>15</xdr:col>
      <xdr:colOff>82550</xdr:colOff>
      <xdr:row>83</xdr:row>
      <xdr:rowOff>53963</xdr:rowOff>
    </xdr:to>
    <xdr:cxnSp macro="">
      <xdr:nvCxnSpPr>
        <xdr:cNvPr id="197" name="直線コネクタ 196"/>
        <xdr:cNvCxnSpPr/>
      </xdr:nvCxnSpPr>
      <xdr:spPr>
        <a:xfrm>
          <a:off x="2336800" y="14283137"/>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32060</xdr:rowOff>
    </xdr:from>
    <xdr:to>
      <xdr:col>11</xdr:col>
      <xdr:colOff>31750</xdr:colOff>
      <xdr:row>83</xdr:row>
      <xdr:rowOff>52787</xdr:rowOff>
    </xdr:to>
    <xdr:cxnSp macro="">
      <xdr:nvCxnSpPr>
        <xdr:cNvPr id="200" name="直線コネクタ 199"/>
        <xdr:cNvCxnSpPr/>
      </xdr:nvCxnSpPr>
      <xdr:spPr>
        <a:xfrm>
          <a:off x="1447800" y="14262410"/>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76501</xdr:rowOff>
    </xdr:from>
    <xdr:to>
      <xdr:col>23</xdr:col>
      <xdr:colOff>184150</xdr:colOff>
      <xdr:row>84</xdr:row>
      <xdr:rowOff>6651</xdr:rowOff>
    </xdr:to>
    <xdr:sp macro="" textlink="">
      <xdr:nvSpPr>
        <xdr:cNvPr id="210" name="楕円 209"/>
        <xdr:cNvSpPr/>
      </xdr:nvSpPr>
      <xdr:spPr>
        <a:xfrm>
          <a:off x="4902200" y="143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48578</xdr:rowOff>
    </xdr:from>
    <xdr:ext cx="762000" cy="259045"/>
    <xdr:sp macro="" textlink="">
      <xdr:nvSpPr>
        <xdr:cNvPr id="211" name="人件費・物件費等の状況該当値テキスト"/>
        <xdr:cNvSpPr txBox="1"/>
      </xdr:nvSpPr>
      <xdr:spPr>
        <a:xfrm>
          <a:off x="5041900" y="1427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19129</xdr:rowOff>
    </xdr:from>
    <xdr:to>
      <xdr:col>19</xdr:col>
      <xdr:colOff>184150</xdr:colOff>
      <xdr:row>83</xdr:row>
      <xdr:rowOff>120729</xdr:rowOff>
    </xdr:to>
    <xdr:sp macro="" textlink="">
      <xdr:nvSpPr>
        <xdr:cNvPr id="212" name="楕円 211"/>
        <xdr:cNvSpPr/>
      </xdr:nvSpPr>
      <xdr:spPr>
        <a:xfrm>
          <a:off x="4064000" y="142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130906</xdr:rowOff>
    </xdr:from>
    <xdr:ext cx="736600" cy="259045"/>
    <xdr:sp macro="" textlink="">
      <xdr:nvSpPr>
        <xdr:cNvPr id="213" name="テキスト ボックス 212"/>
        <xdr:cNvSpPr txBox="1"/>
      </xdr:nvSpPr>
      <xdr:spPr>
        <a:xfrm>
          <a:off x="3733800" y="140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3163</xdr:rowOff>
    </xdr:from>
    <xdr:to>
      <xdr:col>15</xdr:col>
      <xdr:colOff>133350</xdr:colOff>
      <xdr:row>83</xdr:row>
      <xdr:rowOff>104763</xdr:rowOff>
    </xdr:to>
    <xdr:sp macro="" textlink="">
      <xdr:nvSpPr>
        <xdr:cNvPr id="214" name="楕円 213"/>
        <xdr:cNvSpPr/>
      </xdr:nvSpPr>
      <xdr:spPr>
        <a:xfrm>
          <a:off x="3175000" y="142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114940</xdr:rowOff>
    </xdr:from>
    <xdr:ext cx="762000" cy="259045"/>
    <xdr:sp macro="" textlink="">
      <xdr:nvSpPr>
        <xdr:cNvPr id="215" name="テキスト ボックス 214"/>
        <xdr:cNvSpPr txBox="1"/>
      </xdr:nvSpPr>
      <xdr:spPr>
        <a:xfrm>
          <a:off x="2844800" y="140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1987</xdr:rowOff>
    </xdr:from>
    <xdr:to>
      <xdr:col>11</xdr:col>
      <xdr:colOff>82550</xdr:colOff>
      <xdr:row>83</xdr:row>
      <xdr:rowOff>103587</xdr:rowOff>
    </xdr:to>
    <xdr:sp macro="" textlink="">
      <xdr:nvSpPr>
        <xdr:cNvPr id="216" name="楕円 215"/>
        <xdr:cNvSpPr/>
      </xdr:nvSpPr>
      <xdr:spPr>
        <a:xfrm>
          <a:off x="2286000" y="142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113764</xdr:rowOff>
    </xdr:from>
    <xdr:ext cx="762000" cy="259045"/>
    <xdr:sp macro="" textlink="">
      <xdr:nvSpPr>
        <xdr:cNvPr id="217" name="テキスト ボックス 216"/>
        <xdr:cNvSpPr txBox="1"/>
      </xdr:nvSpPr>
      <xdr:spPr>
        <a:xfrm>
          <a:off x="1955800" y="140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152710</xdr:rowOff>
    </xdr:from>
    <xdr:to>
      <xdr:col>7</xdr:col>
      <xdr:colOff>31750</xdr:colOff>
      <xdr:row>83</xdr:row>
      <xdr:rowOff>82860</xdr:rowOff>
    </xdr:to>
    <xdr:sp macro="" textlink="">
      <xdr:nvSpPr>
        <xdr:cNvPr id="218" name="楕円 217"/>
        <xdr:cNvSpPr/>
      </xdr:nvSpPr>
      <xdr:spPr>
        <a:xfrm>
          <a:off x="1397000" y="1421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93037</xdr:rowOff>
    </xdr:from>
    <xdr:ext cx="762000" cy="259045"/>
    <xdr:sp macro="" textlink="">
      <xdr:nvSpPr>
        <xdr:cNvPr id="219" name="テキスト ボックス 218"/>
        <xdr:cNvSpPr txBox="1"/>
      </xdr:nvSpPr>
      <xdr:spPr>
        <a:xfrm>
          <a:off x="1066800" y="1398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年度以降、給与改定や職種変動等の影響で増加傾向にあったが、直近の数値では</a:t>
          </a:r>
          <a:r>
            <a:rPr lang="ja-JP" altLang="en-US" sz="1100" b="0" i="0" baseline="0">
              <a:solidFill>
                <a:schemeClr val="dk1"/>
              </a:solidFill>
              <a:effectLst/>
              <a:latin typeface="+mn-lt"/>
              <a:ea typeface="+mn-ea"/>
              <a:cs typeface="+mn-cs"/>
            </a:rPr>
            <a:t>減少に転じている。</a:t>
          </a:r>
          <a:r>
            <a:rPr lang="en-US" altLang="ja-JP" sz="1100" b="0" i="0" baseline="0">
              <a:solidFill>
                <a:schemeClr val="dk1"/>
              </a:solidFill>
              <a:effectLst/>
              <a:latin typeface="+mn-lt"/>
              <a:ea typeface="+mn-ea"/>
              <a:cs typeface="+mn-cs"/>
            </a:rPr>
            <a:t>R1</a:t>
          </a:r>
          <a:r>
            <a:rPr lang="ja-JP" altLang="en-US" sz="1100" b="0" i="0" baseline="0">
              <a:solidFill>
                <a:schemeClr val="dk1"/>
              </a:solidFill>
              <a:effectLst/>
              <a:latin typeface="+mn-lt"/>
              <a:ea typeface="+mn-ea"/>
              <a:cs typeface="+mn-cs"/>
            </a:rPr>
            <a:t>については、管理職の</a:t>
          </a:r>
          <a:r>
            <a:rPr lang="ja-JP" altLang="ja-JP" sz="1100" b="0" i="0" baseline="0">
              <a:solidFill>
                <a:schemeClr val="dk1"/>
              </a:solidFill>
              <a:effectLst/>
              <a:latin typeface="+mn-lt"/>
              <a:ea typeface="+mn-ea"/>
              <a:cs typeface="+mn-cs"/>
            </a:rPr>
            <a:t>退職による影響で前年度比</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％の減となった。今後も適宜点検の実施等に取り組み、類似団体平均値との差を縮減できるよう努める。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50800</xdr:rowOff>
    </xdr:to>
    <xdr:cxnSp macro="">
      <xdr:nvCxnSpPr>
        <xdr:cNvPr id="255" name="直線コネクタ 254"/>
        <xdr:cNvCxnSpPr/>
      </xdr:nvCxnSpPr>
      <xdr:spPr>
        <a:xfrm flipV="1">
          <a:off x="16179800" y="149324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85271</xdr:rowOff>
    </xdr:to>
    <xdr:cxnSp macro="">
      <xdr:nvCxnSpPr>
        <xdr:cNvPr id="258" name="直線コネクタ 257"/>
        <xdr:cNvCxnSpPr/>
      </xdr:nvCxnSpPr>
      <xdr:spPr>
        <a:xfrm flipV="1">
          <a:off x="15290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85271</xdr:rowOff>
    </xdr:to>
    <xdr:cxnSp macro="">
      <xdr:nvCxnSpPr>
        <xdr:cNvPr id="261" name="直線コネクタ 260"/>
        <xdr:cNvCxnSpPr/>
      </xdr:nvCxnSpPr>
      <xdr:spPr>
        <a:xfrm>
          <a:off x="14401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33564</xdr:rowOff>
    </xdr:to>
    <xdr:cxnSp macro="">
      <xdr:nvCxnSpPr>
        <xdr:cNvPr id="264" name="直線コネクタ 263"/>
        <xdr:cNvCxnSpPr/>
      </xdr:nvCxnSpPr>
      <xdr:spPr>
        <a:xfrm>
          <a:off x="13512800" y="148290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4" name="楕円 273"/>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5"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8" name="楕円 277"/>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9" name="テキスト ボックス 278"/>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2" name="楕円 281"/>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3" name="テキスト ボックス 282"/>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職員数は、</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年度に増となって以降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ほぼ横ばい</a:t>
          </a:r>
          <a:r>
            <a:rPr lang="ja-JP" altLang="en-US" sz="1100" b="0" i="0" baseline="0">
              <a:solidFill>
                <a:schemeClr val="dk1"/>
              </a:solidFill>
              <a:effectLst/>
              <a:latin typeface="+mn-lt"/>
              <a:ea typeface="+mn-ea"/>
              <a:cs typeface="+mn-cs"/>
            </a:rPr>
            <a:t>で推移してきたが、</a:t>
          </a:r>
          <a:r>
            <a:rPr lang="en-US" altLang="ja-JP" sz="1100" b="0" i="0" baseline="0">
              <a:solidFill>
                <a:schemeClr val="dk1"/>
              </a:solidFill>
              <a:effectLst/>
              <a:latin typeface="+mn-lt"/>
              <a:ea typeface="+mn-ea"/>
              <a:cs typeface="+mn-cs"/>
            </a:rPr>
            <a:t>R1</a:t>
          </a:r>
          <a:r>
            <a:rPr lang="ja-JP" altLang="en-US" sz="1100" b="0" i="0" baseline="0">
              <a:solidFill>
                <a:schemeClr val="dk1"/>
              </a:solidFill>
              <a:effectLst/>
              <a:latin typeface="+mn-lt"/>
              <a:ea typeface="+mn-ea"/>
              <a:cs typeface="+mn-cs"/>
            </a:rPr>
            <a:t>に退職者の補充に加えて専門職等の新規採用を行ったため、</a:t>
          </a:r>
          <a:r>
            <a:rPr lang="en-US" altLang="ja-JP" sz="1100" b="0" i="0" baseline="0">
              <a:solidFill>
                <a:schemeClr val="dk1"/>
              </a:solidFill>
              <a:effectLst/>
              <a:latin typeface="+mn-lt"/>
              <a:ea typeface="+mn-ea"/>
              <a:cs typeface="+mn-cs"/>
            </a:rPr>
            <a:t>0.09</a:t>
          </a:r>
          <a:r>
            <a:rPr lang="ja-JP" altLang="en-US" sz="1100" b="0" i="0" baseline="0">
              <a:solidFill>
                <a:schemeClr val="dk1"/>
              </a:solidFill>
              <a:effectLst/>
              <a:latin typeface="+mn-lt"/>
              <a:ea typeface="+mn-ea"/>
              <a:cs typeface="+mn-cs"/>
            </a:rPr>
            <a:t>人の増となった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、数値が悪化することのないよう</a:t>
          </a:r>
          <a:r>
            <a:rPr lang="ja-JP" altLang="ja-JP" sz="1100" b="0" i="0" baseline="0">
              <a:solidFill>
                <a:schemeClr val="dk1"/>
              </a:solidFill>
              <a:effectLst/>
              <a:latin typeface="+mn-lt"/>
              <a:ea typeface="+mn-ea"/>
              <a:cs typeface="+mn-cs"/>
            </a:rPr>
            <a:t>定員適正化計画により職員の定数管理や適正配置を行うことで、義務的経費の負担軽減を図る。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16782</xdr:rowOff>
    </xdr:to>
    <xdr:cxnSp macro="">
      <xdr:nvCxnSpPr>
        <xdr:cNvPr id="320" name="直線コネクタ 319"/>
        <xdr:cNvCxnSpPr/>
      </xdr:nvCxnSpPr>
      <xdr:spPr>
        <a:xfrm>
          <a:off x="16179800" y="10288270"/>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167549</xdr:rowOff>
    </xdr:from>
    <xdr:to>
      <xdr:col>77</xdr:col>
      <xdr:colOff>44450</xdr:colOff>
      <xdr:row>60</xdr:row>
      <xdr:rowOff>1270</xdr:rowOff>
    </xdr:to>
    <xdr:cxnSp macro="">
      <xdr:nvCxnSpPr>
        <xdr:cNvPr id="323" name="直線コネクタ 322"/>
        <xdr:cNvCxnSpPr/>
      </xdr:nvCxnSpPr>
      <xdr:spPr>
        <a:xfrm>
          <a:off x="15290800" y="1028309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167549</xdr:rowOff>
    </xdr:from>
    <xdr:to>
      <xdr:col>72</xdr:col>
      <xdr:colOff>203200</xdr:colOff>
      <xdr:row>59</xdr:row>
      <xdr:rowOff>169273</xdr:rowOff>
    </xdr:to>
    <xdr:cxnSp macro="">
      <xdr:nvCxnSpPr>
        <xdr:cNvPr id="326" name="直線コネクタ 325"/>
        <xdr:cNvCxnSpPr/>
      </xdr:nvCxnSpPr>
      <xdr:spPr>
        <a:xfrm flipV="1">
          <a:off x="14401800" y="1028309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157208</xdr:rowOff>
    </xdr:from>
    <xdr:to>
      <xdr:col>68</xdr:col>
      <xdr:colOff>152400</xdr:colOff>
      <xdr:row>59</xdr:row>
      <xdr:rowOff>169273</xdr:rowOff>
    </xdr:to>
    <xdr:cxnSp macro="">
      <xdr:nvCxnSpPr>
        <xdr:cNvPr id="329" name="直線コネクタ 328"/>
        <xdr:cNvCxnSpPr/>
      </xdr:nvCxnSpPr>
      <xdr:spPr>
        <a:xfrm>
          <a:off x="13512800" y="102727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137432</xdr:rowOff>
    </xdr:from>
    <xdr:to>
      <xdr:col>81</xdr:col>
      <xdr:colOff>95250</xdr:colOff>
      <xdr:row>60</xdr:row>
      <xdr:rowOff>67582</xdr:rowOff>
    </xdr:to>
    <xdr:sp macro="" textlink="">
      <xdr:nvSpPr>
        <xdr:cNvPr id="339" name="楕円 338"/>
        <xdr:cNvSpPr/>
      </xdr:nvSpPr>
      <xdr:spPr>
        <a:xfrm>
          <a:off x="169672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153959</xdr:rowOff>
    </xdr:from>
    <xdr:ext cx="762000" cy="259045"/>
    <xdr:sp macro="" textlink="">
      <xdr:nvSpPr>
        <xdr:cNvPr id="340" name="定員管理の状況該当値テキスト"/>
        <xdr:cNvSpPr txBox="1"/>
      </xdr:nvSpPr>
      <xdr:spPr>
        <a:xfrm>
          <a:off x="17106900" y="1009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1" name="楕円 340"/>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2" name="テキスト ボックス 341"/>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116749</xdr:rowOff>
    </xdr:from>
    <xdr:to>
      <xdr:col>73</xdr:col>
      <xdr:colOff>44450</xdr:colOff>
      <xdr:row>60</xdr:row>
      <xdr:rowOff>46899</xdr:rowOff>
    </xdr:to>
    <xdr:sp macro="" textlink="">
      <xdr:nvSpPr>
        <xdr:cNvPr id="343" name="楕円 342"/>
        <xdr:cNvSpPr/>
      </xdr:nvSpPr>
      <xdr:spPr>
        <a:xfrm>
          <a:off x="15240000" y="102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57076</xdr:rowOff>
    </xdr:from>
    <xdr:ext cx="762000" cy="259045"/>
    <xdr:sp macro="" textlink="">
      <xdr:nvSpPr>
        <xdr:cNvPr id="344" name="テキスト ボックス 343"/>
        <xdr:cNvSpPr txBox="1"/>
      </xdr:nvSpPr>
      <xdr:spPr>
        <a:xfrm>
          <a:off x="14909800" y="1000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45" name="楕円 344"/>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46" name="テキスト ボックス 345"/>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106408</xdr:rowOff>
    </xdr:from>
    <xdr:to>
      <xdr:col>64</xdr:col>
      <xdr:colOff>152400</xdr:colOff>
      <xdr:row>60</xdr:row>
      <xdr:rowOff>36558</xdr:rowOff>
    </xdr:to>
    <xdr:sp macro="" textlink="">
      <xdr:nvSpPr>
        <xdr:cNvPr id="347" name="楕円 346"/>
        <xdr:cNvSpPr/>
      </xdr:nvSpPr>
      <xdr:spPr>
        <a:xfrm>
          <a:off x="13462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46735</xdr:rowOff>
    </xdr:from>
    <xdr:ext cx="762000" cy="259045"/>
    <xdr:sp macro="" textlink="">
      <xdr:nvSpPr>
        <xdr:cNvPr id="348" name="テキスト ボックス 347"/>
        <xdr:cNvSpPr txBox="1"/>
      </xdr:nvSpPr>
      <xdr:spPr>
        <a:xfrm>
          <a:off x="13131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これまで同様、地方債発行額を抑制することにより、実質公債費比率は類似団体平均値を下回っている。今後は、</a:t>
          </a:r>
          <a:r>
            <a:rPr lang="ja-JP" altLang="en-US" sz="1100" b="0" i="0" baseline="0">
              <a:solidFill>
                <a:schemeClr val="dk1"/>
              </a:solidFill>
              <a:effectLst/>
              <a:latin typeface="+mn-lt"/>
              <a:ea typeface="+mn-ea"/>
              <a:cs typeface="+mn-cs"/>
            </a:rPr>
            <a:t>放課後児童クラブ等の</a:t>
          </a:r>
          <a:r>
            <a:rPr lang="ja-JP" altLang="ja-JP" sz="1100" b="0" i="0" baseline="0">
              <a:solidFill>
                <a:schemeClr val="dk1"/>
              </a:solidFill>
              <a:effectLst/>
              <a:latin typeface="+mn-lt"/>
              <a:ea typeface="+mn-ea"/>
              <a:cs typeface="+mn-cs"/>
            </a:rPr>
            <a:t>子ども子育て関連経費の増や新たな公共施設の建設事業等も予定されている為、旺盛な財政需要が見込まれている。また、その他の新規事業とのバランスも勘案しながら地方債発行を抑制するとともに、充当可能財源である財政調整基金や減債基金の確保に努め、類似団体平均値を上回ることのない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169756</xdr:rowOff>
    </xdr:to>
    <xdr:cxnSp macro="">
      <xdr:nvCxnSpPr>
        <xdr:cNvPr id="381" name="直線コネクタ 380"/>
        <xdr:cNvCxnSpPr/>
      </xdr:nvCxnSpPr>
      <xdr:spPr>
        <a:xfrm>
          <a:off x="16179800" y="68000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137583</xdr:rowOff>
    </xdr:to>
    <xdr:cxnSp macro="">
      <xdr:nvCxnSpPr>
        <xdr:cNvPr id="384" name="直線コネクタ 383"/>
        <xdr:cNvCxnSpPr/>
      </xdr:nvCxnSpPr>
      <xdr:spPr>
        <a:xfrm flipV="1">
          <a:off x="15290800" y="68000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161713</xdr:rowOff>
    </xdr:to>
    <xdr:cxnSp macro="">
      <xdr:nvCxnSpPr>
        <xdr:cNvPr id="387" name="直線コネクタ 386"/>
        <xdr:cNvCxnSpPr/>
      </xdr:nvCxnSpPr>
      <xdr:spPr>
        <a:xfrm flipV="1">
          <a:off x="14401800" y="68241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40</xdr:row>
      <xdr:rowOff>6350</xdr:rowOff>
    </xdr:to>
    <xdr:cxnSp macro="">
      <xdr:nvCxnSpPr>
        <xdr:cNvPr id="390" name="直線コネクタ 389"/>
        <xdr:cNvCxnSpPr/>
      </xdr:nvCxnSpPr>
      <xdr:spPr>
        <a:xfrm flipV="1">
          <a:off x="13512800" y="684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0" name="楕円 399"/>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1"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2" name="楕円 401"/>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3" name="テキスト ボックス 402"/>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4" name="楕円 403"/>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5" name="テキスト ボックス 404"/>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110913</xdr:rowOff>
    </xdr:from>
    <xdr:to>
      <xdr:col>68</xdr:col>
      <xdr:colOff>203200</xdr:colOff>
      <xdr:row>40</xdr:row>
      <xdr:rowOff>41063</xdr:rowOff>
    </xdr:to>
    <xdr:sp macro="" textlink="">
      <xdr:nvSpPr>
        <xdr:cNvPr id="406" name="楕円 405"/>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407" name="テキスト ボックス 406"/>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8" name="楕円 407"/>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9" name="テキスト ボックス 408"/>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これまで同様、地方債発行額を抑制することにより、将来負担比率は類似団体平均値を下回っている。今後は、</a:t>
          </a:r>
          <a:r>
            <a:rPr lang="ja-JP" altLang="en-US" sz="1100" b="0" i="0" baseline="0">
              <a:solidFill>
                <a:schemeClr val="dk1"/>
              </a:solidFill>
              <a:effectLst/>
              <a:latin typeface="+mn-lt"/>
              <a:ea typeface="+mn-ea"/>
              <a:cs typeface="+mn-cs"/>
            </a:rPr>
            <a:t>放課後児童クラブ等の</a:t>
          </a:r>
          <a:r>
            <a:rPr lang="ja-JP" altLang="ja-JP" sz="1100" b="0" i="0" baseline="0">
              <a:solidFill>
                <a:schemeClr val="dk1"/>
              </a:solidFill>
              <a:effectLst/>
              <a:latin typeface="+mn-lt"/>
              <a:ea typeface="+mn-ea"/>
              <a:cs typeface="+mn-cs"/>
            </a:rPr>
            <a:t>子ども子育て関連経費の増や新たな公共施設の建設事業も予定されている</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旺盛な財政需要が見込まれている。また、その他の新規事業とのバランスも勘案しながら地方債発行を抑制するとともに、充当可能財源である公共施設建設基金や学校建設基金の確保に努め、類似団体平均値を上回ることのないよう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41,481
40,751
35.28
16,711,972
16,128,109
448,472
7,613,816
8,701,934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人件費は、</a:t>
          </a:r>
          <a:r>
            <a:rPr lang="ja-JP" altLang="en-US" sz="1100" b="0" i="0" baseline="0">
              <a:solidFill>
                <a:schemeClr val="dk1"/>
              </a:solidFill>
              <a:effectLst/>
              <a:latin typeface="+mn-lt"/>
              <a:ea typeface="+mn-ea"/>
              <a:cs typeface="+mn-cs"/>
            </a:rPr>
            <a:t>保育所民営化による報酬の減などで</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％減となった。しかし、</a:t>
          </a:r>
          <a:r>
            <a:rPr lang="ja-JP" altLang="ja-JP" sz="1100" b="0" i="0" baseline="0">
              <a:solidFill>
                <a:schemeClr val="dk1"/>
              </a:solidFill>
              <a:effectLst/>
              <a:latin typeface="+mn-lt"/>
              <a:ea typeface="+mn-ea"/>
              <a:cs typeface="+mn-cs"/>
            </a:rPr>
            <a:t>今後は会計年度任用職員制度の導入によ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経常的な人件費の増が見込まれて</a:t>
          </a:r>
          <a:r>
            <a:rPr lang="ja-JP" altLang="en-US" sz="1100" b="0" i="0" baseline="0">
              <a:solidFill>
                <a:schemeClr val="dk1"/>
              </a:solidFill>
              <a:effectLst/>
              <a:latin typeface="+mn-lt"/>
              <a:ea typeface="+mn-ea"/>
              <a:cs typeface="+mn-cs"/>
            </a:rPr>
            <a:t>いることから、</a:t>
          </a:r>
          <a:r>
            <a:rPr lang="ja-JP" altLang="ja-JP" sz="1100" b="0" i="0" baseline="0">
              <a:solidFill>
                <a:schemeClr val="dk1"/>
              </a:solidFill>
              <a:effectLst/>
              <a:latin typeface="+mn-lt"/>
              <a:ea typeface="+mn-ea"/>
              <a:cs typeface="+mn-cs"/>
            </a:rPr>
            <a:t>定員適正化計画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職員の定数管理や適正配置を行うことで、義務的経費の負担軽減を図る。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36</xdr:row>
      <xdr:rowOff>168148</xdr:rowOff>
    </xdr:to>
    <xdr:cxnSp macro="">
      <xdr:nvCxnSpPr>
        <xdr:cNvPr id="64" name="直線コネクタ 63"/>
        <xdr:cNvCxnSpPr/>
      </xdr:nvCxnSpPr>
      <xdr:spPr>
        <a:xfrm flipV="1">
          <a:off x="3987800" y="63266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36</xdr:row>
      <xdr:rowOff>168148</xdr:rowOff>
    </xdr:to>
    <xdr:cxnSp macro="">
      <xdr:nvCxnSpPr>
        <xdr:cNvPr id="67" name="直線コネクタ 66"/>
        <xdr:cNvCxnSpPr/>
      </xdr:nvCxnSpPr>
      <xdr:spPr>
        <a:xfrm>
          <a:off x="3098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36</xdr:row>
      <xdr:rowOff>163576</xdr:rowOff>
    </xdr:to>
    <xdr:cxnSp macro="">
      <xdr:nvCxnSpPr>
        <xdr:cNvPr id="70" name="直線コネクタ 69"/>
        <xdr:cNvCxnSpPr/>
      </xdr:nvCxnSpPr>
      <xdr:spPr>
        <a:xfrm flipV="1">
          <a:off x="2209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10414</xdr:rowOff>
    </xdr:to>
    <xdr:cxnSp macro="">
      <xdr:nvCxnSpPr>
        <xdr:cNvPr id="73" name="直線コネクタ 72"/>
        <xdr:cNvCxnSpPr/>
      </xdr:nvCxnSpPr>
      <xdr:spPr>
        <a:xfrm flipV="1">
          <a:off x="1320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75709</xdr:rowOff>
    </xdr:from>
    <xdr:ext cx="762000" cy="259045"/>
    <xdr:sp macro="" textlink="">
      <xdr:nvSpPr>
        <xdr:cNvPr id="84" name="人件費該当値テキスト"/>
        <xdr:cNvSpPr txBox="1"/>
      </xdr:nvSpPr>
      <xdr:spPr>
        <a:xfrm>
          <a:off x="4914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32275</xdr:rowOff>
    </xdr:from>
    <xdr:ext cx="736600" cy="259045"/>
    <xdr:sp macro="" textlink="">
      <xdr:nvSpPr>
        <xdr:cNvPr id="86" name="テキスト ボックス 85"/>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物件費は、Ｈ</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年度に臨時職員の削減を行ったことにより、縮減が図られている。これまでも比較的、類似団体平均値と同水準を維持しているが、</a:t>
          </a:r>
          <a:r>
            <a:rPr lang="ja-JP" altLang="en-US" sz="1100" b="0" i="0" baseline="0">
              <a:solidFill>
                <a:schemeClr val="dk1"/>
              </a:solidFill>
              <a:effectLst/>
              <a:latin typeface="+mn-lt"/>
              <a:ea typeface="+mn-ea"/>
              <a:cs typeface="+mn-cs"/>
            </a:rPr>
            <a:t>施設</a:t>
          </a:r>
          <a:r>
            <a:rPr lang="ja-JP" altLang="ja-JP" sz="1100" b="0" i="0" baseline="0">
              <a:solidFill>
                <a:schemeClr val="dk1"/>
              </a:solidFill>
              <a:effectLst/>
              <a:latin typeface="+mn-lt"/>
              <a:ea typeface="+mn-ea"/>
              <a:cs typeface="+mn-cs"/>
            </a:rPr>
            <a:t>の維持管理費</a:t>
          </a:r>
          <a:r>
            <a:rPr lang="ja-JP" altLang="en-US" sz="1100" b="0" i="0" baseline="0">
              <a:solidFill>
                <a:schemeClr val="dk1"/>
              </a:solidFill>
              <a:effectLst/>
              <a:latin typeface="+mn-lt"/>
              <a:ea typeface="+mn-ea"/>
              <a:cs typeface="+mn-cs"/>
            </a:rPr>
            <a:t>等により数値が悪化することのないよう、</a:t>
          </a:r>
          <a:r>
            <a:rPr lang="ja-JP" altLang="ja-JP" sz="1100" b="0" i="0" baseline="0">
              <a:solidFill>
                <a:schemeClr val="dk1"/>
              </a:solidFill>
              <a:effectLst/>
              <a:latin typeface="+mn-lt"/>
              <a:ea typeface="+mn-ea"/>
              <a:cs typeface="+mn-cs"/>
            </a:rPr>
            <a:t>引き続き事業見直し等を行い、類似団体平均値を上回ることのないよう歳出削減に努める。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85090</xdr:rowOff>
    </xdr:to>
    <xdr:cxnSp macro="">
      <xdr:nvCxnSpPr>
        <xdr:cNvPr id="125" name="直線コネクタ 124"/>
        <xdr:cNvCxnSpPr/>
      </xdr:nvCxnSpPr>
      <xdr:spPr>
        <a:xfrm>
          <a:off x="15671800" y="2649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77470</xdr:rowOff>
    </xdr:to>
    <xdr:cxnSp macro="">
      <xdr:nvCxnSpPr>
        <xdr:cNvPr id="128" name="直線コネクタ 127"/>
        <xdr:cNvCxnSpPr/>
      </xdr:nvCxnSpPr>
      <xdr:spPr>
        <a:xfrm>
          <a:off x="14782800" y="264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107950</xdr:rowOff>
    </xdr:to>
    <xdr:cxnSp macro="">
      <xdr:nvCxnSpPr>
        <xdr:cNvPr id="131" name="直線コネクタ 130"/>
        <xdr:cNvCxnSpPr/>
      </xdr:nvCxnSpPr>
      <xdr:spPr>
        <a:xfrm flipV="1">
          <a:off x="13893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123190</xdr:rowOff>
    </xdr:to>
    <xdr:cxnSp macro="">
      <xdr:nvCxnSpPr>
        <xdr:cNvPr id="134" name="直線コネクタ 133"/>
        <xdr:cNvCxnSpPr/>
      </xdr:nvCxnSpPr>
      <xdr:spPr>
        <a:xfrm flipV="1">
          <a:off x="13004800" y="267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4" name="楕円 143"/>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5"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6" name="楕円 145"/>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7" name="テキスト ボックス 146"/>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8" name="楕円 147"/>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49" name="テキスト ボックス 148"/>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0" name="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1" name="テキスト ボックス 15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2" name="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53" name="テキスト ボックス 152"/>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扶助費は、認可保育園</a:t>
          </a:r>
          <a:r>
            <a:rPr lang="ja-JP" altLang="en-US" sz="1100" b="0" i="0" baseline="0">
              <a:solidFill>
                <a:schemeClr val="dk1"/>
              </a:solidFill>
              <a:effectLst/>
              <a:latin typeface="+mn-lt"/>
              <a:ea typeface="+mn-ea"/>
              <a:cs typeface="+mn-cs"/>
            </a:rPr>
            <a:t>運営負担金や障害介護給付等</a:t>
          </a:r>
          <a:r>
            <a:rPr lang="ja-JP" altLang="ja-JP" sz="1100" b="0" i="0" baseline="0">
              <a:solidFill>
                <a:schemeClr val="dk1"/>
              </a:solidFill>
              <a:effectLst/>
              <a:latin typeface="+mn-lt"/>
              <a:ea typeface="+mn-ea"/>
              <a:cs typeface="+mn-cs"/>
            </a:rPr>
            <a:t>により</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増加している。今後も</a:t>
          </a:r>
          <a:r>
            <a:rPr lang="ja-JP" altLang="en-US" sz="1100" b="0" i="0" baseline="0">
              <a:solidFill>
                <a:schemeClr val="dk1"/>
              </a:solidFill>
              <a:effectLst/>
              <a:latin typeface="+mn-lt"/>
              <a:ea typeface="+mn-ea"/>
              <a:cs typeface="+mn-cs"/>
            </a:rPr>
            <a:t>旺盛な需要により増加していくことが想定されるため、既存事業の効果検証を実施しコントロールしていく必要がある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146050</xdr:rowOff>
    </xdr:to>
    <xdr:cxnSp macro="">
      <xdr:nvCxnSpPr>
        <xdr:cNvPr id="188" name="直線コネクタ 187"/>
        <xdr:cNvCxnSpPr/>
      </xdr:nvCxnSpPr>
      <xdr:spPr>
        <a:xfrm>
          <a:off x="3987800" y="97771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4535</xdr:rowOff>
    </xdr:to>
    <xdr:cxnSp macro="">
      <xdr:nvCxnSpPr>
        <xdr:cNvPr id="191" name="直線コネクタ 190"/>
        <xdr:cNvCxnSpPr/>
      </xdr:nvCxnSpPr>
      <xdr:spPr>
        <a:xfrm>
          <a:off x="3098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4535</xdr:rowOff>
    </xdr:to>
    <xdr:cxnSp macro="">
      <xdr:nvCxnSpPr>
        <xdr:cNvPr id="194" name="直線コネクタ 193"/>
        <xdr:cNvCxnSpPr/>
      </xdr:nvCxnSpPr>
      <xdr:spPr>
        <a:xfrm>
          <a:off x="2209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78015</xdr:rowOff>
    </xdr:to>
    <xdr:cxnSp macro="">
      <xdr:nvCxnSpPr>
        <xdr:cNvPr id="197" name="直線コネクタ 196"/>
        <xdr:cNvCxnSpPr/>
      </xdr:nvCxnSpPr>
      <xdr:spPr>
        <a:xfrm>
          <a:off x="1320800" y="9603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2" name="テキスト ボックス 211"/>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3" name="楕円 212"/>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4" name="テキスト ボックス 213"/>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5" name="楕円 214"/>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6" name="テキスト ボックス 215"/>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その他は、前年度比で横ばいであり、</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類似団体平均値を下回っている</a:t>
          </a: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今後も類似団体平均値を上回ることのないよう適切な維持管理を行い、歳出抑制に努める。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50800</xdr:rowOff>
    </xdr:from>
    <xdr:to>
      <xdr:col>82</xdr:col>
      <xdr:colOff>107950</xdr:colOff>
      <xdr:row>55</xdr:row>
      <xdr:rowOff>88900</xdr:rowOff>
    </xdr:to>
    <xdr:cxnSp macro="">
      <xdr:nvCxnSpPr>
        <xdr:cNvPr id="253" name="直線コネクタ 252"/>
        <xdr:cNvCxnSpPr/>
      </xdr:nvCxnSpPr>
      <xdr:spPr>
        <a:xfrm>
          <a:off x="15671800" y="9480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50800</xdr:rowOff>
    </xdr:from>
    <xdr:to>
      <xdr:col>78</xdr:col>
      <xdr:colOff>69850</xdr:colOff>
      <xdr:row>55</xdr:row>
      <xdr:rowOff>50800</xdr:rowOff>
    </xdr:to>
    <xdr:cxnSp macro="">
      <xdr:nvCxnSpPr>
        <xdr:cNvPr id="256" name="直線コネクタ 255"/>
        <xdr:cNvCxnSpPr/>
      </xdr:nvCxnSpPr>
      <xdr:spPr>
        <a:xfrm>
          <a:off x="14782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98425</xdr:rowOff>
    </xdr:to>
    <xdr:cxnSp macro="">
      <xdr:nvCxnSpPr>
        <xdr:cNvPr id="259" name="直線コネクタ 258"/>
        <xdr:cNvCxnSpPr/>
      </xdr:nvCxnSpPr>
      <xdr:spPr>
        <a:xfrm flipV="1">
          <a:off x="13893800" y="94805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22225</xdr:rowOff>
    </xdr:from>
    <xdr:to>
      <xdr:col>69</xdr:col>
      <xdr:colOff>92075</xdr:colOff>
      <xdr:row>55</xdr:row>
      <xdr:rowOff>98425</xdr:rowOff>
    </xdr:to>
    <xdr:cxnSp macro="">
      <xdr:nvCxnSpPr>
        <xdr:cNvPr id="262" name="直線コネクタ 261"/>
        <xdr:cNvCxnSpPr/>
      </xdr:nvCxnSpPr>
      <xdr:spPr>
        <a:xfrm>
          <a:off x="13004800" y="94519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38100</xdr:rowOff>
    </xdr:from>
    <xdr:to>
      <xdr:col>82</xdr:col>
      <xdr:colOff>158750</xdr:colOff>
      <xdr:row>55</xdr:row>
      <xdr:rowOff>139700</xdr:rowOff>
    </xdr:to>
    <xdr:sp macro="" textlink="">
      <xdr:nvSpPr>
        <xdr:cNvPr id="272" name="楕円 271"/>
        <xdr:cNvSpPr/>
      </xdr:nvSpPr>
      <xdr:spPr>
        <a:xfrm>
          <a:off x="16459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54627</xdr:rowOff>
    </xdr:from>
    <xdr:ext cx="762000" cy="259045"/>
    <xdr:sp macro="" textlink="">
      <xdr:nvSpPr>
        <xdr:cNvPr id="273" name="その他該当値テキスト"/>
        <xdr:cNvSpPr txBox="1"/>
      </xdr:nvSpPr>
      <xdr:spPr>
        <a:xfrm>
          <a:off x="16598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0</xdr:rowOff>
    </xdr:from>
    <xdr:to>
      <xdr:col>78</xdr:col>
      <xdr:colOff>120650</xdr:colOff>
      <xdr:row>55</xdr:row>
      <xdr:rowOff>101600</xdr:rowOff>
    </xdr:to>
    <xdr:sp macro="" textlink="">
      <xdr:nvSpPr>
        <xdr:cNvPr id="274" name="楕円 273"/>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111777</xdr:rowOff>
    </xdr:from>
    <xdr:ext cx="736600" cy="259045"/>
    <xdr:sp macro="" textlink="">
      <xdr:nvSpPr>
        <xdr:cNvPr id="275" name="テキスト ボックス 274"/>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0</xdr:rowOff>
    </xdr:from>
    <xdr:to>
      <xdr:col>74</xdr:col>
      <xdr:colOff>31750</xdr:colOff>
      <xdr:row>55</xdr:row>
      <xdr:rowOff>101600</xdr:rowOff>
    </xdr:to>
    <xdr:sp macro="" textlink="">
      <xdr:nvSpPr>
        <xdr:cNvPr id="276" name="楕円 275"/>
        <xdr:cNvSpPr/>
      </xdr:nvSpPr>
      <xdr:spPr>
        <a:xfrm>
          <a:off x="14732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111777</xdr:rowOff>
    </xdr:from>
    <xdr:ext cx="762000" cy="259045"/>
    <xdr:sp macro="" textlink="">
      <xdr:nvSpPr>
        <xdr:cNvPr id="277" name="テキスト ボックス 276"/>
        <xdr:cNvSpPr txBox="1"/>
      </xdr:nvSpPr>
      <xdr:spPr>
        <a:xfrm>
          <a:off x="14401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47625</xdr:rowOff>
    </xdr:from>
    <xdr:to>
      <xdr:col>69</xdr:col>
      <xdr:colOff>142875</xdr:colOff>
      <xdr:row>55</xdr:row>
      <xdr:rowOff>149225</xdr:rowOff>
    </xdr:to>
    <xdr:sp macro="" textlink="">
      <xdr:nvSpPr>
        <xdr:cNvPr id="278" name="楕円 277"/>
        <xdr:cNvSpPr/>
      </xdr:nvSpPr>
      <xdr:spPr>
        <a:xfrm>
          <a:off x="13843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159402</xdr:rowOff>
    </xdr:from>
    <xdr:ext cx="762000" cy="259045"/>
    <xdr:sp macro="" textlink="">
      <xdr:nvSpPr>
        <xdr:cNvPr id="279" name="テキスト ボックス 278"/>
        <xdr:cNvSpPr txBox="1"/>
      </xdr:nvSpPr>
      <xdr:spPr>
        <a:xfrm>
          <a:off x="13512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142875</xdr:rowOff>
    </xdr:from>
    <xdr:to>
      <xdr:col>65</xdr:col>
      <xdr:colOff>53975</xdr:colOff>
      <xdr:row>55</xdr:row>
      <xdr:rowOff>73025</xdr:rowOff>
    </xdr:to>
    <xdr:sp macro="" textlink="">
      <xdr:nvSpPr>
        <xdr:cNvPr id="280" name="楕円 279"/>
        <xdr:cNvSpPr/>
      </xdr:nvSpPr>
      <xdr:spPr>
        <a:xfrm>
          <a:off x="12954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83202</xdr:rowOff>
    </xdr:from>
    <xdr:ext cx="762000" cy="259045"/>
    <xdr:sp macro="" textlink="">
      <xdr:nvSpPr>
        <xdr:cNvPr id="281" name="テキスト ボックス 280"/>
        <xdr:cNvSpPr txBox="1"/>
      </xdr:nvSpPr>
      <xdr:spPr>
        <a:xfrm>
          <a:off x="12623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補助費は、</a:t>
          </a:r>
          <a:r>
            <a:rPr lang="ja-JP" altLang="en-US" sz="1100" b="0" i="0" baseline="0">
              <a:solidFill>
                <a:schemeClr val="dk1"/>
              </a:solidFill>
              <a:effectLst/>
              <a:latin typeface="+mn-lt"/>
              <a:ea typeface="+mn-ea"/>
              <a:cs typeface="+mn-cs"/>
            </a:rPr>
            <a:t>一部事務組合負担金等により</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、類似団体平均値との差も</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数値が悪化することのないよう、</a:t>
          </a:r>
          <a:r>
            <a:rPr lang="ja-JP" altLang="ja-JP" sz="1100" b="0" i="0" baseline="0">
              <a:solidFill>
                <a:schemeClr val="dk1"/>
              </a:solidFill>
              <a:effectLst/>
              <a:latin typeface="+mn-lt"/>
              <a:ea typeface="+mn-ea"/>
              <a:cs typeface="+mn-cs"/>
            </a:rPr>
            <a:t>各種団体への補助金等の精査を行い、</a:t>
          </a:r>
          <a:r>
            <a:rPr lang="ja-JP" altLang="en-US" sz="1100" b="0" i="0" baseline="0">
              <a:solidFill>
                <a:schemeClr val="dk1"/>
              </a:solidFill>
              <a:effectLst/>
              <a:latin typeface="+mn-lt"/>
              <a:ea typeface="+mn-ea"/>
              <a:cs typeface="+mn-cs"/>
            </a:rPr>
            <a:t>適正な支出と</a:t>
          </a:r>
          <a:r>
            <a:rPr lang="ja-JP" altLang="ja-JP" sz="1100" b="0" i="0" baseline="0">
              <a:solidFill>
                <a:schemeClr val="dk1"/>
              </a:solidFill>
              <a:effectLst/>
              <a:latin typeface="+mn-lt"/>
              <a:ea typeface="+mn-ea"/>
              <a:cs typeface="+mn-cs"/>
            </a:rPr>
            <a:t>抑制に努める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46990</xdr:rowOff>
    </xdr:to>
    <xdr:cxnSp macro="">
      <xdr:nvCxnSpPr>
        <xdr:cNvPr id="311" name="直線コネクタ 310"/>
        <xdr:cNvCxnSpPr/>
      </xdr:nvCxnSpPr>
      <xdr:spPr>
        <a:xfrm>
          <a:off x="15671800" y="636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56134</xdr:rowOff>
    </xdr:to>
    <xdr:cxnSp macro="">
      <xdr:nvCxnSpPr>
        <xdr:cNvPr id="314" name="直線コネクタ 313"/>
        <xdr:cNvCxnSpPr/>
      </xdr:nvCxnSpPr>
      <xdr:spPr>
        <a:xfrm flipV="1">
          <a:off x="14782800" y="6367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78994</xdr:rowOff>
    </xdr:to>
    <xdr:cxnSp macro="">
      <xdr:nvCxnSpPr>
        <xdr:cNvPr id="317" name="直線コネクタ 316"/>
        <xdr:cNvCxnSpPr/>
      </xdr:nvCxnSpPr>
      <xdr:spPr>
        <a:xfrm flipV="1">
          <a:off x="13893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78994</xdr:rowOff>
    </xdr:to>
    <xdr:cxnSp macro="">
      <xdr:nvCxnSpPr>
        <xdr:cNvPr id="320" name="直線コネクタ 319"/>
        <xdr:cNvCxnSpPr/>
      </xdr:nvCxnSpPr>
      <xdr:spPr>
        <a:xfrm>
          <a:off x="13004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30" name="楕円 329"/>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31"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2" name="楕円 331"/>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3" name="テキスト ボックス 33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34" name="楕円 333"/>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35" name="テキスト ボックス 334"/>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6" name="楕円 335"/>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7" name="テキスト ボックス 336"/>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8" name="楕円 337"/>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9" name="テキスト ボックス 338"/>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公債費は、これまで同様、地方債発行額を抑制することにより、類似団体平均値を下回っている。今後</a:t>
          </a:r>
          <a:r>
            <a:rPr lang="ja-JP" altLang="en-US" sz="1100" b="0" i="0" baseline="0">
              <a:solidFill>
                <a:schemeClr val="dk1"/>
              </a:solidFill>
              <a:effectLst/>
              <a:latin typeface="+mn-lt"/>
              <a:ea typeface="+mn-ea"/>
              <a:cs typeface="+mn-cs"/>
            </a:rPr>
            <a:t>想定される学校やその他大型</a:t>
          </a:r>
          <a:r>
            <a:rPr lang="ja-JP" altLang="ja-JP" sz="1100" b="0" i="0" baseline="0">
              <a:solidFill>
                <a:schemeClr val="dk1"/>
              </a:solidFill>
              <a:effectLst/>
              <a:latin typeface="+mn-lt"/>
              <a:ea typeface="+mn-ea"/>
              <a:cs typeface="+mn-cs"/>
            </a:rPr>
            <a:t>建設事業</a:t>
          </a:r>
          <a:r>
            <a:rPr lang="ja-JP" altLang="en-US" sz="1100" b="0" i="0" baseline="0">
              <a:solidFill>
                <a:schemeClr val="dk1"/>
              </a:solidFill>
              <a:effectLst/>
              <a:latin typeface="+mn-lt"/>
              <a:ea typeface="+mn-ea"/>
              <a:cs typeface="+mn-cs"/>
            </a:rPr>
            <a:t>の実施に向けては、計画的な</a:t>
          </a:r>
          <a:r>
            <a:rPr lang="ja-JP" altLang="ja-JP" sz="1100" b="0" i="0" baseline="0">
              <a:solidFill>
                <a:schemeClr val="dk1"/>
              </a:solidFill>
              <a:effectLst/>
              <a:latin typeface="+mn-lt"/>
              <a:ea typeface="+mn-ea"/>
              <a:cs typeface="+mn-cs"/>
            </a:rPr>
            <a:t>基金積立</a:t>
          </a:r>
          <a:r>
            <a:rPr lang="ja-JP" altLang="en-US" sz="1100" b="0" i="0" baseline="0">
              <a:solidFill>
                <a:schemeClr val="dk1"/>
              </a:solidFill>
              <a:effectLst/>
              <a:latin typeface="+mn-lt"/>
              <a:ea typeface="+mn-ea"/>
              <a:cs typeface="+mn-cs"/>
            </a:rPr>
            <a:t>や民間活用等を含め幅広く手法を検討していく。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50800</xdr:rowOff>
    </xdr:from>
    <xdr:to>
      <xdr:col>24</xdr:col>
      <xdr:colOff>25400</xdr:colOff>
      <xdr:row>74</xdr:row>
      <xdr:rowOff>111760</xdr:rowOff>
    </xdr:to>
    <xdr:cxnSp macro="">
      <xdr:nvCxnSpPr>
        <xdr:cNvPr id="372" name="直線コネクタ 371"/>
        <xdr:cNvCxnSpPr/>
      </xdr:nvCxnSpPr>
      <xdr:spPr>
        <a:xfrm>
          <a:off x="3987800" y="12738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xdr:rowOff>
    </xdr:from>
    <xdr:to>
      <xdr:col>19</xdr:col>
      <xdr:colOff>187325</xdr:colOff>
      <xdr:row>74</xdr:row>
      <xdr:rowOff>50800</xdr:rowOff>
    </xdr:to>
    <xdr:cxnSp macro="">
      <xdr:nvCxnSpPr>
        <xdr:cNvPr id="375" name="直線コネクタ 374"/>
        <xdr:cNvCxnSpPr/>
      </xdr:nvCxnSpPr>
      <xdr:spPr>
        <a:xfrm>
          <a:off x="3098800" y="1270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168910</xdr:rowOff>
    </xdr:from>
    <xdr:to>
      <xdr:col>15</xdr:col>
      <xdr:colOff>98425</xdr:colOff>
      <xdr:row>74</xdr:row>
      <xdr:rowOff>12700</xdr:rowOff>
    </xdr:to>
    <xdr:cxnSp macro="">
      <xdr:nvCxnSpPr>
        <xdr:cNvPr id="378" name="直線コネクタ 377"/>
        <xdr:cNvCxnSpPr/>
      </xdr:nvCxnSpPr>
      <xdr:spPr>
        <a:xfrm>
          <a:off x="2209800" y="12684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168910</xdr:rowOff>
    </xdr:from>
    <xdr:to>
      <xdr:col>11</xdr:col>
      <xdr:colOff>9525</xdr:colOff>
      <xdr:row>73</xdr:row>
      <xdr:rowOff>168910</xdr:rowOff>
    </xdr:to>
    <xdr:cxnSp macro="">
      <xdr:nvCxnSpPr>
        <xdr:cNvPr id="381" name="直線コネクタ 380"/>
        <xdr:cNvCxnSpPr/>
      </xdr:nvCxnSpPr>
      <xdr:spPr>
        <a:xfrm>
          <a:off x="1320800" y="12684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60960</xdr:rowOff>
    </xdr:from>
    <xdr:to>
      <xdr:col>24</xdr:col>
      <xdr:colOff>76200</xdr:colOff>
      <xdr:row>74</xdr:row>
      <xdr:rowOff>162560</xdr:rowOff>
    </xdr:to>
    <xdr:sp macro="" textlink="">
      <xdr:nvSpPr>
        <xdr:cNvPr id="391" name="楕円 390"/>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77487</xdr:rowOff>
    </xdr:from>
    <xdr:ext cx="762000" cy="259045"/>
    <xdr:sp macro="" textlink="">
      <xdr:nvSpPr>
        <xdr:cNvPr id="392" name="公債費該当値テキスト"/>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93" name="楕円 392"/>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94" name="テキスト ボックス 393"/>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133350</xdr:rowOff>
    </xdr:from>
    <xdr:to>
      <xdr:col>15</xdr:col>
      <xdr:colOff>149225</xdr:colOff>
      <xdr:row>74</xdr:row>
      <xdr:rowOff>63500</xdr:rowOff>
    </xdr:to>
    <xdr:sp macro="" textlink="">
      <xdr:nvSpPr>
        <xdr:cNvPr id="395" name="楕円 394"/>
        <xdr:cNvSpPr/>
      </xdr:nvSpPr>
      <xdr:spPr>
        <a:xfrm>
          <a:off x="3048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73677</xdr:rowOff>
    </xdr:from>
    <xdr:ext cx="762000" cy="259045"/>
    <xdr:sp macro="" textlink="">
      <xdr:nvSpPr>
        <xdr:cNvPr id="396" name="テキスト ボックス 395"/>
        <xdr:cNvSpPr txBox="1"/>
      </xdr:nvSpPr>
      <xdr:spPr>
        <a:xfrm>
          <a:off x="2717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118110</xdr:rowOff>
    </xdr:from>
    <xdr:to>
      <xdr:col>11</xdr:col>
      <xdr:colOff>60325</xdr:colOff>
      <xdr:row>74</xdr:row>
      <xdr:rowOff>48260</xdr:rowOff>
    </xdr:to>
    <xdr:sp macro="" textlink="">
      <xdr:nvSpPr>
        <xdr:cNvPr id="397" name="楕円 396"/>
        <xdr:cNvSpPr/>
      </xdr:nvSpPr>
      <xdr:spPr>
        <a:xfrm>
          <a:off x="2159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58437</xdr:rowOff>
    </xdr:from>
    <xdr:ext cx="762000" cy="259045"/>
    <xdr:sp macro="" textlink="">
      <xdr:nvSpPr>
        <xdr:cNvPr id="398" name="テキスト ボックス 397"/>
        <xdr:cNvSpPr txBox="1"/>
      </xdr:nvSpPr>
      <xdr:spPr>
        <a:xfrm>
          <a:off x="1828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118110</xdr:rowOff>
    </xdr:from>
    <xdr:to>
      <xdr:col>6</xdr:col>
      <xdr:colOff>171450</xdr:colOff>
      <xdr:row>74</xdr:row>
      <xdr:rowOff>48260</xdr:rowOff>
    </xdr:to>
    <xdr:sp macro="" textlink="">
      <xdr:nvSpPr>
        <xdr:cNvPr id="399" name="楕円 398"/>
        <xdr:cNvSpPr/>
      </xdr:nvSpPr>
      <xdr:spPr>
        <a:xfrm>
          <a:off x="1270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58437</xdr:rowOff>
    </xdr:from>
    <xdr:ext cx="762000" cy="259045"/>
    <xdr:sp macro="" textlink="">
      <xdr:nvSpPr>
        <xdr:cNvPr id="400" name="テキスト ボックス 399"/>
        <xdr:cNvSpPr txBox="1"/>
      </xdr:nvSpPr>
      <xdr:spPr>
        <a:xfrm>
          <a:off x="939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公債費以外は、Ｈ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年度まで類似団体平均値を上回る傾向にあったが、Ｈ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年度以降縮減され、</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年度においては類似団体平均値で</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下回った。</a:t>
          </a:r>
          <a:r>
            <a:rPr lang="ja-JP" altLang="ja-JP" sz="1100" b="0" i="0">
              <a:solidFill>
                <a:schemeClr val="dk1"/>
              </a:solidFill>
              <a:effectLst/>
              <a:latin typeface="+mn-lt"/>
              <a:ea typeface="+mn-ea"/>
              <a:cs typeface="+mn-cs"/>
            </a:rPr>
            <a:t>今後も事業見直し等を行い、</a:t>
          </a:r>
          <a:r>
            <a:rPr lang="ja-JP" altLang="en-US" sz="1100" b="0" i="0">
              <a:solidFill>
                <a:schemeClr val="dk1"/>
              </a:solidFill>
              <a:effectLst/>
              <a:latin typeface="+mn-lt"/>
              <a:ea typeface="+mn-ea"/>
              <a:cs typeface="+mn-cs"/>
            </a:rPr>
            <a:t>更なる良化</a:t>
          </a:r>
          <a:r>
            <a:rPr lang="ja-JP" altLang="ja-JP" sz="1100" b="0" i="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120142</xdr:rowOff>
    </xdr:to>
    <xdr:cxnSp macro="">
      <xdr:nvCxnSpPr>
        <xdr:cNvPr id="431" name="直線コネクタ 430"/>
        <xdr:cNvCxnSpPr/>
      </xdr:nvCxnSpPr>
      <xdr:spPr>
        <a:xfrm>
          <a:off x="15671800" y="132303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46989</xdr:rowOff>
    </xdr:to>
    <xdr:cxnSp macro="">
      <xdr:nvCxnSpPr>
        <xdr:cNvPr id="434" name="直線コネクタ 433"/>
        <xdr:cNvCxnSpPr/>
      </xdr:nvCxnSpPr>
      <xdr:spPr>
        <a:xfrm flipV="1">
          <a:off x="14782800" y="132303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78994</xdr:rowOff>
    </xdr:to>
    <xdr:cxnSp macro="">
      <xdr:nvCxnSpPr>
        <xdr:cNvPr id="437" name="直線コネクタ 436"/>
        <xdr:cNvCxnSpPr/>
      </xdr:nvCxnSpPr>
      <xdr:spPr>
        <a:xfrm flipV="1">
          <a:off x="13893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78994</xdr:rowOff>
    </xdr:to>
    <xdr:cxnSp macro="">
      <xdr:nvCxnSpPr>
        <xdr:cNvPr id="440" name="直線コネクタ 439"/>
        <xdr:cNvCxnSpPr/>
      </xdr:nvCxnSpPr>
      <xdr:spPr>
        <a:xfrm>
          <a:off x="13004800" y="13221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50" name="楕円 449"/>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85869</xdr:rowOff>
    </xdr:from>
    <xdr:ext cx="762000" cy="259045"/>
    <xdr:sp macro="" textlink="">
      <xdr:nvSpPr>
        <xdr:cNvPr id="451" name="公債費以外該当値テキスト"/>
        <xdr:cNvSpPr txBox="1"/>
      </xdr:nvSpPr>
      <xdr:spPr>
        <a:xfrm>
          <a:off x="16598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52" name="楕円 451"/>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53" name="テキスト ボックス 452"/>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4" name="楕円 453"/>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5" name="テキスト ボックス 454"/>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6" name="楕円 455"/>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7" name="テキスト ボックス 45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8" name="楕円 457"/>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59" name="テキスト ボックス 458"/>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148516</xdr:rowOff>
    </xdr:from>
    <xdr:to>
      <xdr:col>29</xdr:col>
      <xdr:colOff>127000</xdr:colOff>
      <xdr:row>17</xdr:row>
      <xdr:rowOff>157251</xdr:rowOff>
    </xdr:to>
    <xdr:cxnSp macro="">
      <xdr:nvCxnSpPr>
        <xdr:cNvPr id="52" name="直線コネクタ 51"/>
        <xdr:cNvCxnSpPr/>
      </xdr:nvCxnSpPr>
      <xdr:spPr bwMode="auto">
        <a:xfrm>
          <a:off x="5003800" y="3110791"/>
          <a:ext cx="647700" cy="8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141870</xdr:rowOff>
    </xdr:from>
    <xdr:to>
      <xdr:col>26</xdr:col>
      <xdr:colOff>50800</xdr:colOff>
      <xdr:row>17</xdr:row>
      <xdr:rowOff>148516</xdr:rowOff>
    </xdr:to>
    <xdr:cxnSp macro="">
      <xdr:nvCxnSpPr>
        <xdr:cNvPr id="55" name="直線コネクタ 54"/>
        <xdr:cNvCxnSpPr/>
      </xdr:nvCxnSpPr>
      <xdr:spPr bwMode="auto">
        <a:xfrm>
          <a:off x="4305300" y="3104145"/>
          <a:ext cx="698500" cy="6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141870</xdr:rowOff>
    </xdr:from>
    <xdr:to>
      <xdr:col>22</xdr:col>
      <xdr:colOff>114300</xdr:colOff>
      <xdr:row>17</xdr:row>
      <xdr:rowOff>165465</xdr:rowOff>
    </xdr:to>
    <xdr:cxnSp macro="">
      <xdr:nvCxnSpPr>
        <xdr:cNvPr id="58" name="直線コネクタ 57"/>
        <xdr:cNvCxnSpPr/>
      </xdr:nvCxnSpPr>
      <xdr:spPr bwMode="auto">
        <a:xfrm flipV="1">
          <a:off x="3606800" y="3104145"/>
          <a:ext cx="698500" cy="23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165465</xdr:rowOff>
    </xdr:from>
    <xdr:to>
      <xdr:col>18</xdr:col>
      <xdr:colOff>177800</xdr:colOff>
      <xdr:row>18</xdr:row>
      <xdr:rowOff>1395</xdr:rowOff>
    </xdr:to>
    <xdr:cxnSp macro="">
      <xdr:nvCxnSpPr>
        <xdr:cNvPr id="61" name="直線コネクタ 60"/>
        <xdr:cNvCxnSpPr/>
      </xdr:nvCxnSpPr>
      <xdr:spPr bwMode="auto">
        <a:xfrm flipV="1">
          <a:off x="2908300" y="3127740"/>
          <a:ext cx="698500" cy="7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106451</xdr:rowOff>
    </xdr:from>
    <xdr:to>
      <xdr:col>29</xdr:col>
      <xdr:colOff>177800</xdr:colOff>
      <xdr:row>18</xdr:row>
      <xdr:rowOff>36601</xdr:rowOff>
    </xdr:to>
    <xdr:sp macro="" textlink="">
      <xdr:nvSpPr>
        <xdr:cNvPr id="71" name="楕円 70"/>
        <xdr:cNvSpPr/>
      </xdr:nvSpPr>
      <xdr:spPr bwMode="auto">
        <a:xfrm>
          <a:off x="5600700" y="306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78528</xdr:rowOff>
    </xdr:from>
    <xdr:ext cx="762000" cy="259045"/>
    <xdr:sp macro="" textlink="">
      <xdr:nvSpPr>
        <xdr:cNvPr id="72" name="人口1人当たり決算額の推移該当値テキスト130"/>
        <xdr:cNvSpPr txBox="1"/>
      </xdr:nvSpPr>
      <xdr:spPr>
        <a:xfrm>
          <a:off x="5740400" y="304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97716</xdr:rowOff>
    </xdr:from>
    <xdr:to>
      <xdr:col>26</xdr:col>
      <xdr:colOff>101600</xdr:colOff>
      <xdr:row>18</xdr:row>
      <xdr:rowOff>27866</xdr:rowOff>
    </xdr:to>
    <xdr:sp macro="" textlink="">
      <xdr:nvSpPr>
        <xdr:cNvPr id="73" name="楕円 72"/>
        <xdr:cNvSpPr/>
      </xdr:nvSpPr>
      <xdr:spPr bwMode="auto">
        <a:xfrm>
          <a:off x="4953000" y="305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38043</xdr:rowOff>
    </xdr:from>
    <xdr:ext cx="736600" cy="259045"/>
    <xdr:sp macro="" textlink="">
      <xdr:nvSpPr>
        <xdr:cNvPr id="74" name="テキスト ボックス 73"/>
        <xdr:cNvSpPr txBox="1"/>
      </xdr:nvSpPr>
      <xdr:spPr>
        <a:xfrm>
          <a:off x="4622800" y="282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91070</xdr:rowOff>
    </xdr:from>
    <xdr:to>
      <xdr:col>22</xdr:col>
      <xdr:colOff>165100</xdr:colOff>
      <xdr:row>18</xdr:row>
      <xdr:rowOff>21220</xdr:rowOff>
    </xdr:to>
    <xdr:sp macro="" textlink="">
      <xdr:nvSpPr>
        <xdr:cNvPr id="75" name="楕円 74"/>
        <xdr:cNvSpPr/>
      </xdr:nvSpPr>
      <xdr:spPr bwMode="auto">
        <a:xfrm>
          <a:off x="4254500" y="305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31397</xdr:rowOff>
    </xdr:from>
    <xdr:ext cx="762000" cy="259045"/>
    <xdr:sp macro="" textlink="">
      <xdr:nvSpPr>
        <xdr:cNvPr id="76" name="テキスト ボックス 75"/>
        <xdr:cNvSpPr txBox="1"/>
      </xdr:nvSpPr>
      <xdr:spPr>
        <a:xfrm>
          <a:off x="3924300" y="282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114665</xdr:rowOff>
    </xdr:from>
    <xdr:to>
      <xdr:col>19</xdr:col>
      <xdr:colOff>38100</xdr:colOff>
      <xdr:row>18</xdr:row>
      <xdr:rowOff>44815</xdr:rowOff>
    </xdr:to>
    <xdr:sp macro="" textlink="">
      <xdr:nvSpPr>
        <xdr:cNvPr id="77" name="楕円 76"/>
        <xdr:cNvSpPr/>
      </xdr:nvSpPr>
      <xdr:spPr bwMode="auto">
        <a:xfrm>
          <a:off x="3556000" y="307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54992</xdr:rowOff>
    </xdr:from>
    <xdr:ext cx="762000" cy="259045"/>
    <xdr:sp macro="" textlink="">
      <xdr:nvSpPr>
        <xdr:cNvPr id="78" name="テキスト ボックス 77"/>
        <xdr:cNvSpPr txBox="1"/>
      </xdr:nvSpPr>
      <xdr:spPr>
        <a:xfrm>
          <a:off x="3225800" y="284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122045</xdr:rowOff>
    </xdr:from>
    <xdr:to>
      <xdr:col>15</xdr:col>
      <xdr:colOff>101600</xdr:colOff>
      <xdr:row>18</xdr:row>
      <xdr:rowOff>52195</xdr:rowOff>
    </xdr:to>
    <xdr:sp macro="" textlink="">
      <xdr:nvSpPr>
        <xdr:cNvPr id="79" name="楕円 78"/>
        <xdr:cNvSpPr/>
      </xdr:nvSpPr>
      <xdr:spPr bwMode="auto">
        <a:xfrm>
          <a:off x="2857500" y="308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62372</xdr:rowOff>
    </xdr:from>
    <xdr:ext cx="762000" cy="259045"/>
    <xdr:sp macro="" textlink="">
      <xdr:nvSpPr>
        <xdr:cNvPr id="80" name="テキスト ボックス 79"/>
        <xdr:cNvSpPr txBox="1"/>
      </xdr:nvSpPr>
      <xdr:spPr>
        <a:xfrm>
          <a:off x="2527300" y="285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82260</xdr:rowOff>
    </xdr:from>
    <xdr:to>
      <xdr:col>29</xdr:col>
      <xdr:colOff>127000</xdr:colOff>
      <xdr:row>36</xdr:row>
      <xdr:rowOff>159102</xdr:rowOff>
    </xdr:to>
    <xdr:cxnSp macro="">
      <xdr:nvCxnSpPr>
        <xdr:cNvPr id="115" name="直線コネクタ 114"/>
        <xdr:cNvCxnSpPr/>
      </xdr:nvCxnSpPr>
      <xdr:spPr bwMode="auto">
        <a:xfrm flipV="1">
          <a:off x="5003800" y="7035510"/>
          <a:ext cx="647700" cy="76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159102</xdr:rowOff>
    </xdr:from>
    <xdr:to>
      <xdr:col>26</xdr:col>
      <xdr:colOff>50800</xdr:colOff>
      <xdr:row>37</xdr:row>
      <xdr:rowOff>21256</xdr:rowOff>
    </xdr:to>
    <xdr:cxnSp macro="">
      <xdr:nvCxnSpPr>
        <xdr:cNvPr id="118" name="直線コネクタ 117"/>
        <xdr:cNvCxnSpPr/>
      </xdr:nvCxnSpPr>
      <xdr:spPr bwMode="auto">
        <a:xfrm flipV="1">
          <a:off x="4305300" y="7112352"/>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21256</xdr:rowOff>
    </xdr:from>
    <xdr:to>
      <xdr:col>22</xdr:col>
      <xdr:colOff>114300</xdr:colOff>
      <xdr:row>37</xdr:row>
      <xdr:rowOff>30759</xdr:rowOff>
    </xdr:to>
    <xdr:cxnSp macro="">
      <xdr:nvCxnSpPr>
        <xdr:cNvPr id="121" name="直線コネクタ 120"/>
        <xdr:cNvCxnSpPr/>
      </xdr:nvCxnSpPr>
      <xdr:spPr bwMode="auto">
        <a:xfrm flipV="1">
          <a:off x="3606800" y="7145956"/>
          <a:ext cx="6985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121742</xdr:rowOff>
    </xdr:from>
    <xdr:to>
      <xdr:col>18</xdr:col>
      <xdr:colOff>177800</xdr:colOff>
      <xdr:row>37</xdr:row>
      <xdr:rowOff>30759</xdr:rowOff>
    </xdr:to>
    <xdr:cxnSp macro="">
      <xdr:nvCxnSpPr>
        <xdr:cNvPr id="124" name="直線コネクタ 123"/>
        <xdr:cNvCxnSpPr/>
      </xdr:nvCxnSpPr>
      <xdr:spPr bwMode="auto">
        <a:xfrm>
          <a:off x="2908300" y="7074992"/>
          <a:ext cx="698500" cy="8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31460</xdr:rowOff>
    </xdr:from>
    <xdr:to>
      <xdr:col>29</xdr:col>
      <xdr:colOff>177800</xdr:colOff>
      <xdr:row>36</xdr:row>
      <xdr:rowOff>133060</xdr:rowOff>
    </xdr:to>
    <xdr:sp macro="" textlink="">
      <xdr:nvSpPr>
        <xdr:cNvPr id="134" name="楕円 133"/>
        <xdr:cNvSpPr/>
      </xdr:nvSpPr>
      <xdr:spPr bwMode="auto">
        <a:xfrm>
          <a:off x="5600700" y="698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3537</xdr:rowOff>
    </xdr:from>
    <xdr:ext cx="762000" cy="259045"/>
    <xdr:sp macro="" textlink="">
      <xdr:nvSpPr>
        <xdr:cNvPr id="135" name="人口1人当たり決算額の推移該当値テキスト445"/>
        <xdr:cNvSpPr txBox="1"/>
      </xdr:nvSpPr>
      <xdr:spPr>
        <a:xfrm>
          <a:off x="5740400" y="69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108302</xdr:rowOff>
    </xdr:from>
    <xdr:to>
      <xdr:col>26</xdr:col>
      <xdr:colOff>101600</xdr:colOff>
      <xdr:row>37</xdr:row>
      <xdr:rowOff>38452</xdr:rowOff>
    </xdr:to>
    <xdr:sp macro="" textlink="">
      <xdr:nvSpPr>
        <xdr:cNvPr id="136" name="楕円 135"/>
        <xdr:cNvSpPr/>
      </xdr:nvSpPr>
      <xdr:spPr bwMode="auto">
        <a:xfrm>
          <a:off x="4953000" y="706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23229</xdr:rowOff>
    </xdr:from>
    <xdr:ext cx="736600" cy="259045"/>
    <xdr:sp macro="" textlink="">
      <xdr:nvSpPr>
        <xdr:cNvPr id="137" name="テキスト ボックス 136"/>
        <xdr:cNvSpPr txBox="1"/>
      </xdr:nvSpPr>
      <xdr:spPr>
        <a:xfrm>
          <a:off x="4622800" y="714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141906</xdr:rowOff>
    </xdr:from>
    <xdr:to>
      <xdr:col>22</xdr:col>
      <xdr:colOff>165100</xdr:colOff>
      <xdr:row>37</xdr:row>
      <xdr:rowOff>72056</xdr:rowOff>
    </xdr:to>
    <xdr:sp macro="" textlink="">
      <xdr:nvSpPr>
        <xdr:cNvPr id="138" name="楕円 137"/>
        <xdr:cNvSpPr/>
      </xdr:nvSpPr>
      <xdr:spPr bwMode="auto">
        <a:xfrm>
          <a:off x="4254500" y="7095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56833</xdr:rowOff>
    </xdr:from>
    <xdr:ext cx="762000" cy="259045"/>
    <xdr:sp macro="" textlink="">
      <xdr:nvSpPr>
        <xdr:cNvPr id="139" name="テキスト ボックス 138"/>
        <xdr:cNvSpPr txBox="1"/>
      </xdr:nvSpPr>
      <xdr:spPr>
        <a:xfrm>
          <a:off x="3924300" y="718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151409</xdr:rowOff>
    </xdr:from>
    <xdr:to>
      <xdr:col>19</xdr:col>
      <xdr:colOff>38100</xdr:colOff>
      <xdr:row>37</xdr:row>
      <xdr:rowOff>81559</xdr:rowOff>
    </xdr:to>
    <xdr:sp macro="" textlink="">
      <xdr:nvSpPr>
        <xdr:cNvPr id="140" name="楕円 139"/>
        <xdr:cNvSpPr/>
      </xdr:nvSpPr>
      <xdr:spPr bwMode="auto">
        <a:xfrm>
          <a:off x="3556000" y="7104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66336</xdr:rowOff>
    </xdr:from>
    <xdr:ext cx="762000" cy="259045"/>
    <xdr:sp macro="" textlink="">
      <xdr:nvSpPr>
        <xdr:cNvPr id="141" name="テキスト ボックス 140"/>
        <xdr:cNvSpPr txBox="1"/>
      </xdr:nvSpPr>
      <xdr:spPr>
        <a:xfrm>
          <a:off x="3225800" y="719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70942</xdr:rowOff>
    </xdr:from>
    <xdr:to>
      <xdr:col>15</xdr:col>
      <xdr:colOff>101600</xdr:colOff>
      <xdr:row>37</xdr:row>
      <xdr:rowOff>1092</xdr:rowOff>
    </xdr:to>
    <xdr:sp macro="" textlink="">
      <xdr:nvSpPr>
        <xdr:cNvPr id="142" name="楕円 141"/>
        <xdr:cNvSpPr/>
      </xdr:nvSpPr>
      <xdr:spPr bwMode="auto">
        <a:xfrm>
          <a:off x="2857500" y="702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157319</xdr:rowOff>
    </xdr:from>
    <xdr:ext cx="762000" cy="259045"/>
    <xdr:sp macro="" textlink="">
      <xdr:nvSpPr>
        <xdr:cNvPr id="143" name="テキスト ボックス 142"/>
        <xdr:cNvSpPr txBox="1"/>
      </xdr:nvSpPr>
      <xdr:spPr>
        <a:xfrm>
          <a:off x="2527300" y="71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41,481
40,751
35.28
16,711,972
16,128,109
448,472
7,613,816
8,701,934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11246</xdr:rowOff>
    </xdr:from>
    <xdr:to>
      <xdr:col>24</xdr:col>
      <xdr:colOff>63500</xdr:colOff>
      <xdr:row>37</xdr:row>
      <xdr:rowOff>40031</xdr:rowOff>
    </xdr:to>
    <xdr:cxnSp macro="">
      <xdr:nvCxnSpPr>
        <xdr:cNvPr id="61" name="直線コネクタ 60"/>
        <xdr:cNvCxnSpPr/>
      </xdr:nvCxnSpPr>
      <xdr:spPr>
        <a:xfrm>
          <a:off x="3797300" y="6354896"/>
          <a:ext cx="8382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11246</xdr:rowOff>
    </xdr:from>
    <xdr:to>
      <xdr:col>19</xdr:col>
      <xdr:colOff>177800</xdr:colOff>
      <xdr:row>37</xdr:row>
      <xdr:rowOff>52489</xdr:rowOff>
    </xdr:to>
    <xdr:cxnSp macro="">
      <xdr:nvCxnSpPr>
        <xdr:cNvPr id="64" name="直線コネクタ 63"/>
        <xdr:cNvCxnSpPr/>
      </xdr:nvCxnSpPr>
      <xdr:spPr>
        <a:xfrm flipV="1">
          <a:off x="2908300" y="6354896"/>
          <a:ext cx="889000" cy="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52489</xdr:rowOff>
    </xdr:from>
    <xdr:to>
      <xdr:col>15</xdr:col>
      <xdr:colOff>50800</xdr:colOff>
      <xdr:row>37</xdr:row>
      <xdr:rowOff>82074</xdr:rowOff>
    </xdr:to>
    <xdr:cxnSp macro="">
      <xdr:nvCxnSpPr>
        <xdr:cNvPr id="67" name="直線コネクタ 66"/>
        <xdr:cNvCxnSpPr/>
      </xdr:nvCxnSpPr>
      <xdr:spPr>
        <a:xfrm flipV="1">
          <a:off x="2019300" y="6396139"/>
          <a:ext cx="889000" cy="2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82074</xdr:rowOff>
    </xdr:from>
    <xdr:to>
      <xdr:col>10</xdr:col>
      <xdr:colOff>114300</xdr:colOff>
      <xdr:row>37</xdr:row>
      <xdr:rowOff>84417</xdr:rowOff>
    </xdr:to>
    <xdr:cxnSp macro="">
      <xdr:nvCxnSpPr>
        <xdr:cNvPr id="70" name="直線コネクタ 69"/>
        <xdr:cNvCxnSpPr/>
      </xdr:nvCxnSpPr>
      <xdr:spPr>
        <a:xfrm flipV="1">
          <a:off x="1130300" y="6425724"/>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160681</xdr:rowOff>
    </xdr:from>
    <xdr:to>
      <xdr:col>24</xdr:col>
      <xdr:colOff>114300</xdr:colOff>
      <xdr:row>37</xdr:row>
      <xdr:rowOff>90831</xdr:rowOff>
    </xdr:to>
    <xdr:sp macro="" textlink="">
      <xdr:nvSpPr>
        <xdr:cNvPr id="80" name="楕円 79"/>
        <xdr:cNvSpPr/>
      </xdr:nvSpPr>
      <xdr:spPr>
        <a:xfrm>
          <a:off x="45847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12108</xdr:rowOff>
    </xdr:from>
    <xdr:ext cx="534377" cy="259045"/>
    <xdr:sp macro="" textlink="">
      <xdr:nvSpPr>
        <xdr:cNvPr id="81" name="人件費該当値テキスト"/>
        <xdr:cNvSpPr txBox="1"/>
      </xdr:nvSpPr>
      <xdr:spPr>
        <a:xfrm>
          <a:off x="4686300" y="61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131896</xdr:rowOff>
    </xdr:from>
    <xdr:to>
      <xdr:col>20</xdr:col>
      <xdr:colOff>38100</xdr:colOff>
      <xdr:row>37</xdr:row>
      <xdr:rowOff>62046</xdr:rowOff>
    </xdr:to>
    <xdr:sp macro="" textlink="">
      <xdr:nvSpPr>
        <xdr:cNvPr id="82" name="楕円 81"/>
        <xdr:cNvSpPr/>
      </xdr:nvSpPr>
      <xdr:spPr>
        <a:xfrm>
          <a:off x="3746500" y="63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78573</xdr:rowOff>
    </xdr:from>
    <xdr:ext cx="534377" cy="259045"/>
    <xdr:sp macro="" textlink="">
      <xdr:nvSpPr>
        <xdr:cNvPr id="83" name="テキスト ボックス 82"/>
        <xdr:cNvSpPr txBox="1"/>
      </xdr:nvSpPr>
      <xdr:spPr>
        <a:xfrm>
          <a:off x="3530111" y="60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1689</xdr:rowOff>
    </xdr:from>
    <xdr:to>
      <xdr:col>15</xdr:col>
      <xdr:colOff>101600</xdr:colOff>
      <xdr:row>37</xdr:row>
      <xdr:rowOff>103289</xdr:rowOff>
    </xdr:to>
    <xdr:sp macro="" textlink="">
      <xdr:nvSpPr>
        <xdr:cNvPr id="84" name="楕円 83"/>
        <xdr:cNvSpPr/>
      </xdr:nvSpPr>
      <xdr:spPr>
        <a:xfrm>
          <a:off x="2857500" y="63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119816</xdr:rowOff>
    </xdr:from>
    <xdr:ext cx="534377" cy="259045"/>
    <xdr:sp macro="" textlink="">
      <xdr:nvSpPr>
        <xdr:cNvPr id="85" name="テキスト ボックス 84"/>
        <xdr:cNvSpPr txBox="1"/>
      </xdr:nvSpPr>
      <xdr:spPr>
        <a:xfrm>
          <a:off x="2641111" y="61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31274</xdr:rowOff>
    </xdr:from>
    <xdr:to>
      <xdr:col>10</xdr:col>
      <xdr:colOff>165100</xdr:colOff>
      <xdr:row>37</xdr:row>
      <xdr:rowOff>132874</xdr:rowOff>
    </xdr:to>
    <xdr:sp macro="" textlink="">
      <xdr:nvSpPr>
        <xdr:cNvPr id="86" name="楕円 85"/>
        <xdr:cNvSpPr/>
      </xdr:nvSpPr>
      <xdr:spPr>
        <a:xfrm>
          <a:off x="1968500" y="63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149401</xdr:rowOff>
    </xdr:from>
    <xdr:ext cx="534377" cy="259045"/>
    <xdr:sp macro="" textlink="">
      <xdr:nvSpPr>
        <xdr:cNvPr id="87" name="テキスト ボックス 86"/>
        <xdr:cNvSpPr txBox="1"/>
      </xdr:nvSpPr>
      <xdr:spPr>
        <a:xfrm>
          <a:off x="1752111" y="61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33617</xdr:rowOff>
    </xdr:from>
    <xdr:to>
      <xdr:col>6</xdr:col>
      <xdr:colOff>38100</xdr:colOff>
      <xdr:row>37</xdr:row>
      <xdr:rowOff>135217</xdr:rowOff>
    </xdr:to>
    <xdr:sp macro="" textlink="">
      <xdr:nvSpPr>
        <xdr:cNvPr id="88" name="楕円 87"/>
        <xdr:cNvSpPr/>
      </xdr:nvSpPr>
      <xdr:spPr>
        <a:xfrm>
          <a:off x="1079500" y="63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151744</xdr:rowOff>
    </xdr:from>
    <xdr:ext cx="534377" cy="259045"/>
    <xdr:sp macro="" textlink="">
      <xdr:nvSpPr>
        <xdr:cNvPr id="89" name="テキスト ボックス 88"/>
        <xdr:cNvSpPr txBox="1"/>
      </xdr:nvSpPr>
      <xdr:spPr>
        <a:xfrm>
          <a:off x="863111" y="615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153810</xdr:rowOff>
    </xdr:from>
    <xdr:to>
      <xdr:col>24</xdr:col>
      <xdr:colOff>63500</xdr:colOff>
      <xdr:row>57</xdr:row>
      <xdr:rowOff>86664</xdr:rowOff>
    </xdr:to>
    <xdr:cxnSp macro="">
      <xdr:nvCxnSpPr>
        <xdr:cNvPr id="119" name="直線コネクタ 118"/>
        <xdr:cNvCxnSpPr/>
      </xdr:nvCxnSpPr>
      <xdr:spPr>
        <a:xfrm flipV="1">
          <a:off x="3797300" y="9755010"/>
          <a:ext cx="838200" cy="10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86664</xdr:rowOff>
    </xdr:from>
    <xdr:to>
      <xdr:col>19</xdr:col>
      <xdr:colOff>177800</xdr:colOff>
      <xdr:row>57</xdr:row>
      <xdr:rowOff>93866</xdr:rowOff>
    </xdr:to>
    <xdr:cxnSp macro="">
      <xdr:nvCxnSpPr>
        <xdr:cNvPr id="122" name="直線コネクタ 121"/>
        <xdr:cNvCxnSpPr/>
      </xdr:nvCxnSpPr>
      <xdr:spPr>
        <a:xfrm flipV="1">
          <a:off x="2908300" y="9859314"/>
          <a:ext cx="889000" cy="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79908</xdr:rowOff>
    </xdr:from>
    <xdr:to>
      <xdr:col>15</xdr:col>
      <xdr:colOff>50800</xdr:colOff>
      <xdr:row>57</xdr:row>
      <xdr:rowOff>93866</xdr:rowOff>
    </xdr:to>
    <xdr:cxnSp macro="">
      <xdr:nvCxnSpPr>
        <xdr:cNvPr id="125" name="直線コネクタ 124"/>
        <xdr:cNvCxnSpPr/>
      </xdr:nvCxnSpPr>
      <xdr:spPr>
        <a:xfrm>
          <a:off x="2019300" y="9852558"/>
          <a:ext cx="889000" cy="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79908</xdr:rowOff>
    </xdr:from>
    <xdr:to>
      <xdr:col>10</xdr:col>
      <xdr:colOff>114300</xdr:colOff>
      <xdr:row>57</xdr:row>
      <xdr:rowOff>107442</xdr:rowOff>
    </xdr:to>
    <xdr:cxnSp macro="">
      <xdr:nvCxnSpPr>
        <xdr:cNvPr id="128" name="直線コネクタ 127"/>
        <xdr:cNvCxnSpPr/>
      </xdr:nvCxnSpPr>
      <xdr:spPr>
        <a:xfrm flipV="1">
          <a:off x="1130300" y="9852558"/>
          <a:ext cx="889000" cy="2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103010</xdr:rowOff>
    </xdr:from>
    <xdr:to>
      <xdr:col>24</xdr:col>
      <xdr:colOff>114300</xdr:colOff>
      <xdr:row>57</xdr:row>
      <xdr:rowOff>33160</xdr:rowOff>
    </xdr:to>
    <xdr:sp macro="" textlink="">
      <xdr:nvSpPr>
        <xdr:cNvPr id="138" name="楕円 137"/>
        <xdr:cNvSpPr/>
      </xdr:nvSpPr>
      <xdr:spPr>
        <a:xfrm>
          <a:off x="4584700" y="97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125887</xdr:rowOff>
    </xdr:from>
    <xdr:ext cx="534377" cy="259045"/>
    <xdr:sp macro="" textlink="">
      <xdr:nvSpPr>
        <xdr:cNvPr id="139" name="物件費該当値テキスト"/>
        <xdr:cNvSpPr txBox="1"/>
      </xdr:nvSpPr>
      <xdr:spPr>
        <a:xfrm>
          <a:off x="4686300" y="95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35864</xdr:rowOff>
    </xdr:from>
    <xdr:to>
      <xdr:col>20</xdr:col>
      <xdr:colOff>38100</xdr:colOff>
      <xdr:row>57</xdr:row>
      <xdr:rowOff>137464</xdr:rowOff>
    </xdr:to>
    <xdr:sp macro="" textlink="">
      <xdr:nvSpPr>
        <xdr:cNvPr id="140" name="楕円 139"/>
        <xdr:cNvSpPr/>
      </xdr:nvSpPr>
      <xdr:spPr>
        <a:xfrm>
          <a:off x="3746500" y="98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128591</xdr:rowOff>
    </xdr:from>
    <xdr:ext cx="534377" cy="259045"/>
    <xdr:sp macro="" textlink="">
      <xdr:nvSpPr>
        <xdr:cNvPr id="141" name="テキスト ボックス 140"/>
        <xdr:cNvSpPr txBox="1"/>
      </xdr:nvSpPr>
      <xdr:spPr>
        <a:xfrm>
          <a:off x="3530111" y="990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43066</xdr:rowOff>
    </xdr:from>
    <xdr:to>
      <xdr:col>15</xdr:col>
      <xdr:colOff>101600</xdr:colOff>
      <xdr:row>57</xdr:row>
      <xdr:rowOff>144666</xdr:rowOff>
    </xdr:to>
    <xdr:sp macro="" textlink="">
      <xdr:nvSpPr>
        <xdr:cNvPr id="142" name="楕円 141"/>
        <xdr:cNvSpPr/>
      </xdr:nvSpPr>
      <xdr:spPr>
        <a:xfrm>
          <a:off x="2857500" y="98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135793</xdr:rowOff>
    </xdr:from>
    <xdr:ext cx="534377" cy="259045"/>
    <xdr:sp macro="" textlink="">
      <xdr:nvSpPr>
        <xdr:cNvPr id="143" name="テキスト ボックス 142"/>
        <xdr:cNvSpPr txBox="1"/>
      </xdr:nvSpPr>
      <xdr:spPr>
        <a:xfrm>
          <a:off x="2641111" y="99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29108</xdr:rowOff>
    </xdr:from>
    <xdr:to>
      <xdr:col>10</xdr:col>
      <xdr:colOff>165100</xdr:colOff>
      <xdr:row>57</xdr:row>
      <xdr:rowOff>130708</xdr:rowOff>
    </xdr:to>
    <xdr:sp macro="" textlink="">
      <xdr:nvSpPr>
        <xdr:cNvPr id="144" name="楕円 143"/>
        <xdr:cNvSpPr/>
      </xdr:nvSpPr>
      <xdr:spPr>
        <a:xfrm>
          <a:off x="1968500" y="98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121835</xdr:rowOff>
    </xdr:from>
    <xdr:ext cx="534377" cy="259045"/>
    <xdr:sp macro="" textlink="">
      <xdr:nvSpPr>
        <xdr:cNvPr id="145" name="テキスト ボックス 144"/>
        <xdr:cNvSpPr txBox="1"/>
      </xdr:nvSpPr>
      <xdr:spPr>
        <a:xfrm>
          <a:off x="1752111" y="9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56642</xdr:rowOff>
    </xdr:from>
    <xdr:to>
      <xdr:col>6</xdr:col>
      <xdr:colOff>38100</xdr:colOff>
      <xdr:row>57</xdr:row>
      <xdr:rowOff>158242</xdr:rowOff>
    </xdr:to>
    <xdr:sp macro="" textlink="">
      <xdr:nvSpPr>
        <xdr:cNvPr id="146" name="楕円 145"/>
        <xdr:cNvSpPr/>
      </xdr:nvSpPr>
      <xdr:spPr>
        <a:xfrm>
          <a:off x="1079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149369</xdr:rowOff>
    </xdr:from>
    <xdr:ext cx="534377" cy="259045"/>
    <xdr:sp macro="" textlink="">
      <xdr:nvSpPr>
        <xdr:cNvPr id="147" name="テキスト ボックス 146"/>
        <xdr:cNvSpPr txBox="1"/>
      </xdr:nvSpPr>
      <xdr:spPr>
        <a:xfrm>
          <a:off x="863111" y="99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28315</xdr:rowOff>
    </xdr:from>
    <xdr:to>
      <xdr:col>24</xdr:col>
      <xdr:colOff>63500</xdr:colOff>
      <xdr:row>77</xdr:row>
      <xdr:rowOff>33744</xdr:rowOff>
    </xdr:to>
    <xdr:cxnSp macro="">
      <xdr:nvCxnSpPr>
        <xdr:cNvPr id="172" name="直線コネクタ 171"/>
        <xdr:cNvCxnSpPr/>
      </xdr:nvCxnSpPr>
      <xdr:spPr>
        <a:xfrm>
          <a:off x="3797300" y="13229965"/>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28315</xdr:rowOff>
    </xdr:from>
    <xdr:to>
      <xdr:col>19</xdr:col>
      <xdr:colOff>177800</xdr:colOff>
      <xdr:row>77</xdr:row>
      <xdr:rowOff>53290</xdr:rowOff>
    </xdr:to>
    <xdr:cxnSp macro="">
      <xdr:nvCxnSpPr>
        <xdr:cNvPr id="175" name="直線コネクタ 174"/>
        <xdr:cNvCxnSpPr/>
      </xdr:nvCxnSpPr>
      <xdr:spPr>
        <a:xfrm flipV="1">
          <a:off x="2908300" y="13229965"/>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32201</xdr:rowOff>
    </xdr:from>
    <xdr:to>
      <xdr:col>15</xdr:col>
      <xdr:colOff>50800</xdr:colOff>
      <xdr:row>77</xdr:row>
      <xdr:rowOff>53290</xdr:rowOff>
    </xdr:to>
    <xdr:cxnSp macro="">
      <xdr:nvCxnSpPr>
        <xdr:cNvPr id="178" name="直線コネクタ 177"/>
        <xdr:cNvCxnSpPr/>
      </xdr:nvCxnSpPr>
      <xdr:spPr>
        <a:xfrm>
          <a:off x="2019300" y="13233851"/>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27457</xdr:rowOff>
    </xdr:from>
    <xdr:to>
      <xdr:col>10</xdr:col>
      <xdr:colOff>114300</xdr:colOff>
      <xdr:row>77</xdr:row>
      <xdr:rowOff>32201</xdr:rowOff>
    </xdr:to>
    <xdr:cxnSp macro="">
      <xdr:nvCxnSpPr>
        <xdr:cNvPr id="181" name="直線コネクタ 180"/>
        <xdr:cNvCxnSpPr/>
      </xdr:nvCxnSpPr>
      <xdr:spPr>
        <a:xfrm>
          <a:off x="1130300" y="13229107"/>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154394</xdr:rowOff>
    </xdr:from>
    <xdr:to>
      <xdr:col>24</xdr:col>
      <xdr:colOff>114300</xdr:colOff>
      <xdr:row>77</xdr:row>
      <xdr:rowOff>84544</xdr:rowOff>
    </xdr:to>
    <xdr:sp macro="" textlink="">
      <xdr:nvSpPr>
        <xdr:cNvPr id="191" name="楕円 190"/>
        <xdr:cNvSpPr/>
      </xdr:nvSpPr>
      <xdr:spPr>
        <a:xfrm>
          <a:off x="4584700" y="131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132821</xdr:rowOff>
    </xdr:from>
    <xdr:ext cx="469744" cy="259045"/>
    <xdr:sp macro="" textlink="">
      <xdr:nvSpPr>
        <xdr:cNvPr id="192" name="維持補修費該当値テキスト"/>
        <xdr:cNvSpPr txBox="1"/>
      </xdr:nvSpPr>
      <xdr:spPr>
        <a:xfrm>
          <a:off x="4686300" y="131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148965</xdr:rowOff>
    </xdr:from>
    <xdr:to>
      <xdr:col>20</xdr:col>
      <xdr:colOff>38100</xdr:colOff>
      <xdr:row>77</xdr:row>
      <xdr:rowOff>79115</xdr:rowOff>
    </xdr:to>
    <xdr:sp macro="" textlink="">
      <xdr:nvSpPr>
        <xdr:cNvPr id="193" name="楕円 192"/>
        <xdr:cNvSpPr/>
      </xdr:nvSpPr>
      <xdr:spPr>
        <a:xfrm>
          <a:off x="3746500" y="131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70242</xdr:rowOff>
    </xdr:from>
    <xdr:ext cx="469744" cy="259045"/>
    <xdr:sp macro="" textlink="">
      <xdr:nvSpPr>
        <xdr:cNvPr id="194" name="テキスト ボックス 193"/>
        <xdr:cNvSpPr txBox="1"/>
      </xdr:nvSpPr>
      <xdr:spPr>
        <a:xfrm>
          <a:off x="3562428" y="1327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2490</xdr:rowOff>
    </xdr:from>
    <xdr:to>
      <xdr:col>15</xdr:col>
      <xdr:colOff>101600</xdr:colOff>
      <xdr:row>77</xdr:row>
      <xdr:rowOff>104090</xdr:rowOff>
    </xdr:to>
    <xdr:sp macro="" textlink="">
      <xdr:nvSpPr>
        <xdr:cNvPr id="195" name="楕円 194"/>
        <xdr:cNvSpPr/>
      </xdr:nvSpPr>
      <xdr:spPr>
        <a:xfrm>
          <a:off x="2857500" y="132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95217</xdr:rowOff>
    </xdr:from>
    <xdr:ext cx="469744" cy="259045"/>
    <xdr:sp macro="" textlink="">
      <xdr:nvSpPr>
        <xdr:cNvPr id="196" name="テキスト ボックス 195"/>
        <xdr:cNvSpPr txBox="1"/>
      </xdr:nvSpPr>
      <xdr:spPr>
        <a:xfrm>
          <a:off x="2673428" y="132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152851</xdr:rowOff>
    </xdr:from>
    <xdr:to>
      <xdr:col>10</xdr:col>
      <xdr:colOff>165100</xdr:colOff>
      <xdr:row>77</xdr:row>
      <xdr:rowOff>83001</xdr:rowOff>
    </xdr:to>
    <xdr:sp macro="" textlink="">
      <xdr:nvSpPr>
        <xdr:cNvPr id="197" name="楕円 196"/>
        <xdr:cNvSpPr/>
      </xdr:nvSpPr>
      <xdr:spPr>
        <a:xfrm>
          <a:off x="1968500" y="131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74128</xdr:rowOff>
    </xdr:from>
    <xdr:ext cx="469744" cy="259045"/>
    <xdr:sp macro="" textlink="">
      <xdr:nvSpPr>
        <xdr:cNvPr id="198" name="テキスト ボックス 197"/>
        <xdr:cNvSpPr txBox="1"/>
      </xdr:nvSpPr>
      <xdr:spPr>
        <a:xfrm>
          <a:off x="1784428" y="1327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148107</xdr:rowOff>
    </xdr:from>
    <xdr:to>
      <xdr:col>6</xdr:col>
      <xdr:colOff>38100</xdr:colOff>
      <xdr:row>77</xdr:row>
      <xdr:rowOff>78257</xdr:rowOff>
    </xdr:to>
    <xdr:sp macro="" textlink="">
      <xdr:nvSpPr>
        <xdr:cNvPr id="199" name="楕円 198"/>
        <xdr:cNvSpPr/>
      </xdr:nvSpPr>
      <xdr:spPr>
        <a:xfrm>
          <a:off x="1079500" y="131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69384</xdr:rowOff>
    </xdr:from>
    <xdr:ext cx="469744" cy="259045"/>
    <xdr:sp macro="" textlink="">
      <xdr:nvSpPr>
        <xdr:cNvPr id="200" name="テキスト ボックス 199"/>
        <xdr:cNvSpPr txBox="1"/>
      </xdr:nvSpPr>
      <xdr:spPr>
        <a:xfrm>
          <a:off x="895428" y="1327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131617</xdr:rowOff>
    </xdr:from>
    <xdr:to>
      <xdr:col>24</xdr:col>
      <xdr:colOff>63500</xdr:colOff>
      <xdr:row>95</xdr:row>
      <xdr:rowOff>85522</xdr:rowOff>
    </xdr:to>
    <xdr:cxnSp macro="">
      <xdr:nvCxnSpPr>
        <xdr:cNvPr id="232" name="直線コネクタ 231"/>
        <xdr:cNvCxnSpPr/>
      </xdr:nvCxnSpPr>
      <xdr:spPr>
        <a:xfrm flipV="1">
          <a:off x="3797300" y="16247917"/>
          <a:ext cx="838200" cy="1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70255</xdr:rowOff>
    </xdr:from>
    <xdr:to>
      <xdr:col>19</xdr:col>
      <xdr:colOff>177800</xdr:colOff>
      <xdr:row>95</xdr:row>
      <xdr:rowOff>85522</xdr:rowOff>
    </xdr:to>
    <xdr:cxnSp macro="">
      <xdr:nvCxnSpPr>
        <xdr:cNvPr id="235" name="直線コネクタ 234"/>
        <xdr:cNvCxnSpPr/>
      </xdr:nvCxnSpPr>
      <xdr:spPr>
        <a:xfrm>
          <a:off x="2908300" y="16358005"/>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70255</xdr:rowOff>
    </xdr:from>
    <xdr:to>
      <xdr:col>15</xdr:col>
      <xdr:colOff>50800</xdr:colOff>
      <xdr:row>96</xdr:row>
      <xdr:rowOff>29679</xdr:rowOff>
    </xdr:to>
    <xdr:cxnSp macro="">
      <xdr:nvCxnSpPr>
        <xdr:cNvPr id="238" name="直線コネクタ 237"/>
        <xdr:cNvCxnSpPr/>
      </xdr:nvCxnSpPr>
      <xdr:spPr>
        <a:xfrm flipV="1">
          <a:off x="2019300" y="16358005"/>
          <a:ext cx="8890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29679</xdr:rowOff>
    </xdr:from>
    <xdr:to>
      <xdr:col>10</xdr:col>
      <xdr:colOff>114300</xdr:colOff>
      <xdr:row>96</xdr:row>
      <xdr:rowOff>66842</xdr:rowOff>
    </xdr:to>
    <xdr:cxnSp macro="">
      <xdr:nvCxnSpPr>
        <xdr:cNvPr id="241" name="直線コネクタ 240"/>
        <xdr:cNvCxnSpPr/>
      </xdr:nvCxnSpPr>
      <xdr:spPr>
        <a:xfrm flipV="1">
          <a:off x="1130300" y="16488879"/>
          <a:ext cx="889000" cy="3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80817</xdr:rowOff>
    </xdr:from>
    <xdr:to>
      <xdr:col>24</xdr:col>
      <xdr:colOff>114300</xdr:colOff>
      <xdr:row>95</xdr:row>
      <xdr:rowOff>10967</xdr:rowOff>
    </xdr:to>
    <xdr:sp macro="" textlink="">
      <xdr:nvSpPr>
        <xdr:cNvPr id="251" name="楕円 250"/>
        <xdr:cNvSpPr/>
      </xdr:nvSpPr>
      <xdr:spPr>
        <a:xfrm>
          <a:off x="4584700" y="161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103694</xdr:rowOff>
    </xdr:from>
    <xdr:ext cx="534377" cy="259045"/>
    <xdr:sp macro="" textlink="">
      <xdr:nvSpPr>
        <xdr:cNvPr id="252" name="扶助費該当値テキスト"/>
        <xdr:cNvSpPr txBox="1"/>
      </xdr:nvSpPr>
      <xdr:spPr>
        <a:xfrm>
          <a:off x="4686300" y="1604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34722</xdr:rowOff>
    </xdr:from>
    <xdr:to>
      <xdr:col>20</xdr:col>
      <xdr:colOff>38100</xdr:colOff>
      <xdr:row>95</xdr:row>
      <xdr:rowOff>136322</xdr:rowOff>
    </xdr:to>
    <xdr:sp macro="" textlink="">
      <xdr:nvSpPr>
        <xdr:cNvPr id="253" name="楕円 252"/>
        <xdr:cNvSpPr/>
      </xdr:nvSpPr>
      <xdr:spPr>
        <a:xfrm>
          <a:off x="3746500" y="163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152849</xdr:rowOff>
    </xdr:from>
    <xdr:ext cx="534377" cy="259045"/>
    <xdr:sp macro="" textlink="">
      <xdr:nvSpPr>
        <xdr:cNvPr id="254" name="テキスト ボックス 253"/>
        <xdr:cNvSpPr txBox="1"/>
      </xdr:nvSpPr>
      <xdr:spPr>
        <a:xfrm>
          <a:off x="3530111" y="160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19455</xdr:rowOff>
    </xdr:from>
    <xdr:to>
      <xdr:col>15</xdr:col>
      <xdr:colOff>101600</xdr:colOff>
      <xdr:row>95</xdr:row>
      <xdr:rowOff>121055</xdr:rowOff>
    </xdr:to>
    <xdr:sp macro="" textlink="">
      <xdr:nvSpPr>
        <xdr:cNvPr id="255" name="楕円 254"/>
        <xdr:cNvSpPr/>
      </xdr:nvSpPr>
      <xdr:spPr>
        <a:xfrm>
          <a:off x="2857500" y="163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137582</xdr:rowOff>
    </xdr:from>
    <xdr:ext cx="534377" cy="259045"/>
    <xdr:sp macro="" textlink="">
      <xdr:nvSpPr>
        <xdr:cNvPr id="256" name="テキスト ボックス 255"/>
        <xdr:cNvSpPr txBox="1"/>
      </xdr:nvSpPr>
      <xdr:spPr>
        <a:xfrm>
          <a:off x="2641111" y="1608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150329</xdr:rowOff>
    </xdr:from>
    <xdr:to>
      <xdr:col>10</xdr:col>
      <xdr:colOff>165100</xdr:colOff>
      <xdr:row>96</xdr:row>
      <xdr:rowOff>80479</xdr:rowOff>
    </xdr:to>
    <xdr:sp macro="" textlink="">
      <xdr:nvSpPr>
        <xdr:cNvPr id="257" name="楕円 256"/>
        <xdr:cNvSpPr/>
      </xdr:nvSpPr>
      <xdr:spPr>
        <a:xfrm>
          <a:off x="1968500" y="164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97006</xdr:rowOff>
    </xdr:from>
    <xdr:ext cx="534377" cy="259045"/>
    <xdr:sp macro="" textlink="">
      <xdr:nvSpPr>
        <xdr:cNvPr id="258" name="テキスト ボックス 257"/>
        <xdr:cNvSpPr txBox="1"/>
      </xdr:nvSpPr>
      <xdr:spPr>
        <a:xfrm>
          <a:off x="1752111" y="1621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16042</xdr:rowOff>
    </xdr:from>
    <xdr:to>
      <xdr:col>6</xdr:col>
      <xdr:colOff>38100</xdr:colOff>
      <xdr:row>96</xdr:row>
      <xdr:rowOff>117642</xdr:rowOff>
    </xdr:to>
    <xdr:sp macro="" textlink="">
      <xdr:nvSpPr>
        <xdr:cNvPr id="259" name="楕円 258"/>
        <xdr:cNvSpPr/>
      </xdr:nvSpPr>
      <xdr:spPr>
        <a:xfrm>
          <a:off x="1079500" y="164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134169</xdr:rowOff>
    </xdr:from>
    <xdr:ext cx="534377" cy="259045"/>
    <xdr:sp macro="" textlink="">
      <xdr:nvSpPr>
        <xdr:cNvPr id="260" name="テキスト ボックス 259"/>
        <xdr:cNvSpPr txBox="1"/>
      </xdr:nvSpPr>
      <xdr:spPr>
        <a:xfrm>
          <a:off x="863111" y="162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3444</xdr:rowOff>
    </xdr:from>
    <xdr:to>
      <xdr:col>55</xdr:col>
      <xdr:colOff>0</xdr:colOff>
      <xdr:row>37</xdr:row>
      <xdr:rowOff>42458</xdr:rowOff>
    </xdr:to>
    <xdr:cxnSp macro="">
      <xdr:nvCxnSpPr>
        <xdr:cNvPr id="291" name="直線コネクタ 290"/>
        <xdr:cNvCxnSpPr/>
      </xdr:nvCxnSpPr>
      <xdr:spPr>
        <a:xfrm>
          <a:off x="9639300" y="6347094"/>
          <a:ext cx="8382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155299</xdr:rowOff>
    </xdr:from>
    <xdr:to>
      <xdr:col>50</xdr:col>
      <xdr:colOff>114300</xdr:colOff>
      <xdr:row>37</xdr:row>
      <xdr:rowOff>3444</xdr:rowOff>
    </xdr:to>
    <xdr:cxnSp macro="">
      <xdr:nvCxnSpPr>
        <xdr:cNvPr id="294" name="直線コネクタ 293"/>
        <xdr:cNvCxnSpPr/>
      </xdr:nvCxnSpPr>
      <xdr:spPr>
        <a:xfrm>
          <a:off x="8750300" y="632749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127943</xdr:rowOff>
    </xdr:from>
    <xdr:to>
      <xdr:col>45</xdr:col>
      <xdr:colOff>177800</xdr:colOff>
      <xdr:row>36</xdr:row>
      <xdr:rowOff>155299</xdr:rowOff>
    </xdr:to>
    <xdr:cxnSp macro="">
      <xdr:nvCxnSpPr>
        <xdr:cNvPr id="297" name="直線コネクタ 296"/>
        <xdr:cNvCxnSpPr/>
      </xdr:nvCxnSpPr>
      <xdr:spPr>
        <a:xfrm>
          <a:off x="7861300" y="6300143"/>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127943</xdr:rowOff>
    </xdr:from>
    <xdr:to>
      <xdr:col>41</xdr:col>
      <xdr:colOff>50800</xdr:colOff>
      <xdr:row>37</xdr:row>
      <xdr:rowOff>28415</xdr:rowOff>
    </xdr:to>
    <xdr:cxnSp macro="">
      <xdr:nvCxnSpPr>
        <xdr:cNvPr id="300" name="直線コネクタ 299"/>
        <xdr:cNvCxnSpPr/>
      </xdr:nvCxnSpPr>
      <xdr:spPr>
        <a:xfrm flipV="1">
          <a:off x="6972300" y="6300143"/>
          <a:ext cx="889000" cy="7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163108</xdr:rowOff>
    </xdr:from>
    <xdr:to>
      <xdr:col>55</xdr:col>
      <xdr:colOff>50800</xdr:colOff>
      <xdr:row>37</xdr:row>
      <xdr:rowOff>93258</xdr:rowOff>
    </xdr:to>
    <xdr:sp macro="" textlink="">
      <xdr:nvSpPr>
        <xdr:cNvPr id="310" name="楕円 309"/>
        <xdr:cNvSpPr/>
      </xdr:nvSpPr>
      <xdr:spPr>
        <a:xfrm>
          <a:off x="10426700" y="633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141535</xdr:rowOff>
    </xdr:from>
    <xdr:ext cx="534377" cy="259045"/>
    <xdr:sp macro="" textlink="">
      <xdr:nvSpPr>
        <xdr:cNvPr id="311" name="補助費等該当値テキスト"/>
        <xdr:cNvSpPr txBox="1"/>
      </xdr:nvSpPr>
      <xdr:spPr>
        <a:xfrm>
          <a:off x="10528300"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124094</xdr:rowOff>
    </xdr:from>
    <xdr:to>
      <xdr:col>50</xdr:col>
      <xdr:colOff>165100</xdr:colOff>
      <xdr:row>37</xdr:row>
      <xdr:rowOff>54244</xdr:rowOff>
    </xdr:to>
    <xdr:sp macro="" textlink="">
      <xdr:nvSpPr>
        <xdr:cNvPr id="312" name="楕円 311"/>
        <xdr:cNvSpPr/>
      </xdr:nvSpPr>
      <xdr:spPr>
        <a:xfrm>
          <a:off x="9588500" y="62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45371</xdr:rowOff>
    </xdr:from>
    <xdr:ext cx="534377" cy="259045"/>
    <xdr:sp macro="" textlink="">
      <xdr:nvSpPr>
        <xdr:cNvPr id="313" name="テキスト ボックス 312"/>
        <xdr:cNvSpPr txBox="1"/>
      </xdr:nvSpPr>
      <xdr:spPr>
        <a:xfrm>
          <a:off x="9372111" y="63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104499</xdr:rowOff>
    </xdr:from>
    <xdr:to>
      <xdr:col>46</xdr:col>
      <xdr:colOff>38100</xdr:colOff>
      <xdr:row>37</xdr:row>
      <xdr:rowOff>34649</xdr:rowOff>
    </xdr:to>
    <xdr:sp macro="" textlink="">
      <xdr:nvSpPr>
        <xdr:cNvPr id="314" name="楕円 313"/>
        <xdr:cNvSpPr/>
      </xdr:nvSpPr>
      <xdr:spPr>
        <a:xfrm>
          <a:off x="8699500" y="62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25776</xdr:rowOff>
    </xdr:from>
    <xdr:ext cx="534377" cy="259045"/>
    <xdr:sp macro="" textlink="">
      <xdr:nvSpPr>
        <xdr:cNvPr id="315" name="テキスト ボックス 314"/>
        <xdr:cNvSpPr txBox="1"/>
      </xdr:nvSpPr>
      <xdr:spPr>
        <a:xfrm>
          <a:off x="8483111" y="636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77143</xdr:rowOff>
    </xdr:from>
    <xdr:to>
      <xdr:col>41</xdr:col>
      <xdr:colOff>101600</xdr:colOff>
      <xdr:row>37</xdr:row>
      <xdr:rowOff>7293</xdr:rowOff>
    </xdr:to>
    <xdr:sp macro="" textlink="">
      <xdr:nvSpPr>
        <xdr:cNvPr id="316" name="楕円 315"/>
        <xdr:cNvSpPr/>
      </xdr:nvSpPr>
      <xdr:spPr>
        <a:xfrm>
          <a:off x="7810500" y="62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169870</xdr:rowOff>
    </xdr:from>
    <xdr:ext cx="534377" cy="259045"/>
    <xdr:sp macro="" textlink="">
      <xdr:nvSpPr>
        <xdr:cNvPr id="317" name="テキスト ボックス 316"/>
        <xdr:cNvSpPr txBox="1"/>
      </xdr:nvSpPr>
      <xdr:spPr>
        <a:xfrm>
          <a:off x="7594111" y="634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149065</xdr:rowOff>
    </xdr:from>
    <xdr:to>
      <xdr:col>36</xdr:col>
      <xdr:colOff>165100</xdr:colOff>
      <xdr:row>37</xdr:row>
      <xdr:rowOff>79215</xdr:rowOff>
    </xdr:to>
    <xdr:sp macro="" textlink="">
      <xdr:nvSpPr>
        <xdr:cNvPr id="318" name="楕円 317"/>
        <xdr:cNvSpPr/>
      </xdr:nvSpPr>
      <xdr:spPr>
        <a:xfrm>
          <a:off x="6921500" y="63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70342</xdr:rowOff>
    </xdr:from>
    <xdr:ext cx="534377" cy="259045"/>
    <xdr:sp macro="" textlink="">
      <xdr:nvSpPr>
        <xdr:cNvPr id="319" name="テキスト ボックス 318"/>
        <xdr:cNvSpPr txBox="1"/>
      </xdr:nvSpPr>
      <xdr:spPr>
        <a:xfrm>
          <a:off x="6705111" y="641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14891</xdr:rowOff>
    </xdr:from>
    <xdr:to>
      <xdr:col>55</xdr:col>
      <xdr:colOff>0</xdr:colOff>
      <xdr:row>58</xdr:row>
      <xdr:rowOff>49661</xdr:rowOff>
    </xdr:to>
    <xdr:cxnSp macro="">
      <xdr:nvCxnSpPr>
        <xdr:cNvPr id="346" name="直線コネクタ 345"/>
        <xdr:cNvCxnSpPr/>
      </xdr:nvCxnSpPr>
      <xdr:spPr>
        <a:xfrm flipV="1">
          <a:off x="9639300" y="9958991"/>
          <a:ext cx="8382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133028</xdr:rowOff>
    </xdr:from>
    <xdr:to>
      <xdr:col>50</xdr:col>
      <xdr:colOff>114300</xdr:colOff>
      <xdr:row>58</xdr:row>
      <xdr:rowOff>49661</xdr:rowOff>
    </xdr:to>
    <xdr:cxnSp macro="">
      <xdr:nvCxnSpPr>
        <xdr:cNvPr id="349" name="直線コネクタ 348"/>
        <xdr:cNvCxnSpPr/>
      </xdr:nvCxnSpPr>
      <xdr:spPr>
        <a:xfrm>
          <a:off x="8750300" y="9905678"/>
          <a:ext cx="889000" cy="8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131207</xdr:rowOff>
    </xdr:from>
    <xdr:to>
      <xdr:col>45</xdr:col>
      <xdr:colOff>177800</xdr:colOff>
      <xdr:row>57</xdr:row>
      <xdr:rowOff>133028</xdr:rowOff>
    </xdr:to>
    <xdr:cxnSp macro="">
      <xdr:nvCxnSpPr>
        <xdr:cNvPr id="352" name="直線コネクタ 351"/>
        <xdr:cNvCxnSpPr/>
      </xdr:nvCxnSpPr>
      <xdr:spPr>
        <a:xfrm>
          <a:off x="7861300" y="9903857"/>
          <a:ext cx="889000" cy="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131207</xdr:rowOff>
    </xdr:from>
    <xdr:to>
      <xdr:col>41</xdr:col>
      <xdr:colOff>50800</xdr:colOff>
      <xdr:row>58</xdr:row>
      <xdr:rowOff>12781</xdr:rowOff>
    </xdr:to>
    <xdr:cxnSp macro="">
      <xdr:nvCxnSpPr>
        <xdr:cNvPr id="355" name="直線コネクタ 354"/>
        <xdr:cNvCxnSpPr/>
      </xdr:nvCxnSpPr>
      <xdr:spPr>
        <a:xfrm flipV="1">
          <a:off x="6972300" y="9903857"/>
          <a:ext cx="889000" cy="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135541</xdr:rowOff>
    </xdr:from>
    <xdr:to>
      <xdr:col>55</xdr:col>
      <xdr:colOff>50800</xdr:colOff>
      <xdr:row>58</xdr:row>
      <xdr:rowOff>65691</xdr:rowOff>
    </xdr:to>
    <xdr:sp macro="" textlink="">
      <xdr:nvSpPr>
        <xdr:cNvPr id="365" name="楕円 364"/>
        <xdr:cNvSpPr/>
      </xdr:nvSpPr>
      <xdr:spPr>
        <a:xfrm>
          <a:off x="10426700" y="99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94918</xdr:rowOff>
    </xdr:from>
    <xdr:ext cx="534377" cy="259045"/>
    <xdr:sp macro="" textlink="">
      <xdr:nvSpPr>
        <xdr:cNvPr id="366" name="普通建設事業費該当値テキスト"/>
        <xdr:cNvSpPr txBox="1"/>
      </xdr:nvSpPr>
      <xdr:spPr>
        <a:xfrm>
          <a:off x="10528300" y="96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170311</xdr:rowOff>
    </xdr:from>
    <xdr:to>
      <xdr:col>50</xdr:col>
      <xdr:colOff>165100</xdr:colOff>
      <xdr:row>58</xdr:row>
      <xdr:rowOff>100461</xdr:rowOff>
    </xdr:to>
    <xdr:sp macro="" textlink="">
      <xdr:nvSpPr>
        <xdr:cNvPr id="367" name="楕円 366"/>
        <xdr:cNvSpPr/>
      </xdr:nvSpPr>
      <xdr:spPr>
        <a:xfrm>
          <a:off x="9588500" y="9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91588</xdr:rowOff>
    </xdr:from>
    <xdr:ext cx="534377" cy="259045"/>
    <xdr:sp macro="" textlink="">
      <xdr:nvSpPr>
        <xdr:cNvPr id="368" name="テキスト ボックス 367"/>
        <xdr:cNvSpPr txBox="1"/>
      </xdr:nvSpPr>
      <xdr:spPr>
        <a:xfrm>
          <a:off x="9372111" y="1003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82228</xdr:rowOff>
    </xdr:from>
    <xdr:to>
      <xdr:col>46</xdr:col>
      <xdr:colOff>38100</xdr:colOff>
      <xdr:row>58</xdr:row>
      <xdr:rowOff>12378</xdr:rowOff>
    </xdr:to>
    <xdr:sp macro="" textlink="">
      <xdr:nvSpPr>
        <xdr:cNvPr id="369" name="楕円 368"/>
        <xdr:cNvSpPr/>
      </xdr:nvSpPr>
      <xdr:spPr>
        <a:xfrm>
          <a:off x="8699500" y="98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28905</xdr:rowOff>
    </xdr:from>
    <xdr:ext cx="534377" cy="259045"/>
    <xdr:sp macro="" textlink="">
      <xdr:nvSpPr>
        <xdr:cNvPr id="370" name="テキスト ボックス 369"/>
        <xdr:cNvSpPr txBox="1"/>
      </xdr:nvSpPr>
      <xdr:spPr>
        <a:xfrm>
          <a:off x="8483111" y="96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80407</xdr:rowOff>
    </xdr:from>
    <xdr:to>
      <xdr:col>41</xdr:col>
      <xdr:colOff>101600</xdr:colOff>
      <xdr:row>58</xdr:row>
      <xdr:rowOff>10557</xdr:rowOff>
    </xdr:to>
    <xdr:sp macro="" textlink="">
      <xdr:nvSpPr>
        <xdr:cNvPr id="371" name="楕円 370"/>
        <xdr:cNvSpPr/>
      </xdr:nvSpPr>
      <xdr:spPr>
        <a:xfrm>
          <a:off x="7810500" y="98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27084</xdr:rowOff>
    </xdr:from>
    <xdr:ext cx="534377" cy="259045"/>
    <xdr:sp macro="" textlink="">
      <xdr:nvSpPr>
        <xdr:cNvPr id="372" name="テキスト ボックス 371"/>
        <xdr:cNvSpPr txBox="1"/>
      </xdr:nvSpPr>
      <xdr:spPr>
        <a:xfrm>
          <a:off x="7594111" y="962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133431</xdr:rowOff>
    </xdr:from>
    <xdr:to>
      <xdr:col>36</xdr:col>
      <xdr:colOff>165100</xdr:colOff>
      <xdr:row>58</xdr:row>
      <xdr:rowOff>63581</xdr:rowOff>
    </xdr:to>
    <xdr:sp macro="" textlink="">
      <xdr:nvSpPr>
        <xdr:cNvPr id="373" name="楕円 372"/>
        <xdr:cNvSpPr/>
      </xdr:nvSpPr>
      <xdr:spPr>
        <a:xfrm>
          <a:off x="6921500" y="99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80108</xdr:rowOff>
    </xdr:from>
    <xdr:ext cx="534377" cy="259045"/>
    <xdr:sp macro="" textlink="">
      <xdr:nvSpPr>
        <xdr:cNvPr id="374" name="テキスト ボックス 373"/>
        <xdr:cNvSpPr txBox="1"/>
      </xdr:nvSpPr>
      <xdr:spPr>
        <a:xfrm>
          <a:off x="6705111" y="96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68495</xdr:rowOff>
    </xdr:from>
    <xdr:to>
      <xdr:col>55</xdr:col>
      <xdr:colOff>0</xdr:colOff>
      <xdr:row>78</xdr:row>
      <xdr:rowOff>101687</xdr:rowOff>
    </xdr:to>
    <xdr:cxnSp macro="">
      <xdr:nvCxnSpPr>
        <xdr:cNvPr id="401" name="直線コネクタ 400"/>
        <xdr:cNvCxnSpPr/>
      </xdr:nvCxnSpPr>
      <xdr:spPr>
        <a:xfrm flipV="1">
          <a:off x="9639300" y="13441595"/>
          <a:ext cx="8382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163911</xdr:rowOff>
    </xdr:from>
    <xdr:to>
      <xdr:col>50</xdr:col>
      <xdr:colOff>114300</xdr:colOff>
      <xdr:row>78</xdr:row>
      <xdr:rowOff>101687</xdr:rowOff>
    </xdr:to>
    <xdr:cxnSp macro="">
      <xdr:nvCxnSpPr>
        <xdr:cNvPr id="404" name="直線コネクタ 403"/>
        <xdr:cNvCxnSpPr/>
      </xdr:nvCxnSpPr>
      <xdr:spPr>
        <a:xfrm>
          <a:off x="8750300" y="13365561"/>
          <a:ext cx="889000" cy="10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163911</xdr:rowOff>
    </xdr:from>
    <xdr:to>
      <xdr:col>45</xdr:col>
      <xdr:colOff>177800</xdr:colOff>
      <xdr:row>78</xdr:row>
      <xdr:rowOff>24157</xdr:rowOff>
    </xdr:to>
    <xdr:cxnSp macro="">
      <xdr:nvCxnSpPr>
        <xdr:cNvPr id="407" name="直線コネクタ 406"/>
        <xdr:cNvCxnSpPr/>
      </xdr:nvCxnSpPr>
      <xdr:spPr>
        <a:xfrm flipV="1">
          <a:off x="7861300" y="13365561"/>
          <a:ext cx="889000" cy="3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24157</xdr:rowOff>
    </xdr:from>
    <xdr:to>
      <xdr:col>41</xdr:col>
      <xdr:colOff>50800</xdr:colOff>
      <xdr:row>78</xdr:row>
      <xdr:rowOff>32848</xdr:rowOff>
    </xdr:to>
    <xdr:cxnSp macro="">
      <xdr:nvCxnSpPr>
        <xdr:cNvPr id="410" name="直線コネクタ 409"/>
        <xdr:cNvCxnSpPr/>
      </xdr:nvCxnSpPr>
      <xdr:spPr>
        <a:xfrm flipV="1">
          <a:off x="6972300" y="13397257"/>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17695</xdr:rowOff>
    </xdr:from>
    <xdr:to>
      <xdr:col>55</xdr:col>
      <xdr:colOff>50800</xdr:colOff>
      <xdr:row>78</xdr:row>
      <xdr:rowOff>119295</xdr:rowOff>
    </xdr:to>
    <xdr:sp macro="" textlink="">
      <xdr:nvSpPr>
        <xdr:cNvPr id="420" name="楕円 419"/>
        <xdr:cNvSpPr/>
      </xdr:nvSpPr>
      <xdr:spPr>
        <a:xfrm>
          <a:off x="10426700" y="133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148522</xdr:rowOff>
    </xdr:from>
    <xdr:ext cx="534377" cy="259045"/>
    <xdr:sp macro="" textlink="">
      <xdr:nvSpPr>
        <xdr:cNvPr id="421" name="普通建設事業費 （ うち新規整備　）該当値テキスト"/>
        <xdr:cNvSpPr txBox="1"/>
      </xdr:nvSpPr>
      <xdr:spPr>
        <a:xfrm>
          <a:off x="10528300" y="1317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50887</xdr:rowOff>
    </xdr:from>
    <xdr:to>
      <xdr:col>50</xdr:col>
      <xdr:colOff>165100</xdr:colOff>
      <xdr:row>78</xdr:row>
      <xdr:rowOff>152487</xdr:rowOff>
    </xdr:to>
    <xdr:sp macro="" textlink="">
      <xdr:nvSpPr>
        <xdr:cNvPr id="422" name="楕円 421"/>
        <xdr:cNvSpPr/>
      </xdr:nvSpPr>
      <xdr:spPr>
        <a:xfrm>
          <a:off x="9588500" y="1342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23" name="テキスト ボックス 422"/>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113111</xdr:rowOff>
    </xdr:from>
    <xdr:to>
      <xdr:col>46</xdr:col>
      <xdr:colOff>38100</xdr:colOff>
      <xdr:row>78</xdr:row>
      <xdr:rowOff>43261</xdr:rowOff>
    </xdr:to>
    <xdr:sp macro="" textlink="">
      <xdr:nvSpPr>
        <xdr:cNvPr id="424" name="楕円 423"/>
        <xdr:cNvSpPr/>
      </xdr:nvSpPr>
      <xdr:spPr>
        <a:xfrm>
          <a:off x="8699500" y="133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59788</xdr:rowOff>
    </xdr:from>
    <xdr:ext cx="534377" cy="259045"/>
    <xdr:sp macro="" textlink="">
      <xdr:nvSpPr>
        <xdr:cNvPr id="425" name="テキスト ボックス 424"/>
        <xdr:cNvSpPr txBox="1"/>
      </xdr:nvSpPr>
      <xdr:spPr>
        <a:xfrm>
          <a:off x="8483111" y="1308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144807</xdr:rowOff>
    </xdr:from>
    <xdr:to>
      <xdr:col>41</xdr:col>
      <xdr:colOff>101600</xdr:colOff>
      <xdr:row>78</xdr:row>
      <xdr:rowOff>74957</xdr:rowOff>
    </xdr:to>
    <xdr:sp macro="" textlink="">
      <xdr:nvSpPr>
        <xdr:cNvPr id="426" name="楕円 425"/>
        <xdr:cNvSpPr/>
      </xdr:nvSpPr>
      <xdr:spPr>
        <a:xfrm>
          <a:off x="7810500" y="133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91484</xdr:rowOff>
    </xdr:from>
    <xdr:ext cx="534377" cy="259045"/>
    <xdr:sp macro="" textlink="">
      <xdr:nvSpPr>
        <xdr:cNvPr id="427" name="テキスト ボックス 426"/>
        <xdr:cNvSpPr txBox="1"/>
      </xdr:nvSpPr>
      <xdr:spPr>
        <a:xfrm>
          <a:off x="7594111" y="131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153498</xdr:rowOff>
    </xdr:from>
    <xdr:to>
      <xdr:col>36</xdr:col>
      <xdr:colOff>165100</xdr:colOff>
      <xdr:row>78</xdr:row>
      <xdr:rowOff>83648</xdr:rowOff>
    </xdr:to>
    <xdr:sp macro="" textlink="">
      <xdr:nvSpPr>
        <xdr:cNvPr id="428" name="楕円 427"/>
        <xdr:cNvSpPr/>
      </xdr:nvSpPr>
      <xdr:spPr>
        <a:xfrm>
          <a:off x="6921500" y="1335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100175</xdr:rowOff>
    </xdr:from>
    <xdr:ext cx="534377" cy="259045"/>
    <xdr:sp macro="" textlink="">
      <xdr:nvSpPr>
        <xdr:cNvPr id="429" name="テキスト ボックス 428"/>
        <xdr:cNvSpPr txBox="1"/>
      </xdr:nvSpPr>
      <xdr:spPr>
        <a:xfrm>
          <a:off x="6705111" y="131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112709</xdr:rowOff>
    </xdr:from>
    <xdr:to>
      <xdr:col>55</xdr:col>
      <xdr:colOff>0</xdr:colOff>
      <xdr:row>98</xdr:row>
      <xdr:rowOff>134190</xdr:rowOff>
    </xdr:to>
    <xdr:cxnSp macro="">
      <xdr:nvCxnSpPr>
        <xdr:cNvPr id="458" name="直線コネクタ 457"/>
        <xdr:cNvCxnSpPr/>
      </xdr:nvCxnSpPr>
      <xdr:spPr>
        <a:xfrm>
          <a:off x="9639300" y="16914809"/>
          <a:ext cx="838200" cy="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112709</xdr:rowOff>
    </xdr:from>
    <xdr:to>
      <xdr:col>50</xdr:col>
      <xdr:colOff>114300</xdr:colOff>
      <xdr:row>98</xdr:row>
      <xdr:rowOff>139655</xdr:rowOff>
    </xdr:to>
    <xdr:cxnSp macro="">
      <xdr:nvCxnSpPr>
        <xdr:cNvPr id="461" name="直線コネクタ 460"/>
        <xdr:cNvCxnSpPr/>
      </xdr:nvCxnSpPr>
      <xdr:spPr>
        <a:xfrm flipV="1">
          <a:off x="8750300" y="16914809"/>
          <a:ext cx="889000" cy="2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139655</xdr:rowOff>
    </xdr:from>
    <xdr:to>
      <xdr:col>45</xdr:col>
      <xdr:colOff>177800</xdr:colOff>
      <xdr:row>98</xdr:row>
      <xdr:rowOff>163847</xdr:rowOff>
    </xdr:to>
    <xdr:cxnSp macro="">
      <xdr:nvCxnSpPr>
        <xdr:cNvPr id="464" name="直線コネクタ 463"/>
        <xdr:cNvCxnSpPr/>
      </xdr:nvCxnSpPr>
      <xdr:spPr>
        <a:xfrm flipV="1">
          <a:off x="7861300" y="16941755"/>
          <a:ext cx="8890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163847</xdr:rowOff>
    </xdr:from>
    <xdr:to>
      <xdr:col>41</xdr:col>
      <xdr:colOff>50800</xdr:colOff>
      <xdr:row>99</xdr:row>
      <xdr:rowOff>29454</xdr:rowOff>
    </xdr:to>
    <xdr:cxnSp macro="">
      <xdr:nvCxnSpPr>
        <xdr:cNvPr id="467" name="直線コネクタ 466"/>
        <xdr:cNvCxnSpPr/>
      </xdr:nvCxnSpPr>
      <xdr:spPr>
        <a:xfrm flipV="1">
          <a:off x="6972300" y="16965947"/>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83390</xdr:rowOff>
    </xdr:from>
    <xdr:to>
      <xdr:col>55</xdr:col>
      <xdr:colOff>50800</xdr:colOff>
      <xdr:row>99</xdr:row>
      <xdr:rowOff>13540</xdr:rowOff>
    </xdr:to>
    <xdr:sp macro="" textlink="">
      <xdr:nvSpPr>
        <xdr:cNvPr id="477" name="楕円 476"/>
        <xdr:cNvSpPr/>
      </xdr:nvSpPr>
      <xdr:spPr>
        <a:xfrm>
          <a:off x="10426700" y="168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169767</xdr:rowOff>
    </xdr:from>
    <xdr:ext cx="534377" cy="259045"/>
    <xdr:sp macro="" textlink="">
      <xdr:nvSpPr>
        <xdr:cNvPr id="478" name="普通建設事業費 （ うち更新整備　）該当値テキスト"/>
        <xdr:cNvSpPr txBox="1"/>
      </xdr:nvSpPr>
      <xdr:spPr>
        <a:xfrm>
          <a:off x="10528300" y="168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61909</xdr:rowOff>
    </xdr:from>
    <xdr:to>
      <xdr:col>50</xdr:col>
      <xdr:colOff>165100</xdr:colOff>
      <xdr:row>98</xdr:row>
      <xdr:rowOff>163509</xdr:rowOff>
    </xdr:to>
    <xdr:sp macro="" textlink="">
      <xdr:nvSpPr>
        <xdr:cNvPr id="479" name="楕円 478"/>
        <xdr:cNvSpPr/>
      </xdr:nvSpPr>
      <xdr:spPr>
        <a:xfrm>
          <a:off x="9588500" y="168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154636</xdr:rowOff>
    </xdr:from>
    <xdr:ext cx="534377" cy="259045"/>
    <xdr:sp macro="" textlink="">
      <xdr:nvSpPr>
        <xdr:cNvPr id="480" name="テキスト ボックス 479"/>
        <xdr:cNvSpPr txBox="1"/>
      </xdr:nvSpPr>
      <xdr:spPr>
        <a:xfrm>
          <a:off x="9372111" y="169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88855</xdr:rowOff>
    </xdr:from>
    <xdr:to>
      <xdr:col>46</xdr:col>
      <xdr:colOff>38100</xdr:colOff>
      <xdr:row>99</xdr:row>
      <xdr:rowOff>19005</xdr:rowOff>
    </xdr:to>
    <xdr:sp macro="" textlink="">
      <xdr:nvSpPr>
        <xdr:cNvPr id="481" name="楕円 480"/>
        <xdr:cNvSpPr/>
      </xdr:nvSpPr>
      <xdr:spPr>
        <a:xfrm>
          <a:off x="8699500" y="168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10132</xdr:rowOff>
    </xdr:from>
    <xdr:ext cx="534377" cy="259045"/>
    <xdr:sp macro="" textlink="">
      <xdr:nvSpPr>
        <xdr:cNvPr id="482" name="テキスト ボックス 481"/>
        <xdr:cNvSpPr txBox="1"/>
      </xdr:nvSpPr>
      <xdr:spPr>
        <a:xfrm>
          <a:off x="8483111" y="1698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113047</xdr:rowOff>
    </xdr:from>
    <xdr:to>
      <xdr:col>41</xdr:col>
      <xdr:colOff>101600</xdr:colOff>
      <xdr:row>99</xdr:row>
      <xdr:rowOff>43197</xdr:rowOff>
    </xdr:to>
    <xdr:sp macro="" textlink="">
      <xdr:nvSpPr>
        <xdr:cNvPr id="483" name="楕円 482"/>
        <xdr:cNvSpPr/>
      </xdr:nvSpPr>
      <xdr:spPr>
        <a:xfrm>
          <a:off x="7810500" y="169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34324</xdr:rowOff>
    </xdr:from>
    <xdr:ext cx="469744" cy="259045"/>
    <xdr:sp macro="" textlink="">
      <xdr:nvSpPr>
        <xdr:cNvPr id="484" name="テキスト ボックス 483"/>
        <xdr:cNvSpPr txBox="1"/>
      </xdr:nvSpPr>
      <xdr:spPr>
        <a:xfrm>
          <a:off x="7626428" y="1700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150104</xdr:rowOff>
    </xdr:from>
    <xdr:to>
      <xdr:col>36</xdr:col>
      <xdr:colOff>165100</xdr:colOff>
      <xdr:row>99</xdr:row>
      <xdr:rowOff>80254</xdr:rowOff>
    </xdr:to>
    <xdr:sp macro="" textlink="">
      <xdr:nvSpPr>
        <xdr:cNvPr id="485" name="楕円 484"/>
        <xdr:cNvSpPr/>
      </xdr:nvSpPr>
      <xdr:spPr>
        <a:xfrm>
          <a:off x="6921500" y="169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71381</xdr:rowOff>
    </xdr:from>
    <xdr:ext cx="469744" cy="259045"/>
    <xdr:sp macro="" textlink="">
      <xdr:nvSpPr>
        <xdr:cNvPr id="486" name="テキスト ボックス 485"/>
        <xdr:cNvSpPr txBox="1"/>
      </xdr:nvSpPr>
      <xdr:spPr>
        <a:xfrm>
          <a:off x="6737428" y="1704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43863</xdr:rowOff>
    </xdr:from>
    <xdr:to>
      <xdr:col>85</xdr:col>
      <xdr:colOff>127000</xdr:colOff>
      <xdr:row>39</xdr:row>
      <xdr:rowOff>44283</xdr:rowOff>
    </xdr:to>
    <xdr:cxnSp macro="">
      <xdr:nvCxnSpPr>
        <xdr:cNvPr id="515" name="直線コネクタ 514"/>
        <xdr:cNvCxnSpPr/>
      </xdr:nvCxnSpPr>
      <xdr:spPr>
        <a:xfrm>
          <a:off x="15481300" y="6730413"/>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43863</xdr:rowOff>
    </xdr:from>
    <xdr:to>
      <xdr:col>81</xdr:col>
      <xdr:colOff>50800</xdr:colOff>
      <xdr:row>39</xdr:row>
      <xdr:rowOff>44420</xdr:rowOff>
    </xdr:to>
    <xdr:cxnSp macro="">
      <xdr:nvCxnSpPr>
        <xdr:cNvPr id="518" name="直線コネクタ 517"/>
        <xdr:cNvCxnSpPr/>
      </xdr:nvCxnSpPr>
      <xdr:spPr>
        <a:xfrm flipV="1">
          <a:off x="14592300" y="6730413"/>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38205</xdr:rowOff>
    </xdr:from>
    <xdr:to>
      <xdr:col>76</xdr:col>
      <xdr:colOff>114300</xdr:colOff>
      <xdr:row>39</xdr:row>
      <xdr:rowOff>44420</xdr:rowOff>
    </xdr:to>
    <xdr:cxnSp macro="">
      <xdr:nvCxnSpPr>
        <xdr:cNvPr id="521" name="直線コネクタ 520"/>
        <xdr:cNvCxnSpPr/>
      </xdr:nvCxnSpPr>
      <xdr:spPr>
        <a:xfrm>
          <a:off x="13703300" y="6724755"/>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38205</xdr:rowOff>
    </xdr:from>
    <xdr:to>
      <xdr:col>71</xdr:col>
      <xdr:colOff>177800</xdr:colOff>
      <xdr:row>39</xdr:row>
      <xdr:rowOff>43772</xdr:rowOff>
    </xdr:to>
    <xdr:cxnSp macro="">
      <xdr:nvCxnSpPr>
        <xdr:cNvPr id="524" name="直線コネクタ 523"/>
        <xdr:cNvCxnSpPr/>
      </xdr:nvCxnSpPr>
      <xdr:spPr>
        <a:xfrm flipV="1">
          <a:off x="12814300" y="6724755"/>
          <a:ext cx="8890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164933</xdr:rowOff>
    </xdr:from>
    <xdr:to>
      <xdr:col>85</xdr:col>
      <xdr:colOff>177800</xdr:colOff>
      <xdr:row>39</xdr:row>
      <xdr:rowOff>95083</xdr:rowOff>
    </xdr:to>
    <xdr:sp macro="" textlink="">
      <xdr:nvSpPr>
        <xdr:cNvPr id="534" name="楕円 533"/>
        <xdr:cNvSpPr/>
      </xdr:nvSpPr>
      <xdr:spPr>
        <a:xfrm>
          <a:off x="16268700" y="66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313932" cy="259045"/>
    <xdr:sp macro="" textlink="">
      <xdr:nvSpPr>
        <xdr:cNvPr id="535" name="災害復旧事業費該当値テキスト"/>
        <xdr:cNvSpPr txBox="1"/>
      </xdr:nvSpPr>
      <xdr:spPr>
        <a:xfrm>
          <a:off x="16370300" y="6650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164513</xdr:rowOff>
    </xdr:from>
    <xdr:to>
      <xdr:col>81</xdr:col>
      <xdr:colOff>101600</xdr:colOff>
      <xdr:row>39</xdr:row>
      <xdr:rowOff>94663</xdr:rowOff>
    </xdr:to>
    <xdr:sp macro="" textlink="">
      <xdr:nvSpPr>
        <xdr:cNvPr id="536" name="楕円 535"/>
        <xdr:cNvSpPr/>
      </xdr:nvSpPr>
      <xdr:spPr>
        <a:xfrm>
          <a:off x="15430500" y="66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85790</xdr:rowOff>
    </xdr:from>
    <xdr:ext cx="378565" cy="259045"/>
    <xdr:sp macro="" textlink="">
      <xdr:nvSpPr>
        <xdr:cNvPr id="537" name="テキスト ボックス 536"/>
        <xdr:cNvSpPr txBox="1"/>
      </xdr:nvSpPr>
      <xdr:spPr>
        <a:xfrm>
          <a:off x="15292017" y="677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165070</xdr:rowOff>
    </xdr:from>
    <xdr:to>
      <xdr:col>76</xdr:col>
      <xdr:colOff>165100</xdr:colOff>
      <xdr:row>39</xdr:row>
      <xdr:rowOff>95220</xdr:rowOff>
    </xdr:to>
    <xdr:sp macro="" textlink="">
      <xdr:nvSpPr>
        <xdr:cNvPr id="538" name="楕円 537"/>
        <xdr:cNvSpPr/>
      </xdr:nvSpPr>
      <xdr:spPr>
        <a:xfrm>
          <a:off x="14541500" y="66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86347</xdr:rowOff>
    </xdr:from>
    <xdr:ext cx="249299" cy="259045"/>
    <xdr:sp macro="" textlink="">
      <xdr:nvSpPr>
        <xdr:cNvPr id="539" name="テキスト ボックス 538"/>
        <xdr:cNvSpPr txBox="1"/>
      </xdr:nvSpPr>
      <xdr:spPr>
        <a:xfrm>
          <a:off x="14467650" y="6772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158855</xdr:rowOff>
    </xdr:from>
    <xdr:to>
      <xdr:col>72</xdr:col>
      <xdr:colOff>38100</xdr:colOff>
      <xdr:row>39</xdr:row>
      <xdr:rowOff>89005</xdr:rowOff>
    </xdr:to>
    <xdr:sp macro="" textlink="">
      <xdr:nvSpPr>
        <xdr:cNvPr id="540" name="楕円 539"/>
        <xdr:cNvSpPr/>
      </xdr:nvSpPr>
      <xdr:spPr>
        <a:xfrm>
          <a:off x="13652500" y="66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80132</xdr:rowOff>
    </xdr:from>
    <xdr:ext cx="469744" cy="259045"/>
    <xdr:sp macro="" textlink="">
      <xdr:nvSpPr>
        <xdr:cNvPr id="541" name="テキスト ボックス 540"/>
        <xdr:cNvSpPr txBox="1"/>
      </xdr:nvSpPr>
      <xdr:spPr>
        <a:xfrm>
          <a:off x="13468428" y="6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164422</xdr:rowOff>
    </xdr:from>
    <xdr:to>
      <xdr:col>67</xdr:col>
      <xdr:colOff>101600</xdr:colOff>
      <xdr:row>39</xdr:row>
      <xdr:rowOff>94572</xdr:rowOff>
    </xdr:to>
    <xdr:sp macro="" textlink="">
      <xdr:nvSpPr>
        <xdr:cNvPr id="542" name="楕円 541"/>
        <xdr:cNvSpPr/>
      </xdr:nvSpPr>
      <xdr:spPr>
        <a:xfrm>
          <a:off x="12763500" y="66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85699</xdr:rowOff>
    </xdr:from>
    <xdr:ext cx="378565" cy="259045"/>
    <xdr:sp macro="" textlink="">
      <xdr:nvSpPr>
        <xdr:cNvPr id="543" name="テキスト ボックス 542"/>
        <xdr:cNvSpPr txBox="1"/>
      </xdr:nvSpPr>
      <xdr:spPr>
        <a:xfrm>
          <a:off x="12625017" y="677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149974</xdr:rowOff>
    </xdr:from>
    <xdr:to>
      <xdr:col>85</xdr:col>
      <xdr:colOff>127000</xdr:colOff>
      <xdr:row>77</xdr:row>
      <xdr:rowOff>170205</xdr:rowOff>
    </xdr:to>
    <xdr:cxnSp macro="">
      <xdr:nvCxnSpPr>
        <xdr:cNvPr id="621" name="直線コネクタ 620"/>
        <xdr:cNvCxnSpPr/>
      </xdr:nvCxnSpPr>
      <xdr:spPr>
        <a:xfrm flipV="1">
          <a:off x="15481300" y="13351624"/>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170205</xdr:rowOff>
    </xdr:from>
    <xdr:to>
      <xdr:col>81</xdr:col>
      <xdr:colOff>50800</xdr:colOff>
      <xdr:row>78</xdr:row>
      <xdr:rowOff>16269</xdr:rowOff>
    </xdr:to>
    <xdr:cxnSp macro="">
      <xdr:nvCxnSpPr>
        <xdr:cNvPr id="624" name="直線コネクタ 623"/>
        <xdr:cNvCxnSpPr/>
      </xdr:nvCxnSpPr>
      <xdr:spPr>
        <a:xfrm flipV="1">
          <a:off x="14592300" y="13371855"/>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16269</xdr:rowOff>
    </xdr:from>
    <xdr:to>
      <xdr:col>76</xdr:col>
      <xdr:colOff>114300</xdr:colOff>
      <xdr:row>78</xdr:row>
      <xdr:rowOff>24346</xdr:rowOff>
    </xdr:to>
    <xdr:cxnSp macro="">
      <xdr:nvCxnSpPr>
        <xdr:cNvPr id="627" name="直線コネクタ 626"/>
        <xdr:cNvCxnSpPr/>
      </xdr:nvCxnSpPr>
      <xdr:spPr>
        <a:xfrm flipV="1">
          <a:off x="13703300" y="13389369"/>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162358</xdr:rowOff>
    </xdr:from>
    <xdr:to>
      <xdr:col>71</xdr:col>
      <xdr:colOff>177800</xdr:colOff>
      <xdr:row>78</xdr:row>
      <xdr:rowOff>24346</xdr:rowOff>
    </xdr:to>
    <xdr:cxnSp macro="">
      <xdr:nvCxnSpPr>
        <xdr:cNvPr id="630" name="直線コネクタ 629"/>
        <xdr:cNvCxnSpPr/>
      </xdr:nvCxnSpPr>
      <xdr:spPr>
        <a:xfrm>
          <a:off x="12814300" y="13364008"/>
          <a:ext cx="8890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99174</xdr:rowOff>
    </xdr:from>
    <xdr:to>
      <xdr:col>85</xdr:col>
      <xdr:colOff>177800</xdr:colOff>
      <xdr:row>78</xdr:row>
      <xdr:rowOff>29324</xdr:rowOff>
    </xdr:to>
    <xdr:sp macro="" textlink="">
      <xdr:nvSpPr>
        <xdr:cNvPr id="640" name="楕円 639"/>
        <xdr:cNvSpPr/>
      </xdr:nvSpPr>
      <xdr:spPr>
        <a:xfrm>
          <a:off x="16268700" y="1330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14101</xdr:rowOff>
    </xdr:from>
    <xdr:ext cx="534377" cy="259045"/>
    <xdr:sp macro="" textlink="">
      <xdr:nvSpPr>
        <xdr:cNvPr id="641" name="公債費該当値テキスト"/>
        <xdr:cNvSpPr txBox="1"/>
      </xdr:nvSpPr>
      <xdr:spPr>
        <a:xfrm>
          <a:off x="16370300" y="132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119405</xdr:rowOff>
    </xdr:from>
    <xdr:to>
      <xdr:col>81</xdr:col>
      <xdr:colOff>101600</xdr:colOff>
      <xdr:row>78</xdr:row>
      <xdr:rowOff>49555</xdr:rowOff>
    </xdr:to>
    <xdr:sp macro="" textlink="">
      <xdr:nvSpPr>
        <xdr:cNvPr id="642" name="楕円 641"/>
        <xdr:cNvSpPr/>
      </xdr:nvSpPr>
      <xdr:spPr>
        <a:xfrm>
          <a:off x="15430500" y="133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40682</xdr:rowOff>
    </xdr:from>
    <xdr:ext cx="534377" cy="259045"/>
    <xdr:sp macro="" textlink="">
      <xdr:nvSpPr>
        <xdr:cNvPr id="643" name="テキスト ボックス 642"/>
        <xdr:cNvSpPr txBox="1"/>
      </xdr:nvSpPr>
      <xdr:spPr>
        <a:xfrm>
          <a:off x="15214111" y="134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136919</xdr:rowOff>
    </xdr:from>
    <xdr:to>
      <xdr:col>76</xdr:col>
      <xdr:colOff>165100</xdr:colOff>
      <xdr:row>78</xdr:row>
      <xdr:rowOff>67069</xdr:rowOff>
    </xdr:to>
    <xdr:sp macro="" textlink="">
      <xdr:nvSpPr>
        <xdr:cNvPr id="644" name="楕円 643"/>
        <xdr:cNvSpPr/>
      </xdr:nvSpPr>
      <xdr:spPr>
        <a:xfrm>
          <a:off x="14541500" y="133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58196</xdr:rowOff>
    </xdr:from>
    <xdr:ext cx="534377" cy="259045"/>
    <xdr:sp macro="" textlink="">
      <xdr:nvSpPr>
        <xdr:cNvPr id="645" name="テキスト ボックス 644"/>
        <xdr:cNvSpPr txBox="1"/>
      </xdr:nvSpPr>
      <xdr:spPr>
        <a:xfrm>
          <a:off x="14325111" y="134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144996</xdr:rowOff>
    </xdr:from>
    <xdr:to>
      <xdr:col>72</xdr:col>
      <xdr:colOff>38100</xdr:colOff>
      <xdr:row>78</xdr:row>
      <xdr:rowOff>75146</xdr:rowOff>
    </xdr:to>
    <xdr:sp macro="" textlink="">
      <xdr:nvSpPr>
        <xdr:cNvPr id="646" name="楕円 645"/>
        <xdr:cNvSpPr/>
      </xdr:nvSpPr>
      <xdr:spPr>
        <a:xfrm>
          <a:off x="13652500" y="133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66273</xdr:rowOff>
    </xdr:from>
    <xdr:ext cx="534377" cy="259045"/>
    <xdr:sp macro="" textlink="">
      <xdr:nvSpPr>
        <xdr:cNvPr id="647" name="テキスト ボックス 646"/>
        <xdr:cNvSpPr txBox="1"/>
      </xdr:nvSpPr>
      <xdr:spPr>
        <a:xfrm>
          <a:off x="13436111" y="1343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111558</xdr:rowOff>
    </xdr:from>
    <xdr:to>
      <xdr:col>67</xdr:col>
      <xdr:colOff>101600</xdr:colOff>
      <xdr:row>78</xdr:row>
      <xdr:rowOff>41708</xdr:rowOff>
    </xdr:to>
    <xdr:sp macro="" textlink="">
      <xdr:nvSpPr>
        <xdr:cNvPr id="648" name="楕円 647"/>
        <xdr:cNvSpPr/>
      </xdr:nvSpPr>
      <xdr:spPr>
        <a:xfrm>
          <a:off x="12763500" y="133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32835</xdr:rowOff>
    </xdr:from>
    <xdr:ext cx="534377" cy="259045"/>
    <xdr:sp macro="" textlink="">
      <xdr:nvSpPr>
        <xdr:cNvPr id="649" name="テキスト ボックス 648"/>
        <xdr:cNvSpPr txBox="1"/>
      </xdr:nvSpPr>
      <xdr:spPr>
        <a:xfrm>
          <a:off x="12547111" y="134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149492</xdr:rowOff>
    </xdr:from>
    <xdr:to>
      <xdr:col>85</xdr:col>
      <xdr:colOff>127000</xdr:colOff>
      <xdr:row>97</xdr:row>
      <xdr:rowOff>22149</xdr:rowOff>
    </xdr:to>
    <xdr:cxnSp macro="">
      <xdr:nvCxnSpPr>
        <xdr:cNvPr id="678" name="直線コネクタ 677"/>
        <xdr:cNvCxnSpPr/>
      </xdr:nvCxnSpPr>
      <xdr:spPr>
        <a:xfrm>
          <a:off x="15481300" y="16608692"/>
          <a:ext cx="838200" cy="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149492</xdr:rowOff>
    </xdr:from>
    <xdr:to>
      <xdr:col>81</xdr:col>
      <xdr:colOff>50800</xdr:colOff>
      <xdr:row>97</xdr:row>
      <xdr:rowOff>43435</xdr:rowOff>
    </xdr:to>
    <xdr:cxnSp macro="">
      <xdr:nvCxnSpPr>
        <xdr:cNvPr id="681" name="直線コネクタ 680"/>
        <xdr:cNvCxnSpPr/>
      </xdr:nvCxnSpPr>
      <xdr:spPr>
        <a:xfrm flipV="1">
          <a:off x="14592300" y="16608692"/>
          <a:ext cx="889000" cy="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43435</xdr:rowOff>
    </xdr:from>
    <xdr:to>
      <xdr:col>76</xdr:col>
      <xdr:colOff>114300</xdr:colOff>
      <xdr:row>97</xdr:row>
      <xdr:rowOff>61658</xdr:rowOff>
    </xdr:to>
    <xdr:cxnSp macro="">
      <xdr:nvCxnSpPr>
        <xdr:cNvPr id="684" name="直線コネクタ 683"/>
        <xdr:cNvCxnSpPr/>
      </xdr:nvCxnSpPr>
      <xdr:spPr>
        <a:xfrm flipV="1">
          <a:off x="13703300" y="16674085"/>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36995</xdr:rowOff>
    </xdr:from>
    <xdr:to>
      <xdr:col>71</xdr:col>
      <xdr:colOff>177800</xdr:colOff>
      <xdr:row>97</xdr:row>
      <xdr:rowOff>61658</xdr:rowOff>
    </xdr:to>
    <xdr:cxnSp macro="">
      <xdr:nvCxnSpPr>
        <xdr:cNvPr id="687" name="直線コネクタ 686"/>
        <xdr:cNvCxnSpPr/>
      </xdr:nvCxnSpPr>
      <xdr:spPr>
        <a:xfrm>
          <a:off x="12814300" y="16667645"/>
          <a:ext cx="889000" cy="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142799</xdr:rowOff>
    </xdr:from>
    <xdr:to>
      <xdr:col>85</xdr:col>
      <xdr:colOff>177800</xdr:colOff>
      <xdr:row>97</xdr:row>
      <xdr:rowOff>72949</xdr:rowOff>
    </xdr:to>
    <xdr:sp macro="" textlink="">
      <xdr:nvSpPr>
        <xdr:cNvPr id="697" name="楕円 696"/>
        <xdr:cNvSpPr/>
      </xdr:nvSpPr>
      <xdr:spPr>
        <a:xfrm>
          <a:off x="16268700" y="166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165676</xdr:rowOff>
    </xdr:from>
    <xdr:ext cx="534377" cy="259045"/>
    <xdr:sp macro="" textlink="">
      <xdr:nvSpPr>
        <xdr:cNvPr id="698" name="積立金該当値テキスト"/>
        <xdr:cNvSpPr txBox="1"/>
      </xdr:nvSpPr>
      <xdr:spPr>
        <a:xfrm>
          <a:off x="16370300" y="1645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98692</xdr:rowOff>
    </xdr:from>
    <xdr:to>
      <xdr:col>81</xdr:col>
      <xdr:colOff>101600</xdr:colOff>
      <xdr:row>97</xdr:row>
      <xdr:rowOff>28842</xdr:rowOff>
    </xdr:to>
    <xdr:sp macro="" textlink="">
      <xdr:nvSpPr>
        <xdr:cNvPr id="699" name="楕円 698"/>
        <xdr:cNvSpPr/>
      </xdr:nvSpPr>
      <xdr:spPr>
        <a:xfrm>
          <a:off x="15430500" y="165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45369</xdr:rowOff>
    </xdr:from>
    <xdr:ext cx="534377" cy="259045"/>
    <xdr:sp macro="" textlink="">
      <xdr:nvSpPr>
        <xdr:cNvPr id="700" name="テキスト ボックス 699"/>
        <xdr:cNvSpPr txBox="1"/>
      </xdr:nvSpPr>
      <xdr:spPr>
        <a:xfrm>
          <a:off x="15214111" y="163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164085</xdr:rowOff>
    </xdr:from>
    <xdr:to>
      <xdr:col>76</xdr:col>
      <xdr:colOff>165100</xdr:colOff>
      <xdr:row>97</xdr:row>
      <xdr:rowOff>94235</xdr:rowOff>
    </xdr:to>
    <xdr:sp macro="" textlink="">
      <xdr:nvSpPr>
        <xdr:cNvPr id="701" name="楕円 700"/>
        <xdr:cNvSpPr/>
      </xdr:nvSpPr>
      <xdr:spPr>
        <a:xfrm>
          <a:off x="14541500" y="166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110762</xdr:rowOff>
    </xdr:from>
    <xdr:ext cx="534377" cy="259045"/>
    <xdr:sp macro="" textlink="">
      <xdr:nvSpPr>
        <xdr:cNvPr id="702" name="テキスト ボックス 701"/>
        <xdr:cNvSpPr txBox="1"/>
      </xdr:nvSpPr>
      <xdr:spPr>
        <a:xfrm>
          <a:off x="14325111" y="163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10858</xdr:rowOff>
    </xdr:from>
    <xdr:to>
      <xdr:col>72</xdr:col>
      <xdr:colOff>38100</xdr:colOff>
      <xdr:row>97</xdr:row>
      <xdr:rowOff>112458</xdr:rowOff>
    </xdr:to>
    <xdr:sp macro="" textlink="">
      <xdr:nvSpPr>
        <xdr:cNvPr id="703" name="楕円 702"/>
        <xdr:cNvSpPr/>
      </xdr:nvSpPr>
      <xdr:spPr>
        <a:xfrm>
          <a:off x="13652500" y="166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128985</xdr:rowOff>
    </xdr:from>
    <xdr:ext cx="534377" cy="259045"/>
    <xdr:sp macro="" textlink="">
      <xdr:nvSpPr>
        <xdr:cNvPr id="704" name="テキスト ボックス 703"/>
        <xdr:cNvSpPr txBox="1"/>
      </xdr:nvSpPr>
      <xdr:spPr>
        <a:xfrm>
          <a:off x="13436111" y="1641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157645</xdr:rowOff>
    </xdr:from>
    <xdr:to>
      <xdr:col>67</xdr:col>
      <xdr:colOff>101600</xdr:colOff>
      <xdr:row>97</xdr:row>
      <xdr:rowOff>87795</xdr:rowOff>
    </xdr:to>
    <xdr:sp macro="" textlink="">
      <xdr:nvSpPr>
        <xdr:cNvPr id="705" name="楕円 704"/>
        <xdr:cNvSpPr/>
      </xdr:nvSpPr>
      <xdr:spPr>
        <a:xfrm>
          <a:off x="12763500" y="166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104322</xdr:rowOff>
    </xdr:from>
    <xdr:ext cx="534377" cy="259045"/>
    <xdr:sp macro="" textlink="">
      <xdr:nvSpPr>
        <xdr:cNvPr id="706" name="テキスト ボックス 705"/>
        <xdr:cNvSpPr txBox="1"/>
      </xdr:nvSpPr>
      <xdr:spPr>
        <a:xfrm>
          <a:off x="12547111" y="163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24085</xdr:rowOff>
    </xdr:from>
    <xdr:to>
      <xdr:col>116</xdr:col>
      <xdr:colOff>63500</xdr:colOff>
      <xdr:row>38</xdr:row>
      <xdr:rowOff>25400</xdr:rowOff>
    </xdr:to>
    <xdr:cxnSp macro="">
      <xdr:nvCxnSpPr>
        <xdr:cNvPr id="731" name="直線コネクタ 730"/>
        <xdr:cNvCxnSpPr/>
      </xdr:nvCxnSpPr>
      <xdr:spPr>
        <a:xfrm flipV="1">
          <a:off x="21323300" y="6539185"/>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144736</xdr:rowOff>
    </xdr:from>
    <xdr:to>
      <xdr:col>116</xdr:col>
      <xdr:colOff>114300</xdr:colOff>
      <xdr:row>38</xdr:row>
      <xdr:rowOff>74885</xdr:rowOff>
    </xdr:to>
    <xdr:sp macro="" textlink="">
      <xdr:nvSpPr>
        <xdr:cNvPr id="750" name="楕円 749"/>
        <xdr:cNvSpPr/>
      </xdr:nvSpPr>
      <xdr:spPr>
        <a:xfrm>
          <a:off x="22110700" y="6488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59663</xdr:rowOff>
    </xdr:from>
    <xdr:ext cx="313932" cy="259045"/>
    <xdr:sp macro="" textlink="">
      <xdr:nvSpPr>
        <xdr:cNvPr id="751" name="投資及び出資金該当値テキスト"/>
        <xdr:cNvSpPr txBox="1"/>
      </xdr:nvSpPr>
      <xdr:spPr>
        <a:xfrm>
          <a:off x="22212300" y="6403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77657</xdr:rowOff>
    </xdr:from>
    <xdr:to>
      <xdr:col>116</xdr:col>
      <xdr:colOff>63500</xdr:colOff>
      <xdr:row>76</xdr:row>
      <xdr:rowOff>104428</xdr:rowOff>
    </xdr:to>
    <xdr:cxnSp macro="">
      <xdr:nvCxnSpPr>
        <xdr:cNvPr id="842" name="直線コネクタ 841"/>
        <xdr:cNvCxnSpPr/>
      </xdr:nvCxnSpPr>
      <xdr:spPr>
        <a:xfrm>
          <a:off x="21323300" y="13107857"/>
          <a:ext cx="838200" cy="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165669</xdr:rowOff>
    </xdr:from>
    <xdr:to>
      <xdr:col>111</xdr:col>
      <xdr:colOff>177800</xdr:colOff>
      <xdr:row>76</xdr:row>
      <xdr:rowOff>77657</xdr:rowOff>
    </xdr:to>
    <xdr:cxnSp macro="">
      <xdr:nvCxnSpPr>
        <xdr:cNvPr id="845" name="直線コネクタ 844"/>
        <xdr:cNvCxnSpPr/>
      </xdr:nvCxnSpPr>
      <xdr:spPr>
        <a:xfrm>
          <a:off x="20434300" y="13024419"/>
          <a:ext cx="8890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124178</xdr:rowOff>
    </xdr:from>
    <xdr:to>
      <xdr:col>107</xdr:col>
      <xdr:colOff>50800</xdr:colOff>
      <xdr:row>75</xdr:row>
      <xdr:rowOff>165669</xdr:rowOff>
    </xdr:to>
    <xdr:cxnSp macro="">
      <xdr:nvCxnSpPr>
        <xdr:cNvPr id="848" name="直線コネクタ 847"/>
        <xdr:cNvCxnSpPr/>
      </xdr:nvCxnSpPr>
      <xdr:spPr>
        <a:xfrm>
          <a:off x="19545300" y="12982928"/>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124178</xdr:rowOff>
    </xdr:from>
    <xdr:to>
      <xdr:col>102</xdr:col>
      <xdr:colOff>114300</xdr:colOff>
      <xdr:row>76</xdr:row>
      <xdr:rowOff>15708</xdr:rowOff>
    </xdr:to>
    <xdr:cxnSp macro="">
      <xdr:nvCxnSpPr>
        <xdr:cNvPr id="851" name="直線コネクタ 850"/>
        <xdr:cNvCxnSpPr/>
      </xdr:nvCxnSpPr>
      <xdr:spPr>
        <a:xfrm flipV="1">
          <a:off x="18656300" y="12982928"/>
          <a:ext cx="889000" cy="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53628</xdr:rowOff>
    </xdr:from>
    <xdr:to>
      <xdr:col>116</xdr:col>
      <xdr:colOff>114300</xdr:colOff>
      <xdr:row>76</xdr:row>
      <xdr:rowOff>155228</xdr:rowOff>
    </xdr:to>
    <xdr:sp macro="" textlink="">
      <xdr:nvSpPr>
        <xdr:cNvPr id="861" name="楕円 860"/>
        <xdr:cNvSpPr/>
      </xdr:nvSpPr>
      <xdr:spPr>
        <a:xfrm>
          <a:off x="22110700" y="130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32055</xdr:rowOff>
    </xdr:from>
    <xdr:ext cx="534377" cy="259045"/>
    <xdr:sp macro="" textlink="">
      <xdr:nvSpPr>
        <xdr:cNvPr id="862" name="繰出金該当値テキスト"/>
        <xdr:cNvSpPr txBox="1"/>
      </xdr:nvSpPr>
      <xdr:spPr>
        <a:xfrm>
          <a:off x="22212300" y="130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26857</xdr:rowOff>
    </xdr:from>
    <xdr:to>
      <xdr:col>112</xdr:col>
      <xdr:colOff>38100</xdr:colOff>
      <xdr:row>76</xdr:row>
      <xdr:rowOff>128457</xdr:rowOff>
    </xdr:to>
    <xdr:sp macro="" textlink="">
      <xdr:nvSpPr>
        <xdr:cNvPr id="863" name="楕円 862"/>
        <xdr:cNvSpPr/>
      </xdr:nvSpPr>
      <xdr:spPr>
        <a:xfrm>
          <a:off x="21272500" y="1305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119584</xdr:rowOff>
    </xdr:from>
    <xdr:ext cx="534377" cy="259045"/>
    <xdr:sp macro="" textlink="">
      <xdr:nvSpPr>
        <xdr:cNvPr id="864" name="テキスト ボックス 863"/>
        <xdr:cNvSpPr txBox="1"/>
      </xdr:nvSpPr>
      <xdr:spPr>
        <a:xfrm>
          <a:off x="21056111" y="1314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114869</xdr:rowOff>
    </xdr:from>
    <xdr:to>
      <xdr:col>107</xdr:col>
      <xdr:colOff>101600</xdr:colOff>
      <xdr:row>76</xdr:row>
      <xdr:rowOff>45019</xdr:rowOff>
    </xdr:to>
    <xdr:sp macro="" textlink="">
      <xdr:nvSpPr>
        <xdr:cNvPr id="865" name="楕円 864"/>
        <xdr:cNvSpPr/>
      </xdr:nvSpPr>
      <xdr:spPr>
        <a:xfrm>
          <a:off x="20383500" y="129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36146</xdr:rowOff>
    </xdr:from>
    <xdr:ext cx="534377" cy="259045"/>
    <xdr:sp macro="" textlink="">
      <xdr:nvSpPr>
        <xdr:cNvPr id="866" name="テキスト ボックス 865"/>
        <xdr:cNvSpPr txBox="1"/>
      </xdr:nvSpPr>
      <xdr:spPr>
        <a:xfrm>
          <a:off x="20167111" y="1306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73378</xdr:rowOff>
    </xdr:from>
    <xdr:to>
      <xdr:col>102</xdr:col>
      <xdr:colOff>165100</xdr:colOff>
      <xdr:row>76</xdr:row>
      <xdr:rowOff>3528</xdr:rowOff>
    </xdr:to>
    <xdr:sp macro="" textlink="">
      <xdr:nvSpPr>
        <xdr:cNvPr id="867" name="楕円 866"/>
        <xdr:cNvSpPr/>
      </xdr:nvSpPr>
      <xdr:spPr>
        <a:xfrm>
          <a:off x="19494500" y="129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20055</xdr:rowOff>
    </xdr:from>
    <xdr:ext cx="534377" cy="259045"/>
    <xdr:sp macro="" textlink="">
      <xdr:nvSpPr>
        <xdr:cNvPr id="868" name="テキスト ボックス 867"/>
        <xdr:cNvSpPr txBox="1"/>
      </xdr:nvSpPr>
      <xdr:spPr>
        <a:xfrm>
          <a:off x="19278111" y="127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136358</xdr:rowOff>
    </xdr:from>
    <xdr:to>
      <xdr:col>98</xdr:col>
      <xdr:colOff>38100</xdr:colOff>
      <xdr:row>76</xdr:row>
      <xdr:rowOff>66508</xdr:rowOff>
    </xdr:to>
    <xdr:sp macro="" textlink="">
      <xdr:nvSpPr>
        <xdr:cNvPr id="869" name="楕円 868"/>
        <xdr:cNvSpPr/>
      </xdr:nvSpPr>
      <xdr:spPr>
        <a:xfrm>
          <a:off x="18605500" y="129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57635</xdr:rowOff>
    </xdr:from>
    <xdr:ext cx="534377" cy="259045"/>
    <xdr:sp macro="" textlink="">
      <xdr:nvSpPr>
        <xdr:cNvPr id="870" name="テキスト ボックス 869"/>
        <xdr:cNvSpPr txBox="1"/>
      </xdr:nvSpPr>
      <xdr:spPr>
        <a:xfrm>
          <a:off x="18389111" y="130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388,807</a:t>
          </a:r>
          <a:r>
            <a:rPr kumimoji="1" lang="ja-JP" altLang="ja-JP"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主な構成項目である扶助費は、</a:t>
          </a:r>
          <a:r>
            <a:rPr kumimoji="1" lang="ja-JP" altLang="en-US" sz="1100">
              <a:solidFill>
                <a:schemeClr val="dk1"/>
              </a:solidFill>
              <a:effectLst/>
              <a:latin typeface="+mn-lt"/>
              <a:ea typeface="+mn-ea"/>
              <a:cs typeface="+mn-cs"/>
            </a:rPr>
            <a:t>認可外保育園運営負担金や障害介護給付費</a:t>
          </a:r>
          <a:r>
            <a:rPr kumimoji="1" lang="ja-JP" altLang="ja-JP" sz="1100">
              <a:solidFill>
                <a:schemeClr val="dk1"/>
              </a:solidFill>
              <a:effectLst/>
              <a:latin typeface="+mn-lt"/>
              <a:ea typeface="+mn-ea"/>
              <a:cs typeface="+mn-cs"/>
            </a:rPr>
            <a:t>等により</a:t>
          </a:r>
          <a:r>
            <a:rPr kumimoji="1" lang="en-US" altLang="ja-JP" sz="1100">
              <a:solidFill>
                <a:schemeClr val="dk1"/>
              </a:solidFill>
              <a:effectLst/>
              <a:latin typeface="+mn-lt"/>
              <a:ea typeface="+mn-ea"/>
              <a:cs typeface="+mn-cs"/>
            </a:rPr>
            <a:t>9.3</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90,495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なって</a:t>
          </a:r>
          <a:r>
            <a:rPr kumimoji="1" lang="ja-JP" altLang="en-US" sz="1100">
              <a:solidFill>
                <a:schemeClr val="dk1"/>
              </a:solidFill>
              <a:effectLst/>
              <a:latin typeface="+mn-lt"/>
              <a:ea typeface="+mn-ea"/>
              <a:cs typeface="+mn-cs"/>
            </a:rPr>
            <a:t>おり、今後も増加が予想される。</a:t>
          </a:r>
          <a:endParaRPr lang="ja-JP" altLang="ja-JP" sz="1400">
            <a:effectLst/>
          </a:endParaRPr>
        </a:p>
        <a:p>
          <a:r>
            <a:rPr kumimoji="1" lang="ja-JP" altLang="ja-JP" sz="1100">
              <a:solidFill>
                <a:schemeClr val="dk1"/>
              </a:solidFill>
              <a:effectLst/>
              <a:latin typeface="+mn-lt"/>
              <a:ea typeface="+mn-ea"/>
              <a:cs typeface="+mn-cs"/>
            </a:rPr>
            <a:t>普通建設事業費（新規整備）では、</a:t>
          </a:r>
          <a:r>
            <a:rPr kumimoji="1" lang="ja-JP" altLang="en-US" sz="1100">
              <a:solidFill>
                <a:schemeClr val="dk1"/>
              </a:solidFill>
              <a:effectLst/>
              <a:latin typeface="+mn-lt"/>
              <a:ea typeface="+mn-ea"/>
              <a:cs typeface="+mn-cs"/>
            </a:rPr>
            <a:t>鮮度保持施設、認可保育園、コミュニティ施設等の整備</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87.3%</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31,148</a:t>
          </a:r>
          <a:r>
            <a:rPr kumimoji="1" lang="ja-JP" altLang="ja-JP" sz="1100">
              <a:solidFill>
                <a:schemeClr val="dk1"/>
              </a:solidFill>
              <a:effectLst/>
              <a:latin typeface="+mn-lt"/>
              <a:ea typeface="+mn-ea"/>
              <a:cs typeface="+mn-cs"/>
            </a:rPr>
            <a:t>円となった。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物件費は、村内遺跡発掘調査の実施等により</a:t>
          </a:r>
          <a:r>
            <a:rPr kumimoji="1" lang="en-US" altLang="ja-JP" sz="1100">
              <a:solidFill>
                <a:schemeClr val="dk1"/>
              </a:solidFill>
              <a:effectLst/>
              <a:latin typeface="+mn-lt"/>
              <a:ea typeface="+mn-ea"/>
              <a:cs typeface="+mn-cs"/>
            </a:rPr>
            <a:t>15.3</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61,889</a:t>
          </a:r>
          <a:r>
            <a:rPr kumimoji="1" lang="ja-JP" altLang="en-US" sz="1100">
              <a:solidFill>
                <a:schemeClr val="dk1"/>
              </a:solidFill>
              <a:effectLst/>
              <a:latin typeface="+mn-lt"/>
              <a:ea typeface="+mn-ea"/>
              <a:cs typeface="+mn-cs"/>
            </a:rPr>
            <a:t>円となった。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41,481
40,751
35.28
16,711,972
16,128,109
448,472
7,613,816
8,701,934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88102</xdr:rowOff>
    </xdr:from>
    <xdr:to>
      <xdr:col>24</xdr:col>
      <xdr:colOff>63500</xdr:colOff>
      <xdr:row>36</xdr:row>
      <xdr:rowOff>119452</xdr:rowOff>
    </xdr:to>
    <xdr:cxnSp macro="">
      <xdr:nvCxnSpPr>
        <xdr:cNvPr id="63" name="直線コネクタ 62"/>
        <xdr:cNvCxnSpPr/>
      </xdr:nvCxnSpPr>
      <xdr:spPr>
        <a:xfrm flipV="1">
          <a:off x="3797300" y="6260302"/>
          <a:ext cx="8382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101165</xdr:rowOff>
    </xdr:from>
    <xdr:to>
      <xdr:col>19</xdr:col>
      <xdr:colOff>177800</xdr:colOff>
      <xdr:row>36</xdr:row>
      <xdr:rowOff>119452</xdr:rowOff>
    </xdr:to>
    <xdr:cxnSp macro="">
      <xdr:nvCxnSpPr>
        <xdr:cNvPr id="66" name="直線コネクタ 65"/>
        <xdr:cNvCxnSpPr/>
      </xdr:nvCxnSpPr>
      <xdr:spPr>
        <a:xfrm>
          <a:off x="2908300" y="627336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70140</xdr:rowOff>
    </xdr:from>
    <xdr:to>
      <xdr:col>15</xdr:col>
      <xdr:colOff>50800</xdr:colOff>
      <xdr:row>36</xdr:row>
      <xdr:rowOff>101165</xdr:rowOff>
    </xdr:to>
    <xdr:cxnSp macro="">
      <xdr:nvCxnSpPr>
        <xdr:cNvPr id="69" name="直線コネクタ 68"/>
        <xdr:cNvCxnSpPr/>
      </xdr:nvCxnSpPr>
      <xdr:spPr>
        <a:xfrm>
          <a:off x="2019300" y="62423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160274</xdr:rowOff>
    </xdr:from>
    <xdr:to>
      <xdr:col>10</xdr:col>
      <xdr:colOff>114300</xdr:colOff>
      <xdr:row>36</xdr:row>
      <xdr:rowOff>70140</xdr:rowOff>
    </xdr:to>
    <xdr:cxnSp macro="">
      <xdr:nvCxnSpPr>
        <xdr:cNvPr id="72" name="直線コネクタ 71"/>
        <xdr:cNvCxnSpPr/>
      </xdr:nvCxnSpPr>
      <xdr:spPr>
        <a:xfrm>
          <a:off x="1130300" y="6161024"/>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37302</xdr:rowOff>
    </xdr:from>
    <xdr:to>
      <xdr:col>24</xdr:col>
      <xdr:colOff>114300</xdr:colOff>
      <xdr:row>36</xdr:row>
      <xdr:rowOff>138902</xdr:rowOff>
    </xdr:to>
    <xdr:sp macro="" textlink="">
      <xdr:nvSpPr>
        <xdr:cNvPr id="82" name="楕円 81"/>
        <xdr:cNvSpPr/>
      </xdr:nvSpPr>
      <xdr:spPr>
        <a:xfrm>
          <a:off x="4584700" y="62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15729</xdr:rowOff>
    </xdr:from>
    <xdr:ext cx="469744" cy="259045"/>
    <xdr:sp macro="" textlink="">
      <xdr:nvSpPr>
        <xdr:cNvPr id="83" name="議会費該当値テキスト"/>
        <xdr:cNvSpPr txBox="1"/>
      </xdr:nvSpPr>
      <xdr:spPr>
        <a:xfrm>
          <a:off x="4686300" y="618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68652</xdr:rowOff>
    </xdr:from>
    <xdr:to>
      <xdr:col>20</xdr:col>
      <xdr:colOff>38100</xdr:colOff>
      <xdr:row>36</xdr:row>
      <xdr:rowOff>170252</xdr:rowOff>
    </xdr:to>
    <xdr:sp macro="" textlink="">
      <xdr:nvSpPr>
        <xdr:cNvPr id="84" name="楕円 83"/>
        <xdr:cNvSpPr/>
      </xdr:nvSpPr>
      <xdr:spPr>
        <a:xfrm>
          <a:off x="3746500" y="62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161379</xdr:rowOff>
    </xdr:from>
    <xdr:ext cx="469744" cy="259045"/>
    <xdr:sp macro="" textlink="">
      <xdr:nvSpPr>
        <xdr:cNvPr id="85" name="テキスト ボックス 84"/>
        <xdr:cNvSpPr txBox="1"/>
      </xdr:nvSpPr>
      <xdr:spPr>
        <a:xfrm>
          <a:off x="3562428" y="63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50365</xdr:rowOff>
    </xdr:from>
    <xdr:to>
      <xdr:col>15</xdr:col>
      <xdr:colOff>101600</xdr:colOff>
      <xdr:row>36</xdr:row>
      <xdr:rowOff>151965</xdr:rowOff>
    </xdr:to>
    <xdr:sp macro="" textlink="">
      <xdr:nvSpPr>
        <xdr:cNvPr id="86" name="楕円 85"/>
        <xdr:cNvSpPr/>
      </xdr:nvSpPr>
      <xdr:spPr>
        <a:xfrm>
          <a:off x="2857500" y="62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143092</xdr:rowOff>
    </xdr:from>
    <xdr:ext cx="469744" cy="259045"/>
    <xdr:sp macro="" textlink="">
      <xdr:nvSpPr>
        <xdr:cNvPr id="87" name="テキスト ボックス 86"/>
        <xdr:cNvSpPr txBox="1"/>
      </xdr:nvSpPr>
      <xdr:spPr>
        <a:xfrm>
          <a:off x="2673428" y="631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19340</xdr:rowOff>
    </xdr:from>
    <xdr:to>
      <xdr:col>10</xdr:col>
      <xdr:colOff>165100</xdr:colOff>
      <xdr:row>36</xdr:row>
      <xdr:rowOff>120940</xdr:rowOff>
    </xdr:to>
    <xdr:sp macro="" textlink="">
      <xdr:nvSpPr>
        <xdr:cNvPr id="88" name="楕円 87"/>
        <xdr:cNvSpPr/>
      </xdr:nvSpPr>
      <xdr:spPr>
        <a:xfrm>
          <a:off x="1968500" y="61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112067</xdr:rowOff>
    </xdr:from>
    <xdr:ext cx="469744" cy="259045"/>
    <xdr:sp macro="" textlink="">
      <xdr:nvSpPr>
        <xdr:cNvPr id="89" name="テキスト ボックス 88"/>
        <xdr:cNvSpPr txBox="1"/>
      </xdr:nvSpPr>
      <xdr:spPr>
        <a:xfrm>
          <a:off x="1784428" y="62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109474</xdr:rowOff>
    </xdr:from>
    <xdr:to>
      <xdr:col>6</xdr:col>
      <xdr:colOff>38100</xdr:colOff>
      <xdr:row>36</xdr:row>
      <xdr:rowOff>39624</xdr:rowOff>
    </xdr:to>
    <xdr:sp macro="" textlink="">
      <xdr:nvSpPr>
        <xdr:cNvPr id="90" name="楕円 89"/>
        <xdr:cNvSpPr/>
      </xdr:nvSpPr>
      <xdr:spPr>
        <a:xfrm>
          <a:off x="1079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30751</xdr:rowOff>
    </xdr:from>
    <xdr:ext cx="469744" cy="259045"/>
    <xdr:sp macro="" textlink="">
      <xdr:nvSpPr>
        <xdr:cNvPr id="91" name="テキスト ボックス 90"/>
        <xdr:cNvSpPr txBox="1"/>
      </xdr:nvSpPr>
      <xdr:spPr>
        <a:xfrm>
          <a:off x="895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23822</xdr:rowOff>
    </xdr:from>
    <xdr:to>
      <xdr:col>24</xdr:col>
      <xdr:colOff>63500</xdr:colOff>
      <xdr:row>57</xdr:row>
      <xdr:rowOff>59788</xdr:rowOff>
    </xdr:to>
    <xdr:cxnSp macro="">
      <xdr:nvCxnSpPr>
        <xdr:cNvPr id="123" name="直線コネクタ 122"/>
        <xdr:cNvCxnSpPr/>
      </xdr:nvCxnSpPr>
      <xdr:spPr>
        <a:xfrm>
          <a:off x="3797300" y="9796472"/>
          <a:ext cx="8382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23822</xdr:rowOff>
    </xdr:from>
    <xdr:to>
      <xdr:col>19</xdr:col>
      <xdr:colOff>177800</xdr:colOff>
      <xdr:row>57</xdr:row>
      <xdr:rowOff>93262</xdr:rowOff>
    </xdr:to>
    <xdr:cxnSp macro="">
      <xdr:nvCxnSpPr>
        <xdr:cNvPr id="126" name="直線コネクタ 125"/>
        <xdr:cNvCxnSpPr/>
      </xdr:nvCxnSpPr>
      <xdr:spPr>
        <a:xfrm flipV="1">
          <a:off x="2908300" y="9796472"/>
          <a:ext cx="889000" cy="6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93262</xdr:rowOff>
    </xdr:from>
    <xdr:to>
      <xdr:col>15</xdr:col>
      <xdr:colOff>50800</xdr:colOff>
      <xdr:row>57</xdr:row>
      <xdr:rowOff>125418</xdr:rowOff>
    </xdr:to>
    <xdr:cxnSp macro="">
      <xdr:nvCxnSpPr>
        <xdr:cNvPr id="129" name="直線コネクタ 128"/>
        <xdr:cNvCxnSpPr/>
      </xdr:nvCxnSpPr>
      <xdr:spPr>
        <a:xfrm flipV="1">
          <a:off x="2019300" y="9865912"/>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71153</xdr:rowOff>
    </xdr:from>
    <xdr:to>
      <xdr:col>10</xdr:col>
      <xdr:colOff>114300</xdr:colOff>
      <xdr:row>57</xdr:row>
      <xdr:rowOff>125418</xdr:rowOff>
    </xdr:to>
    <xdr:cxnSp macro="">
      <xdr:nvCxnSpPr>
        <xdr:cNvPr id="132" name="直線コネクタ 131"/>
        <xdr:cNvCxnSpPr/>
      </xdr:nvCxnSpPr>
      <xdr:spPr>
        <a:xfrm>
          <a:off x="1130300" y="9672353"/>
          <a:ext cx="889000" cy="22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8988</xdr:rowOff>
    </xdr:from>
    <xdr:to>
      <xdr:col>24</xdr:col>
      <xdr:colOff>114300</xdr:colOff>
      <xdr:row>57</xdr:row>
      <xdr:rowOff>110588</xdr:rowOff>
    </xdr:to>
    <xdr:sp macro="" textlink="">
      <xdr:nvSpPr>
        <xdr:cNvPr id="142" name="楕円 141"/>
        <xdr:cNvSpPr/>
      </xdr:nvSpPr>
      <xdr:spPr>
        <a:xfrm>
          <a:off x="4584700" y="978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31865</xdr:rowOff>
    </xdr:from>
    <xdr:ext cx="534377" cy="259045"/>
    <xdr:sp macro="" textlink="">
      <xdr:nvSpPr>
        <xdr:cNvPr id="143" name="総務費該当値テキスト"/>
        <xdr:cNvSpPr txBox="1"/>
      </xdr:nvSpPr>
      <xdr:spPr>
        <a:xfrm>
          <a:off x="4686300" y="963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144472</xdr:rowOff>
    </xdr:from>
    <xdr:to>
      <xdr:col>20</xdr:col>
      <xdr:colOff>38100</xdr:colOff>
      <xdr:row>57</xdr:row>
      <xdr:rowOff>74622</xdr:rowOff>
    </xdr:to>
    <xdr:sp macro="" textlink="">
      <xdr:nvSpPr>
        <xdr:cNvPr id="144" name="楕円 143"/>
        <xdr:cNvSpPr/>
      </xdr:nvSpPr>
      <xdr:spPr>
        <a:xfrm>
          <a:off x="3746500" y="974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91149</xdr:rowOff>
    </xdr:from>
    <xdr:ext cx="534377" cy="259045"/>
    <xdr:sp macro="" textlink="">
      <xdr:nvSpPr>
        <xdr:cNvPr id="145" name="テキスト ボックス 144"/>
        <xdr:cNvSpPr txBox="1"/>
      </xdr:nvSpPr>
      <xdr:spPr>
        <a:xfrm>
          <a:off x="3530111" y="95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42462</xdr:rowOff>
    </xdr:from>
    <xdr:to>
      <xdr:col>15</xdr:col>
      <xdr:colOff>101600</xdr:colOff>
      <xdr:row>57</xdr:row>
      <xdr:rowOff>144062</xdr:rowOff>
    </xdr:to>
    <xdr:sp macro="" textlink="">
      <xdr:nvSpPr>
        <xdr:cNvPr id="146" name="楕円 145"/>
        <xdr:cNvSpPr/>
      </xdr:nvSpPr>
      <xdr:spPr>
        <a:xfrm>
          <a:off x="2857500" y="98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160589</xdr:rowOff>
    </xdr:from>
    <xdr:ext cx="534377" cy="259045"/>
    <xdr:sp macro="" textlink="">
      <xdr:nvSpPr>
        <xdr:cNvPr id="147" name="テキスト ボックス 146"/>
        <xdr:cNvSpPr txBox="1"/>
      </xdr:nvSpPr>
      <xdr:spPr>
        <a:xfrm>
          <a:off x="2641111" y="959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74618</xdr:rowOff>
    </xdr:from>
    <xdr:to>
      <xdr:col>10</xdr:col>
      <xdr:colOff>165100</xdr:colOff>
      <xdr:row>58</xdr:row>
      <xdr:rowOff>4768</xdr:rowOff>
    </xdr:to>
    <xdr:sp macro="" textlink="">
      <xdr:nvSpPr>
        <xdr:cNvPr id="148" name="楕円 147"/>
        <xdr:cNvSpPr/>
      </xdr:nvSpPr>
      <xdr:spPr>
        <a:xfrm>
          <a:off x="1968500" y="98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21295</xdr:rowOff>
    </xdr:from>
    <xdr:ext cx="534377" cy="259045"/>
    <xdr:sp macro="" textlink="">
      <xdr:nvSpPr>
        <xdr:cNvPr id="149" name="テキスト ボックス 148"/>
        <xdr:cNvSpPr txBox="1"/>
      </xdr:nvSpPr>
      <xdr:spPr>
        <a:xfrm>
          <a:off x="1752111" y="96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20353</xdr:rowOff>
    </xdr:from>
    <xdr:to>
      <xdr:col>6</xdr:col>
      <xdr:colOff>38100</xdr:colOff>
      <xdr:row>56</xdr:row>
      <xdr:rowOff>121953</xdr:rowOff>
    </xdr:to>
    <xdr:sp macro="" textlink="">
      <xdr:nvSpPr>
        <xdr:cNvPr id="150" name="楕円 149"/>
        <xdr:cNvSpPr/>
      </xdr:nvSpPr>
      <xdr:spPr>
        <a:xfrm>
          <a:off x="1079500" y="96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138480</xdr:rowOff>
    </xdr:from>
    <xdr:ext cx="534377" cy="259045"/>
    <xdr:sp macro="" textlink="">
      <xdr:nvSpPr>
        <xdr:cNvPr id="151" name="テキスト ボックス 150"/>
        <xdr:cNvSpPr txBox="1"/>
      </xdr:nvSpPr>
      <xdr:spPr>
        <a:xfrm>
          <a:off x="863111" y="93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167157</xdr:rowOff>
    </xdr:from>
    <xdr:to>
      <xdr:col>24</xdr:col>
      <xdr:colOff>63500</xdr:colOff>
      <xdr:row>75</xdr:row>
      <xdr:rowOff>89040</xdr:rowOff>
    </xdr:to>
    <xdr:cxnSp macro="">
      <xdr:nvCxnSpPr>
        <xdr:cNvPr id="181" name="直線コネクタ 180"/>
        <xdr:cNvCxnSpPr/>
      </xdr:nvCxnSpPr>
      <xdr:spPr>
        <a:xfrm flipV="1">
          <a:off x="3797300" y="12854457"/>
          <a:ext cx="838200" cy="9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864</xdr:rowOff>
    </xdr:from>
    <xdr:to>
      <xdr:col>19</xdr:col>
      <xdr:colOff>177800</xdr:colOff>
      <xdr:row>75</xdr:row>
      <xdr:rowOff>89040</xdr:rowOff>
    </xdr:to>
    <xdr:cxnSp macro="">
      <xdr:nvCxnSpPr>
        <xdr:cNvPr id="184" name="直線コネクタ 183"/>
        <xdr:cNvCxnSpPr/>
      </xdr:nvCxnSpPr>
      <xdr:spPr>
        <a:xfrm>
          <a:off x="2908300" y="12859614"/>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168923</xdr:rowOff>
    </xdr:from>
    <xdr:to>
      <xdr:col>15</xdr:col>
      <xdr:colOff>50800</xdr:colOff>
      <xdr:row>75</xdr:row>
      <xdr:rowOff>864</xdr:rowOff>
    </xdr:to>
    <xdr:cxnSp macro="">
      <xdr:nvCxnSpPr>
        <xdr:cNvPr id="187" name="直線コネクタ 186"/>
        <xdr:cNvCxnSpPr/>
      </xdr:nvCxnSpPr>
      <xdr:spPr>
        <a:xfrm>
          <a:off x="2019300" y="12856223"/>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168923</xdr:rowOff>
    </xdr:from>
    <xdr:to>
      <xdr:col>10</xdr:col>
      <xdr:colOff>114300</xdr:colOff>
      <xdr:row>76</xdr:row>
      <xdr:rowOff>64136</xdr:rowOff>
    </xdr:to>
    <xdr:cxnSp macro="">
      <xdr:nvCxnSpPr>
        <xdr:cNvPr id="190" name="直線コネクタ 189"/>
        <xdr:cNvCxnSpPr/>
      </xdr:nvCxnSpPr>
      <xdr:spPr>
        <a:xfrm flipV="1">
          <a:off x="1130300" y="12856223"/>
          <a:ext cx="889000" cy="2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116357</xdr:rowOff>
    </xdr:from>
    <xdr:to>
      <xdr:col>24</xdr:col>
      <xdr:colOff>114300</xdr:colOff>
      <xdr:row>75</xdr:row>
      <xdr:rowOff>46507</xdr:rowOff>
    </xdr:to>
    <xdr:sp macro="" textlink="">
      <xdr:nvSpPr>
        <xdr:cNvPr id="200" name="楕円 199"/>
        <xdr:cNvSpPr/>
      </xdr:nvSpPr>
      <xdr:spPr>
        <a:xfrm>
          <a:off x="4584700" y="128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139234</xdr:rowOff>
    </xdr:from>
    <xdr:ext cx="599010" cy="259045"/>
    <xdr:sp macro="" textlink="">
      <xdr:nvSpPr>
        <xdr:cNvPr id="201" name="民生費該当値テキスト"/>
        <xdr:cNvSpPr txBox="1"/>
      </xdr:nvSpPr>
      <xdr:spPr>
        <a:xfrm>
          <a:off x="4686300" y="1265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38240</xdr:rowOff>
    </xdr:from>
    <xdr:to>
      <xdr:col>20</xdr:col>
      <xdr:colOff>38100</xdr:colOff>
      <xdr:row>75</xdr:row>
      <xdr:rowOff>139840</xdr:rowOff>
    </xdr:to>
    <xdr:sp macro="" textlink="">
      <xdr:nvSpPr>
        <xdr:cNvPr id="202" name="楕円 201"/>
        <xdr:cNvSpPr/>
      </xdr:nvSpPr>
      <xdr:spPr>
        <a:xfrm>
          <a:off x="3746500" y="128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156367</xdr:rowOff>
    </xdr:from>
    <xdr:ext cx="599010" cy="259045"/>
    <xdr:sp macro="" textlink="">
      <xdr:nvSpPr>
        <xdr:cNvPr id="203" name="テキスト ボックス 202"/>
        <xdr:cNvSpPr txBox="1"/>
      </xdr:nvSpPr>
      <xdr:spPr>
        <a:xfrm>
          <a:off x="3497795" y="1267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121514</xdr:rowOff>
    </xdr:from>
    <xdr:to>
      <xdr:col>15</xdr:col>
      <xdr:colOff>101600</xdr:colOff>
      <xdr:row>75</xdr:row>
      <xdr:rowOff>51664</xdr:rowOff>
    </xdr:to>
    <xdr:sp macro="" textlink="">
      <xdr:nvSpPr>
        <xdr:cNvPr id="204" name="楕円 203"/>
        <xdr:cNvSpPr/>
      </xdr:nvSpPr>
      <xdr:spPr>
        <a:xfrm>
          <a:off x="2857500" y="128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68191</xdr:rowOff>
    </xdr:from>
    <xdr:ext cx="599010" cy="259045"/>
    <xdr:sp macro="" textlink="">
      <xdr:nvSpPr>
        <xdr:cNvPr id="205" name="テキスト ボックス 204"/>
        <xdr:cNvSpPr txBox="1"/>
      </xdr:nvSpPr>
      <xdr:spPr>
        <a:xfrm>
          <a:off x="2608795" y="125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118123</xdr:rowOff>
    </xdr:from>
    <xdr:to>
      <xdr:col>10</xdr:col>
      <xdr:colOff>165100</xdr:colOff>
      <xdr:row>75</xdr:row>
      <xdr:rowOff>48273</xdr:rowOff>
    </xdr:to>
    <xdr:sp macro="" textlink="">
      <xdr:nvSpPr>
        <xdr:cNvPr id="206" name="楕円 205"/>
        <xdr:cNvSpPr/>
      </xdr:nvSpPr>
      <xdr:spPr>
        <a:xfrm>
          <a:off x="1968500" y="128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64800</xdr:rowOff>
    </xdr:from>
    <xdr:ext cx="599010" cy="259045"/>
    <xdr:sp macro="" textlink="">
      <xdr:nvSpPr>
        <xdr:cNvPr id="207" name="テキスト ボックス 206"/>
        <xdr:cNvSpPr txBox="1"/>
      </xdr:nvSpPr>
      <xdr:spPr>
        <a:xfrm>
          <a:off x="1719795" y="1258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13336</xdr:rowOff>
    </xdr:from>
    <xdr:to>
      <xdr:col>6</xdr:col>
      <xdr:colOff>38100</xdr:colOff>
      <xdr:row>76</xdr:row>
      <xdr:rowOff>114936</xdr:rowOff>
    </xdr:to>
    <xdr:sp macro="" textlink="">
      <xdr:nvSpPr>
        <xdr:cNvPr id="208" name="楕円 207"/>
        <xdr:cNvSpPr/>
      </xdr:nvSpPr>
      <xdr:spPr>
        <a:xfrm>
          <a:off x="10795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131462</xdr:rowOff>
    </xdr:from>
    <xdr:ext cx="599010" cy="259045"/>
    <xdr:sp macro="" textlink="">
      <xdr:nvSpPr>
        <xdr:cNvPr id="209" name="テキスト ボックス 208"/>
        <xdr:cNvSpPr txBox="1"/>
      </xdr:nvSpPr>
      <xdr:spPr>
        <a:xfrm>
          <a:off x="830795" y="1281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78141</xdr:rowOff>
    </xdr:from>
    <xdr:to>
      <xdr:col>24</xdr:col>
      <xdr:colOff>63500</xdr:colOff>
      <xdr:row>98</xdr:row>
      <xdr:rowOff>96642</xdr:rowOff>
    </xdr:to>
    <xdr:cxnSp macro="">
      <xdr:nvCxnSpPr>
        <xdr:cNvPr id="241" name="直線コネクタ 240"/>
        <xdr:cNvCxnSpPr/>
      </xdr:nvCxnSpPr>
      <xdr:spPr>
        <a:xfrm flipV="1">
          <a:off x="3797300" y="16880241"/>
          <a:ext cx="838200" cy="1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96642</xdr:rowOff>
    </xdr:from>
    <xdr:to>
      <xdr:col>19</xdr:col>
      <xdr:colOff>177800</xdr:colOff>
      <xdr:row>98</xdr:row>
      <xdr:rowOff>98634</xdr:rowOff>
    </xdr:to>
    <xdr:cxnSp macro="">
      <xdr:nvCxnSpPr>
        <xdr:cNvPr id="244" name="直線コネクタ 243"/>
        <xdr:cNvCxnSpPr/>
      </xdr:nvCxnSpPr>
      <xdr:spPr>
        <a:xfrm flipV="1">
          <a:off x="2908300" y="16898742"/>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105066</xdr:rowOff>
    </xdr:from>
    <xdr:to>
      <xdr:col>15</xdr:col>
      <xdr:colOff>50800</xdr:colOff>
      <xdr:row>98</xdr:row>
      <xdr:rowOff>98634</xdr:rowOff>
    </xdr:to>
    <xdr:cxnSp macro="">
      <xdr:nvCxnSpPr>
        <xdr:cNvPr id="247" name="直線コネクタ 246"/>
        <xdr:cNvCxnSpPr/>
      </xdr:nvCxnSpPr>
      <xdr:spPr>
        <a:xfrm>
          <a:off x="2019300" y="16735716"/>
          <a:ext cx="889000" cy="1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105066</xdr:rowOff>
    </xdr:from>
    <xdr:to>
      <xdr:col>10</xdr:col>
      <xdr:colOff>114300</xdr:colOff>
      <xdr:row>98</xdr:row>
      <xdr:rowOff>13822</xdr:rowOff>
    </xdr:to>
    <xdr:cxnSp macro="">
      <xdr:nvCxnSpPr>
        <xdr:cNvPr id="250" name="直線コネクタ 249"/>
        <xdr:cNvCxnSpPr/>
      </xdr:nvCxnSpPr>
      <xdr:spPr>
        <a:xfrm flipV="1">
          <a:off x="1130300" y="16735716"/>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27341</xdr:rowOff>
    </xdr:from>
    <xdr:to>
      <xdr:col>24</xdr:col>
      <xdr:colOff>114300</xdr:colOff>
      <xdr:row>98</xdr:row>
      <xdr:rowOff>128941</xdr:rowOff>
    </xdr:to>
    <xdr:sp macro="" textlink="">
      <xdr:nvSpPr>
        <xdr:cNvPr id="260" name="楕円 259"/>
        <xdr:cNvSpPr/>
      </xdr:nvSpPr>
      <xdr:spPr>
        <a:xfrm>
          <a:off x="4584700" y="168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5768</xdr:rowOff>
    </xdr:from>
    <xdr:ext cx="534377" cy="259045"/>
    <xdr:sp macro="" textlink="">
      <xdr:nvSpPr>
        <xdr:cNvPr id="261" name="衛生費該当値テキスト"/>
        <xdr:cNvSpPr txBox="1"/>
      </xdr:nvSpPr>
      <xdr:spPr>
        <a:xfrm>
          <a:off x="4686300" y="168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45842</xdr:rowOff>
    </xdr:from>
    <xdr:to>
      <xdr:col>20</xdr:col>
      <xdr:colOff>38100</xdr:colOff>
      <xdr:row>98</xdr:row>
      <xdr:rowOff>147442</xdr:rowOff>
    </xdr:to>
    <xdr:sp macro="" textlink="">
      <xdr:nvSpPr>
        <xdr:cNvPr id="262" name="楕円 261"/>
        <xdr:cNvSpPr/>
      </xdr:nvSpPr>
      <xdr:spPr>
        <a:xfrm>
          <a:off x="3746500" y="16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138569</xdr:rowOff>
    </xdr:from>
    <xdr:ext cx="534377" cy="259045"/>
    <xdr:sp macro="" textlink="">
      <xdr:nvSpPr>
        <xdr:cNvPr id="263" name="テキスト ボックス 262"/>
        <xdr:cNvSpPr txBox="1"/>
      </xdr:nvSpPr>
      <xdr:spPr>
        <a:xfrm>
          <a:off x="3530111" y="169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47834</xdr:rowOff>
    </xdr:from>
    <xdr:to>
      <xdr:col>15</xdr:col>
      <xdr:colOff>101600</xdr:colOff>
      <xdr:row>98</xdr:row>
      <xdr:rowOff>149434</xdr:rowOff>
    </xdr:to>
    <xdr:sp macro="" textlink="">
      <xdr:nvSpPr>
        <xdr:cNvPr id="264" name="楕円 263"/>
        <xdr:cNvSpPr/>
      </xdr:nvSpPr>
      <xdr:spPr>
        <a:xfrm>
          <a:off x="2857500" y="168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140561</xdr:rowOff>
    </xdr:from>
    <xdr:ext cx="534377" cy="259045"/>
    <xdr:sp macro="" textlink="">
      <xdr:nvSpPr>
        <xdr:cNvPr id="265" name="テキスト ボックス 264"/>
        <xdr:cNvSpPr txBox="1"/>
      </xdr:nvSpPr>
      <xdr:spPr>
        <a:xfrm>
          <a:off x="2641111" y="1694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54266</xdr:rowOff>
    </xdr:from>
    <xdr:to>
      <xdr:col>10</xdr:col>
      <xdr:colOff>165100</xdr:colOff>
      <xdr:row>97</xdr:row>
      <xdr:rowOff>155866</xdr:rowOff>
    </xdr:to>
    <xdr:sp macro="" textlink="">
      <xdr:nvSpPr>
        <xdr:cNvPr id="266" name="楕円 265"/>
        <xdr:cNvSpPr/>
      </xdr:nvSpPr>
      <xdr:spPr>
        <a:xfrm>
          <a:off x="1968500" y="166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943</xdr:rowOff>
    </xdr:from>
    <xdr:ext cx="534377" cy="259045"/>
    <xdr:sp macro="" textlink="">
      <xdr:nvSpPr>
        <xdr:cNvPr id="267" name="テキスト ボックス 266"/>
        <xdr:cNvSpPr txBox="1"/>
      </xdr:nvSpPr>
      <xdr:spPr>
        <a:xfrm>
          <a:off x="1752111" y="164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134472</xdr:rowOff>
    </xdr:from>
    <xdr:to>
      <xdr:col>6</xdr:col>
      <xdr:colOff>38100</xdr:colOff>
      <xdr:row>98</xdr:row>
      <xdr:rowOff>64622</xdr:rowOff>
    </xdr:to>
    <xdr:sp macro="" textlink="">
      <xdr:nvSpPr>
        <xdr:cNvPr id="268" name="楕円 267"/>
        <xdr:cNvSpPr/>
      </xdr:nvSpPr>
      <xdr:spPr>
        <a:xfrm>
          <a:off x="1079500" y="167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81149</xdr:rowOff>
    </xdr:from>
    <xdr:ext cx="534377" cy="259045"/>
    <xdr:sp macro="" textlink="">
      <xdr:nvSpPr>
        <xdr:cNvPr id="269" name="テキスト ボックス 268"/>
        <xdr:cNvSpPr txBox="1"/>
      </xdr:nvSpPr>
      <xdr:spPr>
        <a:xfrm>
          <a:off x="863111" y="1654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56424</xdr:rowOff>
    </xdr:from>
    <xdr:to>
      <xdr:col>55</xdr:col>
      <xdr:colOff>0</xdr:colOff>
      <xdr:row>39</xdr:row>
      <xdr:rowOff>56751</xdr:rowOff>
    </xdr:to>
    <xdr:cxnSp macro="">
      <xdr:nvCxnSpPr>
        <xdr:cNvPr id="300" name="直線コネクタ 299"/>
        <xdr:cNvCxnSpPr/>
      </xdr:nvCxnSpPr>
      <xdr:spPr>
        <a:xfrm flipV="1">
          <a:off x="9639300" y="6742974"/>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56424</xdr:rowOff>
    </xdr:from>
    <xdr:to>
      <xdr:col>50</xdr:col>
      <xdr:colOff>114300</xdr:colOff>
      <xdr:row>39</xdr:row>
      <xdr:rowOff>56751</xdr:rowOff>
    </xdr:to>
    <xdr:cxnSp macro="">
      <xdr:nvCxnSpPr>
        <xdr:cNvPr id="303" name="直線コネクタ 302"/>
        <xdr:cNvCxnSpPr/>
      </xdr:nvCxnSpPr>
      <xdr:spPr>
        <a:xfrm>
          <a:off x="8750300" y="674297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56097</xdr:rowOff>
    </xdr:from>
    <xdr:to>
      <xdr:col>45</xdr:col>
      <xdr:colOff>177800</xdr:colOff>
      <xdr:row>39</xdr:row>
      <xdr:rowOff>56424</xdr:rowOff>
    </xdr:to>
    <xdr:cxnSp macro="">
      <xdr:nvCxnSpPr>
        <xdr:cNvPr id="306" name="直線コネクタ 305"/>
        <xdr:cNvCxnSpPr/>
      </xdr:nvCxnSpPr>
      <xdr:spPr>
        <a:xfrm>
          <a:off x="7861300" y="674264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55771</xdr:rowOff>
    </xdr:from>
    <xdr:to>
      <xdr:col>41</xdr:col>
      <xdr:colOff>50800</xdr:colOff>
      <xdr:row>39</xdr:row>
      <xdr:rowOff>56097</xdr:rowOff>
    </xdr:to>
    <xdr:cxnSp macro="">
      <xdr:nvCxnSpPr>
        <xdr:cNvPr id="309" name="直線コネクタ 308"/>
        <xdr:cNvCxnSpPr/>
      </xdr:nvCxnSpPr>
      <xdr:spPr>
        <a:xfrm>
          <a:off x="6972300" y="674232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5624</xdr:rowOff>
    </xdr:from>
    <xdr:to>
      <xdr:col>55</xdr:col>
      <xdr:colOff>50800</xdr:colOff>
      <xdr:row>39</xdr:row>
      <xdr:rowOff>107224</xdr:rowOff>
    </xdr:to>
    <xdr:sp macro="" textlink="">
      <xdr:nvSpPr>
        <xdr:cNvPr id="319" name="楕円 318"/>
        <xdr:cNvSpPr/>
      </xdr:nvSpPr>
      <xdr:spPr>
        <a:xfrm>
          <a:off x="104267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92001</xdr:rowOff>
    </xdr:from>
    <xdr:ext cx="378565" cy="259045"/>
    <xdr:sp macro="" textlink="">
      <xdr:nvSpPr>
        <xdr:cNvPr id="320" name="労働費該当値テキスト"/>
        <xdr:cNvSpPr txBox="1"/>
      </xdr:nvSpPr>
      <xdr:spPr>
        <a:xfrm>
          <a:off x="10528300" y="660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5951</xdr:rowOff>
    </xdr:from>
    <xdr:to>
      <xdr:col>50</xdr:col>
      <xdr:colOff>165100</xdr:colOff>
      <xdr:row>39</xdr:row>
      <xdr:rowOff>107551</xdr:rowOff>
    </xdr:to>
    <xdr:sp macro="" textlink="">
      <xdr:nvSpPr>
        <xdr:cNvPr id="321" name="楕円 320"/>
        <xdr:cNvSpPr/>
      </xdr:nvSpPr>
      <xdr:spPr>
        <a:xfrm>
          <a:off x="9588500" y="66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98678</xdr:rowOff>
    </xdr:from>
    <xdr:ext cx="378565" cy="259045"/>
    <xdr:sp macro="" textlink="">
      <xdr:nvSpPr>
        <xdr:cNvPr id="322" name="テキスト ボックス 321"/>
        <xdr:cNvSpPr txBox="1"/>
      </xdr:nvSpPr>
      <xdr:spPr>
        <a:xfrm>
          <a:off x="9450017" y="678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5624</xdr:rowOff>
    </xdr:from>
    <xdr:to>
      <xdr:col>46</xdr:col>
      <xdr:colOff>38100</xdr:colOff>
      <xdr:row>39</xdr:row>
      <xdr:rowOff>107224</xdr:rowOff>
    </xdr:to>
    <xdr:sp macro="" textlink="">
      <xdr:nvSpPr>
        <xdr:cNvPr id="323" name="楕円 322"/>
        <xdr:cNvSpPr/>
      </xdr:nvSpPr>
      <xdr:spPr>
        <a:xfrm>
          <a:off x="8699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98351</xdr:rowOff>
    </xdr:from>
    <xdr:ext cx="378565" cy="259045"/>
    <xdr:sp macro="" textlink="">
      <xdr:nvSpPr>
        <xdr:cNvPr id="324" name="テキスト ボックス 323"/>
        <xdr:cNvSpPr txBox="1"/>
      </xdr:nvSpPr>
      <xdr:spPr>
        <a:xfrm>
          <a:off x="8561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5297</xdr:rowOff>
    </xdr:from>
    <xdr:to>
      <xdr:col>41</xdr:col>
      <xdr:colOff>101600</xdr:colOff>
      <xdr:row>39</xdr:row>
      <xdr:rowOff>106897</xdr:rowOff>
    </xdr:to>
    <xdr:sp macro="" textlink="">
      <xdr:nvSpPr>
        <xdr:cNvPr id="325" name="楕円 324"/>
        <xdr:cNvSpPr/>
      </xdr:nvSpPr>
      <xdr:spPr>
        <a:xfrm>
          <a:off x="7810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98024</xdr:rowOff>
    </xdr:from>
    <xdr:ext cx="378565" cy="259045"/>
    <xdr:sp macro="" textlink="">
      <xdr:nvSpPr>
        <xdr:cNvPr id="326" name="テキスト ボックス 325"/>
        <xdr:cNvSpPr txBox="1"/>
      </xdr:nvSpPr>
      <xdr:spPr>
        <a:xfrm>
          <a:off x="7672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4971</xdr:rowOff>
    </xdr:from>
    <xdr:to>
      <xdr:col>36</xdr:col>
      <xdr:colOff>165100</xdr:colOff>
      <xdr:row>39</xdr:row>
      <xdr:rowOff>106571</xdr:rowOff>
    </xdr:to>
    <xdr:sp macro="" textlink="">
      <xdr:nvSpPr>
        <xdr:cNvPr id="327" name="楕円 326"/>
        <xdr:cNvSpPr/>
      </xdr:nvSpPr>
      <xdr:spPr>
        <a:xfrm>
          <a:off x="6921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97698</xdr:rowOff>
    </xdr:from>
    <xdr:ext cx="378565" cy="259045"/>
    <xdr:sp macro="" textlink="">
      <xdr:nvSpPr>
        <xdr:cNvPr id="328" name="テキスト ボックス 327"/>
        <xdr:cNvSpPr txBox="1"/>
      </xdr:nvSpPr>
      <xdr:spPr>
        <a:xfrm>
          <a:off x="6783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57828</xdr:rowOff>
    </xdr:from>
    <xdr:to>
      <xdr:col>55</xdr:col>
      <xdr:colOff>0</xdr:colOff>
      <xdr:row>58</xdr:row>
      <xdr:rowOff>105557</xdr:rowOff>
    </xdr:to>
    <xdr:cxnSp macro="">
      <xdr:nvCxnSpPr>
        <xdr:cNvPr id="359" name="直線コネクタ 358"/>
        <xdr:cNvCxnSpPr/>
      </xdr:nvCxnSpPr>
      <xdr:spPr>
        <a:xfrm flipV="1">
          <a:off x="9639300" y="10001928"/>
          <a:ext cx="8382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105557</xdr:rowOff>
    </xdr:from>
    <xdr:to>
      <xdr:col>50</xdr:col>
      <xdr:colOff>114300</xdr:colOff>
      <xdr:row>58</xdr:row>
      <xdr:rowOff>155784</xdr:rowOff>
    </xdr:to>
    <xdr:cxnSp macro="">
      <xdr:nvCxnSpPr>
        <xdr:cNvPr id="362" name="直線コネクタ 361"/>
        <xdr:cNvCxnSpPr/>
      </xdr:nvCxnSpPr>
      <xdr:spPr>
        <a:xfrm flipV="1">
          <a:off x="8750300" y="10049657"/>
          <a:ext cx="889000" cy="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39149</xdr:rowOff>
    </xdr:from>
    <xdr:to>
      <xdr:col>45</xdr:col>
      <xdr:colOff>177800</xdr:colOff>
      <xdr:row>58</xdr:row>
      <xdr:rowOff>155784</xdr:rowOff>
    </xdr:to>
    <xdr:cxnSp macro="">
      <xdr:nvCxnSpPr>
        <xdr:cNvPr id="365" name="直線コネクタ 364"/>
        <xdr:cNvCxnSpPr/>
      </xdr:nvCxnSpPr>
      <xdr:spPr>
        <a:xfrm>
          <a:off x="7861300" y="9983249"/>
          <a:ext cx="889000" cy="1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39149</xdr:rowOff>
    </xdr:from>
    <xdr:to>
      <xdr:col>41</xdr:col>
      <xdr:colOff>50800</xdr:colOff>
      <xdr:row>58</xdr:row>
      <xdr:rowOff>132810</xdr:rowOff>
    </xdr:to>
    <xdr:cxnSp macro="">
      <xdr:nvCxnSpPr>
        <xdr:cNvPr id="368" name="直線コネクタ 367"/>
        <xdr:cNvCxnSpPr/>
      </xdr:nvCxnSpPr>
      <xdr:spPr>
        <a:xfrm flipV="1">
          <a:off x="6972300" y="9983249"/>
          <a:ext cx="889000" cy="9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7028</xdr:rowOff>
    </xdr:from>
    <xdr:to>
      <xdr:col>55</xdr:col>
      <xdr:colOff>50800</xdr:colOff>
      <xdr:row>58</xdr:row>
      <xdr:rowOff>108628</xdr:rowOff>
    </xdr:to>
    <xdr:sp macro="" textlink="">
      <xdr:nvSpPr>
        <xdr:cNvPr id="378" name="楕円 377"/>
        <xdr:cNvSpPr/>
      </xdr:nvSpPr>
      <xdr:spPr>
        <a:xfrm>
          <a:off x="10426700" y="99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29905</xdr:rowOff>
    </xdr:from>
    <xdr:ext cx="534377" cy="259045"/>
    <xdr:sp macro="" textlink="">
      <xdr:nvSpPr>
        <xdr:cNvPr id="379" name="農林水産業費該当値テキスト"/>
        <xdr:cNvSpPr txBox="1"/>
      </xdr:nvSpPr>
      <xdr:spPr>
        <a:xfrm>
          <a:off x="10528300" y="980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54757</xdr:rowOff>
    </xdr:from>
    <xdr:to>
      <xdr:col>50</xdr:col>
      <xdr:colOff>165100</xdr:colOff>
      <xdr:row>58</xdr:row>
      <xdr:rowOff>156357</xdr:rowOff>
    </xdr:to>
    <xdr:sp macro="" textlink="">
      <xdr:nvSpPr>
        <xdr:cNvPr id="380" name="楕円 379"/>
        <xdr:cNvSpPr/>
      </xdr:nvSpPr>
      <xdr:spPr>
        <a:xfrm>
          <a:off x="9588500" y="99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147484</xdr:rowOff>
    </xdr:from>
    <xdr:ext cx="534377" cy="259045"/>
    <xdr:sp macro="" textlink="">
      <xdr:nvSpPr>
        <xdr:cNvPr id="381" name="テキスト ボックス 380"/>
        <xdr:cNvSpPr txBox="1"/>
      </xdr:nvSpPr>
      <xdr:spPr>
        <a:xfrm>
          <a:off x="9372111" y="100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104984</xdr:rowOff>
    </xdr:from>
    <xdr:to>
      <xdr:col>46</xdr:col>
      <xdr:colOff>38100</xdr:colOff>
      <xdr:row>59</xdr:row>
      <xdr:rowOff>35134</xdr:rowOff>
    </xdr:to>
    <xdr:sp macro="" textlink="">
      <xdr:nvSpPr>
        <xdr:cNvPr id="382" name="楕円 381"/>
        <xdr:cNvSpPr/>
      </xdr:nvSpPr>
      <xdr:spPr>
        <a:xfrm>
          <a:off x="8699500" y="1004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26261</xdr:rowOff>
    </xdr:from>
    <xdr:ext cx="469744" cy="259045"/>
    <xdr:sp macro="" textlink="">
      <xdr:nvSpPr>
        <xdr:cNvPr id="383" name="テキスト ボックス 382"/>
        <xdr:cNvSpPr txBox="1"/>
      </xdr:nvSpPr>
      <xdr:spPr>
        <a:xfrm>
          <a:off x="8515428" y="1014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159799</xdr:rowOff>
    </xdr:from>
    <xdr:to>
      <xdr:col>41</xdr:col>
      <xdr:colOff>101600</xdr:colOff>
      <xdr:row>58</xdr:row>
      <xdr:rowOff>89949</xdr:rowOff>
    </xdr:to>
    <xdr:sp macro="" textlink="">
      <xdr:nvSpPr>
        <xdr:cNvPr id="384" name="楕円 383"/>
        <xdr:cNvSpPr/>
      </xdr:nvSpPr>
      <xdr:spPr>
        <a:xfrm>
          <a:off x="7810500" y="99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106476</xdr:rowOff>
    </xdr:from>
    <xdr:ext cx="534377" cy="259045"/>
    <xdr:sp macro="" textlink="">
      <xdr:nvSpPr>
        <xdr:cNvPr id="385" name="テキスト ボックス 384"/>
        <xdr:cNvSpPr txBox="1"/>
      </xdr:nvSpPr>
      <xdr:spPr>
        <a:xfrm>
          <a:off x="7594111" y="97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82010</xdr:rowOff>
    </xdr:from>
    <xdr:to>
      <xdr:col>36</xdr:col>
      <xdr:colOff>165100</xdr:colOff>
      <xdr:row>59</xdr:row>
      <xdr:rowOff>12160</xdr:rowOff>
    </xdr:to>
    <xdr:sp macro="" textlink="">
      <xdr:nvSpPr>
        <xdr:cNvPr id="386" name="楕円 385"/>
        <xdr:cNvSpPr/>
      </xdr:nvSpPr>
      <xdr:spPr>
        <a:xfrm>
          <a:off x="6921500" y="100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3287</xdr:rowOff>
    </xdr:from>
    <xdr:ext cx="469744" cy="259045"/>
    <xdr:sp macro="" textlink="">
      <xdr:nvSpPr>
        <xdr:cNvPr id="387" name="テキスト ボックス 386"/>
        <xdr:cNvSpPr txBox="1"/>
      </xdr:nvSpPr>
      <xdr:spPr>
        <a:xfrm>
          <a:off x="6737428" y="1011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55128</xdr:rowOff>
    </xdr:from>
    <xdr:to>
      <xdr:col>55</xdr:col>
      <xdr:colOff>0</xdr:colOff>
      <xdr:row>79</xdr:row>
      <xdr:rowOff>68670</xdr:rowOff>
    </xdr:to>
    <xdr:cxnSp macro="">
      <xdr:nvCxnSpPr>
        <xdr:cNvPr id="418" name="直線コネクタ 417"/>
        <xdr:cNvCxnSpPr/>
      </xdr:nvCxnSpPr>
      <xdr:spPr>
        <a:xfrm flipV="1">
          <a:off x="9639300" y="13599678"/>
          <a:ext cx="8382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68670</xdr:rowOff>
    </xdr:from>
    <xdr:to>
      <xdr:col>50</xdr:col>
      <xdr:colOff>114300</xdr:colOff>
      <xdr:row>79</xdr:row>
      <xdr:rowOff>70216</xdr:rowOff>
    </xdr:to>
    <xdr:cxnSp macro="">
      <xdr:nvCxnSpPr>
        <xdr:cNvPr id="421" name="直線コネクタ 420"/>
        <xdr:cNvCxnSpPr/>
      </xdr:nvCxnSpPr>
      <xdr:spPr>
        <a:xfrm flipV="1">
          <a:off x="8750300" y="13613220"/>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65449</xdr:rowOff>
    </xdr:from>
    <xdr:to>
      <xdr:col>45</xdr:col>
      <xdr:colOff>177800</xdr:colOff>
      <xdr:row>79</xdr:row>
      <xdr:rowOff>70216</xdr:rowOff>
    </xdr:to>
    <xdr:cxnSp macro="">
      <xdr:nvCxnSpPr>
        <xdr:cNvPr id="424" name="直線コネクタ 423"/>
        <xdr:cNvCxnSpPr/>
      </xdr:nvCxnSpPr>
      <xdr:spPr>
        <a:xfrm>
          <a:off x="7861300" y="13609999"/>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54825</xdr:rowOff>
    </xdr:from>
    <xdr:to>
      <xdr:col>41</xdr:col>
      <xdr:colOff>50800</xdr:colOff>
      <xdr:row>79</xdr:row>
      <xdr:rowOff>65449</xdr:rowOff>
    </xdr:to>
    <xdr:cxnSp macro="">
      <xdr:nvCxnSpPr>
        <xdr:cNvPr id="427" name="直線コネクタ 426"/>
        <xdr:cNvCxnSpPr/>
      </xdr:nvCxnSpPr>
      <xdr:spPr>
        <a:xfrm>
          <a:off x="6972300" y="13599375"/>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4328</xdr:rowOff>
    </xdr:from>
    <xdr:to>
      <xdr:col>55</xdr:col>
      <xdr:colOff>50800</xdr:colOff>
      <xdr:row>79</xdr:row>
      <xdr:rowOff>105928</xdr:rowOff>
    </xdr:to>
    <xdr:sp macro="" textlink="">
      <xdr:nvSpPr>
        <xdr:cNvPr id="437" name="楕円 436"/>
        <xdr:cNvSpPr/>
      </xdr:nvSpPr>
      <xdr:spPr>
        <a:xfrm>
          <a:off x="10426700" y="135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123235</xdr:rowOff>
    </xdr:from>
    <xdr:ext cx="469744" cy="259045"/>
    <xdr:sp macro="" textlink="">
      <xdr:nvSpPr>
        <xdr:cNvPr id="438" name="商工費該当値テキスト"/>
        <xdr:cNvSpPr txBox="1"/>
      </xdr:nvSpPr>
      <xdr:spPr>
        <a:xfrm>
          <a:off x="10528300" y="1349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17870</xdr:rowOff>
    </xdr:from>
    <xdr:to>
      <xdr:col>50</xdr:col>
      <xdr:colOff>165100</xdr:colOff>
      <xdr:row>79</xdr:row>
      <xdr:rowOff>119470</xdr:rowOff>
    </xdr:to>
    <xdr:sp macro="" textlink="">
      <xdr:nvSpPr>
        <xdr:cNvPr id="439" name="楕円 438"/>
        <xdr:cNvSpPr/>
      </xdr:nvSpPr>
      <xdr:spPr>
        <a:xfrm>
          <a:off x="9588500" y="13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110597</xdr:rowOff>
    </xdr:from>
    <xdr:ext cx="469744" cy="259045"/>
    <xdr:sp macro="" textlink="">
      <xdr:nvSpPr>
        <xdr:cNvPr id="440" name="テキスト ボックス 439"/>
        <xdr:cNvSpPr txBox="1"/>
      </xdr:nvSpPr>
      <xdr:spPr>
        <a:xfrm>
          <a:off x="9404428" y="136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19416</xdr:rowOff>
    </xdr:from>
    <xdr:to>
      <xdr:col>46</xdr:col>
      <xdr:colOff>38100</xdr:colOff>
      <xdr:row>79</xdr:row>
      <xdr:rowOff>121016</xdr:rowOff>
    </xdr:to>
    <xdr:sp macro="" textlink="">
      <xdr:nvSpPr>
        <xdr:cNvPr id="441" name="楕円 440"/>
        <xdr:cNvSpPr/>
      </xdr:nvSpPr>
      <xdr:spPr>
        <a:xfrm>
          <a:off x="8699500" y="135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112143</xdr:rowOff>
    </xdr:from>
    <xdr:ext cx="469744" cy="259045"/>
    <xdr:sp macro="" textlink="">
      <xdr:nvSpPr>
        <xdr:cNvPr id="442" name="テキスト ボックス 441"/>
        <xdr:cNvSpPr txBox="1"/>
      </xdr:nvSpPr>
      <xdr:spPr>
        <a:xfrm>
          <a:off x="8515428" y="1365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14649</xdr:rowOff>
    </xdr:from>
    <xdr:to>
      <xdr:col>41</xdr:col>
      <xdr:colOff>101600</xdr:colOff>
      <xdr:row>79</xdr:row>
      <xdr:rowOff>116249</xdr:rowOff>
    </xdr:to>
    <xdr:sp macro="" textlink="">
      <xdr:nvSpPr>
        <xdr:cNvPr id="443" name="楕円 442"/>
        <xdr:cNvSpPr/>
      </xdr:nvSpPr>
      <xdr:spPr>
        <a:xfrm>
          <a:off x="7810500" y="135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107376</xdr:rowOff>
    </xdr:from>
    <xdr:ext cx="469744" cy="259045"/>
    <xdr:sp macro="" textlink="">
      <xdr:nvSpPr>
        <xdr:cNvPr id="444" name="テキスト ボックス 443"/>
        <xdr:cNvSpPr txBox="1"/>
      </xdr:nvSpPr>
      <xdr:spPr>
        <a:xfrm>
          <a:off x="7626428" y="1365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4025</xdr:rowOff>
    </xdr:from>
    <xdr:to>
      <xdr:col>36</xdr:col>
      <xdr:colOff>165100</xdr:colOff>
      <xdr:row>79</xdr:row>
      <xdr:rowOff>105625</xdr:rowOff>
    </xdr:to>
    <xdr:sp macro="" textlink="">
      <xdr:nvSpPr>
        <xdr:cNvPr id="445" name="楕円 444"/>
        <xdr:cNvSpPr/>
      </xdr:nvSpPr>
      <xdr:spPr>
        <a:xfrm>
          <a:off x="6921500" y="1354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96752</xdr:rowOff>
    </xdr:from>
    <xdr:ext cx="469744" cy="259045"/>
    <xdr:sp macro="" textlink="">
      <xdr:nvSpPr>
        <xdr:cNvPr id="446" name="テキスト ボックス 445"/>
        <xdr:cNvSpPr txBox="1"/>
      </xdr:nvSpPr>
      <xdr:spPr>
        <a:xfrm>
          <a:off x="6737428" y="1364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57806</xdr:rowOff>
    </xdr:from>
    <xdr:to>
      <xdr:col>55</xdr:col>
      <xdr:colOff>0</xdr:colOff>
      <xdr:row>98</xdr:row>
      <xdr:rowOff>66539</xdr:rowOff>
    </xdr:to>
    <xdr:cxnSp macro="">
      <xdr:nvCxnSpPr>
        <xdr:cNvPr id="473" name="直線コネクタ 472"/>
        <xdr:cNvCxnSpPr/>
      </xdr:nvCxnSpPr>
      <xdr:spPr>
        <a:xfrm>
          <a:off x="9639300" y="16859906"/>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57806</xdr:rowOff>
    </xdr:from>
    <xdr:to>
      <xdr:col>50</xdr:col>
      <xdr:colOff>114300</xdr:colOff>
      <xdr:row>98</xdr:row>
      <xdr:rowOff>63584</xdr:rowOff>
    </xdr:to>
    <xdr:cxnSp macro="">
      <xdr:nvCxnSpPr>
        <xdr:cNvPr id="476" name="直線コネクタ 475"/>
        <xdr:cNvCxnSpPr/>
      </xdr:nvCxnSpPr>
      <xdr:spPr>
        <a:xfrm flipV="1">
          <a:off x="8750300" y="16859906"/>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43478</xdr:rowOff>
    </xdr:from>
    <xdr:to>
      <xdr:col>45</xdr:col>
      <xdr:colOff>177800</xdr:colOff>
      <xdr:row>98</xdr:row>
      <xdr:rowOff>63584</xdr:rowOff>
    </xdr:to>
    <xdr:cxnSp macro="">
      <xdr:nvCxnSpPr>
        <xdr:cNvPr id="479" name="直線コネクタ 478"/>
        <xdr:cNvCxnSpPr/>
      </xdr:nvCxnSpPr>
      <xdr:spPr>
        <a:xfrm>
          <a:off x="7861300" y="16845578"/>
          <a:ext cx="8890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43478</xdr:rowOff>
    </xdr:from>
    <xdr:to>
      <xdr:col>41</xdr:col>
      <xdr:colOff>50800</xdr:colOff>
      <xdr:row>98</xdr:row>
      <xdr:rowOff>66559</xdr:rowOff>
    </xdr:to>
    <xdr:cxnSp macro="">
      <xdr:nvCxnSpPr>
        <xdr:cNvPr id="482" name="直線コネクタ 481"/>
        <xdr:cNvCxnSpPr/>
      </xdr:nvCxnSpPr>
      <xdr:spPr>
        <a:xfrm flipV="1">
          <a:off x="6972300" y="16845578"/>
          <a:ext cx="889000" cy="2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15739</xdr:rowOff>
    </xdr:from>
    <xdr:to>
      <xdr:col>55</xdr:col>
      <xdr:colOff>50800</xdr:colOff>
      <xdr:row>98</xdr:row>
      <xdr:rowOff>117339</xdr:rowOff>
    </xdr:to>
    <xdr:sp macro="" textlink="">
      <xdr:nvSpPr>
        <xdr:cNvPr id="492" name="楕円 491"/>
        <xdr:cNvSpPr/>
      </xdr:nvSpPr>
      <xdr:spPr>
        <a:xfrm>
          <a:off x="10426700" y="1681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7006</xdr:rowOff>
    </xdr:from>
    <xdr:to>
      <xdr:col>50</xdr:col>
      <xdr:colOff>165100</xdr:colOff>
      <xdr:row>98</xdr:row>
      <xdr:rowOff>108606</xdr:rowOff>
    </xdr:to>
    <xdr:sp macro="" textlink="">
      <xdr:nvSpPr>
        <xdr:cNvPr id="494" name="楕円 493"/>
        <xdr:cNvSpPr/>
      </xdr:nvSpPr>
      <xdr:spPr>
        <a:xfrm>
          <a:off x="9588500" y="168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99733</xdr:rowOff>
    </xdr:from>
    <xdr:ext cx="534377" cy="259045"/>
    <xdr:sp macro="" textlink="">
      <xdr:nvSpPr>
        <xdr:cNvPr id="495" name="テキスト ボックス 494"/>
        <xdr:cNvSpPr txBox="1"/>
      </xdr:nvSpPr>
      <xdr:spPr>
        <a:xfrm>
          <a:off x="9372111" y="169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12784</xdr:rowOff>
    </xdr:from>
    <xdr:to>
      <xdr:col>46</xdr:col>
      <xdr:colOff>38100</xdr:colOff>
      <xdr:row>98</xdr:row>
      <xdr:rowOff>114384</xdr:rowOff>
    </xdr:to>
    <xdr:sp macro="" textlink="">
      <xdr:nvSpPr>
        <xdr:cNvPr id="496" name="楕円 495"/>
        <xdr:cNvSpPr/>
      </xdr:nvSpPr>
      <xdr:spPr>
        <a:xfrm>
          <a:off x="8699500" y="168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105511</xdr:rowOff>
    </xdr:from>
    <xdr:ext cx="534377" cy="259045"/>
    <xdr:sp macro="" textlink="">
      <xdr:nvSpPr>
        <xdr:cNvPr id="497" name="テキスト ボックス 496"/>
        <xdr:cNvSpPr txBox="1"/>
      </xdr:nvSpPr>
      <xdr:spPr>
        <a:xfrm>
          <a:off x="8483111" y="169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164128</xdr:rowOff>
    </xdr:from>
    <xdr:to>
      <xdr:col>41</xdr:col>
      <xdr:colOff>101600</xdr:colOff>
      <xdr:row>98</xdr:row>
      <xdr:rowOff>94278</xdr:rowOff>
    </xdr:to>
    <xdr:sp macro="" textlink="">
      <xdr:nvSpPr>
        <xdr:cNvPr id="498" name="楕円 497"/>
        <xdr:cNvSpPr/>
      </xdr:nvSpPr>
      <xdr:spPr>
        <a:xfrm>
          <a:off x="7810500" y="167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110805</xdr:rowOff>
    </xdr:from>
    <xdr:ext cx="534377" cy="259045"/>
    <xdr:sp macro="" textlink="">
      <xdr:nvSpPr>
        <xdr:cNvPr id="499" name="テキスト ボックス 498"/>
        <xdr:cNvSpPr txBox="1"/>
      </xdr:nvSpPr>
      <xdr:spPr>
        <a:xfrm>
          <a:off x="7594111" y="165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15759</xdr:rowOff>
    </xdr:from>
    <xdr:to>
      <xdr:col>36</xdr:col>
      <xdr:colOff>165100</xdr:colOff>
      <xdr:row>98</xdr:row>
      <xdr:rowOff>117359</xdr:rowOff>
    </xdr:to>
    <xdr:sp macro="" textlink="">
      <xdr:nvSpPr>
        <xdr:cNvPr id="500" name="楕円 499"/>
        <xdr:cNvSpPr/>
      </xdr:nvSpPr>
      <xdr:spPr>
        <a:xfrm>
          <a:off x="6921500" y="1681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108486</xdr:rowOff>
    </xdr:from>
    <xdr:ext cx="534377" cy="259045"/>
    <xdr:sp macro="" textlink="">
      <xdr:nvSpPr>
        <xdr:cNvPr id="501" name="テキスト ボックス 500"/>
        <xdr:cNvSpPr txBox="1"/>
      </xdr:nvSpPr>
      <xdr:spPr>
        <a:xfrm>
          <a:off x="6705111" y="1691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72263</xdr:rowOff>
    </xdr:from>
    <xdr:to>
      <xdr:col>85</xdr:col>
      <xdr:colOff>127000</xdr:colOff>
      <xdr:row>38</xdr:row>
      <xdr:rowOff>80873</xdr:rowOff>
    </xdr:to>
    <xdr:cxnSp macro="">
      <xdr:nvCxnSpPr>
        <xdr:cNvPr id="531" name="直線コネクタ 530"/>
        <xdr:cNvCxnSpPr/>
      </xdr:nvCxnSpPr>
      <xdr:spPr>
        <a:xfrm flipV="1">
          <a:off x="15481300" y="6587363"/>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80873</xdr:rowOff>
    </xdr:from>
    <xdr:to>
      <xdr:col>81</xdr:col>
      <xdr:colOff>50800</xdr:colOff>
      <xdr:row>38</xdr:row>
      <xdr:rowOff>82893</xdr:rowOff>
    </xdr:to>
    <xdr:cxnSp macro="">
      <xdr:nvCxnSpPr>
        <xdr:cNvPr id="534" name="直線コネクタ 533"/>
        <xdr:cNvCxnSpPr/>
      </xdr:nvCxnSpPr>
      <xdr:spPr>
        <a:xfrm flipV="1">
          <a:off x="14592300" y="6595973"/>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80416</xdr:rowOff>
    </xdr:from>
    <xdr:to>
      <xdr:col>76</xdr:col>
      <xdr:colOff>114300</xdr:colOff>
      <xdr:row>38</xdr:row>
      <xdr:rowOff>82893</xdr:rowOff>
    </xdr:to>
    <xdr:cxnSp macro="">
      <xdr:nvCxnSpPr>
        <xdr:cNvPr id="537" name="直線コネクタ 536"/>
        <xdr:cNvCxnSpPr/>
      </xdr:nvCxnSpPr>
      <xdr:spPr>
        <a:xfrm>
          <a:off x="13703300" y="6595516"/>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80416</xdr:rowOff>
    </xdr:from>
    <xdr:to>
      <xdr:col>71</xdr:col>
      <xdr:colOff>177800</xdr:colOff>
      <xdr:row>38</xdr:row>
      <xdr:rowOff>95199</xdr:rowOff>
    </xdr:to>
    <xdr:cxnSp macro="">
      <xdr:nvCxnSpPr>
        <xdr:cNvPr id="540" name="直線コネクタ 539"/>
        <xdr:cNvCxnSpPr/>
      </xdr:nvCxnSpPr>
      <xdr:spPr>
        <a:xfrm flipV="1">
          <a:off x="12814300" y="6595516"/>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21463</xdr:rowOff>
    </xdr:from>
    <xdr:to>
      <xdr:col>85</xdr:col>
      <xdr:colOff>177800</xdr:colOff>
      <xdr:row>38</xdr:row>
      <xdr:rowOff>123063</xdr:rowOff>
    </xdr:to>
    <xdr:sp macro="" textlink="">
      <xdr:nvSpPr>
        <xdr:cNvPr id="550" name="楕円 549"/>
        <xdr:cNvSpPr/>
      </xdr:nvSpPr>
      <xdr:spPr>
        <a:xfrm>
          <a:off x="16268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171340</xdr:rowOff>
    </xdr:from>
    <xdr:ext cx="534377" cy="259045"/>
    <xdr:sp macro="" textlink="">
      <xdr:nvSpPr>
        <xdr:cNvPr id="551" name="消防費該当値テキスト"/>
        <xdr:cNvSpPr txBox="1"/>
      </xdr:nvSpPr>
      <xdr:spPr>
        <a:xfrm>
          <a:off x="16370300" y="65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30073</xdr:rowOff>
    </xdr:from>
    <xdr:to>
      <xdr:col>81</xdr:col>
      <xdr:colOff>101600</xdr:colOff>
      <xdr:row>38</xdr:row>
      <xdr:rowOff>131673</xdr:rowOff>
    </xdr:to>
    <xdr:sp macro="" textlink="">
      <xdr:nvSpPr>
        <xdr:cNvPr id="552" name="楕円 551"/>
        <xdr:cNvSpPr/>
      </xdr:nvSpPr>
      <xdr:spPr>
        <a:xfrm>
          <a:off x="15430500" y="65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122800</xdr:rowOff>
    </xdr:from>
    <xdr:ext cx="534377" cy="259045"/>
    <xdr:sp macro="" textlink="">
      <xdr:nvSpPr>
        <xdr:cNvPr id="553" name="テキスト ボックス 552"/>
        <xdr:cNvSpPr txBox="1"/>
      </xdr:nvSpPr>
      <xdr:spPr>
        <a:xfrm>
          <a:off x="15214111" y="66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32093</xdr:rowOff>
    </xdr:from>
    <xdr:to>
      <xdr:col>76</xdr:col>
      <xdr:colOff>165100</xdr:colOff>
      <xdr:row>38</xdr:row>
      <xdr:rowOff>133693</xdr:rowOff>
    </xdr:to>
    <xdr:sp macro="" textlink="">
      <xdr:nvSpPr>
        <xdr:cNvPr id="554" name="楕円 553"/>
        <xdr:cNvSpPr/>
      </xdr:nvSpPr>
      <xdr:spPr>
        <a:xfrm>
          <a:off x="14541500" y="65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124820</xdr:rowOff>
    </xdr:from>
    <xdr:ext cx="534377" cy="259045"/>
    <xdr:sp macro="" textlink="">
      <xdr:nvSpPr>
        <xdr:cNvPr id="555" name="テキスト ボックス 554"/>
        <xdr:cNvSpPr txBox="1"/>
      </xdr:nvSpPr>
      <xdr:spPr>
        <a:xfrm>
          <a:off x="14325111" y="663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29616</xdr:rowOff>
    </xdr:from>
    <xdr:to>
      <xdr:col>72</xdr:col>
      <xdr:colOff>38100</xdr:colOff>
      <xdr:row>38</xdr:row>
      <xdr:rowOff>131216</xdr:rowOff>
    </xdr:to>
    <xdr:sp macro="" textlink="">
      <xdr:nvSpPr>
        <xdr:cNvPr id="556" name="楕円 555"/>
        <xdr:cNvSpPr/>
      </xdr:nvSpPr>
      <xdr:spPr>
        <a:xfrm>
          <a:off x="13652500" y="65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122343</xdr:rowOff>
    </xdr:from>
    <xdr:ext cx="534377" cy="259045"/>
    <xdr:sp macro="" textlink="">
      <xdr:nvSpPr>
        <xdr:cNvPr id="557" name="テキスト ボックス 556"/>
        <xdr:cNvSpPr txBox="1"/>
      </xdr:nvSpPr>
      <xdr:spPr>
        <a:xfrm>
          <a:off x="13436111" y="66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44399</xdr:rowOff>
    </xdr:from>
    <xdr:to>
      <xdr:col>67</xdr:col>
      <xdr:colOff>101600</xdr:colOff>
      <xdr:row>38</xdr:row>
      <xdr:rowOff>145999</xdr:rowOff>
    </xdr:to>
    <xdr:sp macro="" textlink="">
      <xdr:nvSpPr>
        <xdr:cNvPr id="558" name="楕円 557"/>
        <xdr:cNvSpPr/>
      </xdr:nvSpPr>
      <xdr:spPr>
        <a:xfrm>
          <a:off x="12763500" y="65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137126</xdr:rowOff>
    </xdr:from>
    <xdr:ext cx="534377" cy="259045"/>
    <xdr:sp macro="" textlink="">
      <xdr:nvSpPr>
        <xdr:cNvPr id="559" name="テキスト ボックス 558"/>
        <xdr:cNvSpPr txBox="1"/>
      </xdr:nvSpPr>
      <xdr:spPr>
        <a:xfrm>
          <a:off x="12547111" y="66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127976</xdr:rowOff>
    </xdr:from>
    <xdr:to>
      <xdr:col>85</xdr:col>
      <xdr:colOff>127000</xdr:colOff>
      <xdr:row>58</xdr:row>
      <xdr:rowOff>124591</xdr:rowOff>
    </xdr:to>
    <xdr:cxnSp macro="">
      <xdr:nvCxnSpPr>
        <xdr:cNvPr id="591" name="直線コネクタ 590"/>
        <xdr:cNvCxnSpPr/>
      </xdr:nvCxnSpPr>
      <xdr:spPr>
        <a:xfrm flipV="1">
          <a:off x="15481300" y="9900626"/>
          <a:ext cx="838200" cy="16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11412</xdr:rowOff>
    </xdr:from>
    <xdr:to>
      <xdr:col>81</xdr:col>
      <xdr:colOff>50800</xdr:colOff>
      <xdr:row>58</xdr:row>
      <xdr:rowOff>124591</xdr:rowOff>
    </xdr:to>
    <xdr:cxnSp macro="">
      <xdr:nvCxnSpPr>
        <xdr:cNvPr id="594" name="直線コネクタ 593"/>
        <xdr:cNvCxnSpPr/>
      </xdr:nvCxnSpPr>
      <xdr:spPr>
        <a:xfrm>
          <a:off x="14592300" y="9612612"/>
          <a:ext cx="889000" cy="45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11412</xdr:rowOff>
    </xdr:from>
    <xdr:to>
      <xdr:col>76</xdr:col>
      <xdr:colOff>114300</xdr:colOff>
      <xdr:row>57</xdr:row>
      <xdr:rowOff>148757</xdr:rowOff>
    </xdr:to>
    <xdr:cxnSp macro="">
      <xdr:nvCxnSpPr>
        <xdr:cNvPr id="597" name="直線コネクタ 596"/>
        <xdr:cNvCxnSpPr/>
      </xdr:nvCxnSpPr>
      <xdr:spPr>
        <a:xfrm flipV="1">
          <a:off x="13703300" y="9612612"/>
          <a:ext cx="889000" cy="30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148757</xdr:rowOff>
    </xdr:from>
    <xdr:to>
      <xdr:col>71</xdr:col>
      <xdr:colOff>177800</xdr:colOff>
      <xdr:row>58</xdr:row>
      <xdr:rowOff>164302</xdr:rowOff>
    </xdr:to>
    <xdr:cxnSp macro="">
      <xdr:nvCxnSpPr>
        <xdr:cNvPr id="600" name="直線コネクタ 599"/>
        <xdr:cNvCxnSpPr/>
      </xdr:nvCxnSpPr>
      <xdr:spPr>
        <a:xfrm flipV="1">
          <a:off x="12814300" y="9921407"/>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77176</xdr:rowOff>
    </xdr:from>
    <xdr:to>
      <xdr:col>85</xdr:col>
      <xdr:colOff>177800</xdr:colOff>
      <xdr:row>58</xdr:row>
      <xdr:rowOff>7326</xdr:rowOff>
    </xdr:to>
    <xdr:sp macro="" textlink="">
      <xdr:nvSpPr>
        <xdr:cNvPr id="610" name="楕円 609"/>
        <xdr:cNvSpPr/>
      </xdr:nvSpPr>
      <xdr:spPr>
        <a:xfrm>
          <a:off x="16268700" y="984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100053</xdr:rowOff>
    </xdr:from>
    <xdr:ext cx="534377" cy="259045"/>
    <xdr:sp macro="" textlink="">
      <xdr:nvSpPr>
        <xdr:cNvPr id="611" name="教育費該当値テキスト"/>
        <xdr:cNvSpPr txBox="1"/>
      </xdr:nvSpPr>
      <xdr:spPr>
        <a:xfrm>
          <a:off x="16370300" y="970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73791</xdr:rowOff>
    </xdr:from>
    <xdr:to>
      <xdr:col>81</xdr:col>
      <xdr:colOff>101600</xdr:colOff>
      <xdr:row>59</xdr:row>
      <xdr:rowOff>3941</xdr:rowOff>
    </xdr:to>
    <xdr:sp macro="" textlink="">
      <xdr:nvSpPr>
        <xdr:cNvPr id="612" name="楕円 611"/>
        <xdr:cNvSpPr/>
      </xdr:nvSpPr>
      <xdr:spPr>
        <a:xfrm>
          <a:off x="15430500" y="100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166518</xdr:rowOff>
    </xdr:from>
    <xdr:ext cx="534377" cy="259045"/>
    <xdr:sp macro="" textlink="">
      <xdr:nvSpPr>
        <xdr:cNvPr id="613" name="テキスト ボックス 612"/>
        <xdr:cNvSpPr txBox="1"/>
      </xdr:nvSpPr>
      <xdr:spPr>
        <a:xfrm>
          <a:off x="15214111" y="101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132062</xdr:rowOff>
    </xdr:from>
    <xdr:to>
      <xdr:col>76</xdr:col>
      <xdr:colOff>165100</xdr:colOff>
      <xdr:row>56</xdr:row>
      <xdr:rowOff>62212</xdr:rowOff>
    </xdr:to>
    <xdr:sp macro="" textlink="">
      <xdr:nvSpPr>
        <xdr:cNvPr id="614" name="楕円 613"/>
        <xdr:cNvSpPr/>
      </xdr:nvSpPr>
      <xdr:spPr>
        <a:xfrm>
          <a:off x="14541500" y="95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78739</xdr:rowOff>
    </xdr:from>
    <xdr:ext cx="534377" cy="259045"/>
    <xdr:sp macro="" textlink="">
      <xdr:nvSpPr>
        <xdr:cNvPr id="615" name="テキスト ボックス 614"/>
        <xdr:cNvSpPr txBox="1"/>
      </xdr:nvSpPr>
      <xdr:spPr>
        <a:xfrm>
          <a:off x="14325111" y="933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97957</xdr:rowOff>
    </xdr:from>
    <xdr:to>
      <xdr:col>72</xdr:col>
      <xdr:colOff>38100</xdr:colOff>
      <xdr:row>58</xdr:row>
      <xdr:rowOff>28107</xdr:rowOff>
    </xdr:to>
    <xdr:sp macro="" textlink="">
      <xdr:nvSpPr>
        <xdr:cNvPr id="616" name="楕円 615"/>
        <xdr:cNvSpPr/>
      </xdr:nvSpPr>
      <xdr:spPr>
        <a:xfrm>
          <a:off x="13652500" y="987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44634</xdr:rowOff>
    </xdr:from>
    <xdr:ext cx="534377" cy="259045"/>
    <xdr:sp macro="" textlink="">
      <xdr:nvSpPr>
        <xdr:cNvPr id="617" name="テキスト ボックス 616"/>
        <xdr:cNvSpPr txBox="1"/>
      </xdr:nvSpPr>
      <xdr:spPr>
        <a:xfrm>
          <a:off x="13436111" y="964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113502</xdr:rowOff>
    </xdr:from>
    <xdr:to>
      <xdr:col>67</xdr:col>
      <xdr:colOff>101600</xdr:colOff>
      <xdr:row>59</xdr:row>
      <xdr:rowOff>43652</xdr:rowOff>
    </xdr:to>
    <xdr:sp macro="" textlink="">
      <xdr:nvSpPr>
        <xdr:cNvPr id="618" name="楕円 617"/>
        <xdr:cNvSpPr/>
      </xdr:nvSpPr>
      <xdr:spPr>
        <a:xfrm>
          <a:off x="12763500" y="100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34779</xdr:rowOff>
    </xdr:from>
    <xdr:ext cx="534377" cy="259045"/>
    <xdr:sp macro="" textlink="">
      <xdr:nvSpPr>
        <xdr:cNvPr id="619" name="テキスト ボックス 618"/>
        <xdr:cNvSpPr txBox="1"/>
      </xdr:nvSpPr>
      <xdr:spPr>
        <a:xfrm>
          <a:off x="12547111" y="1015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43864</xdr:rowOff>
    </xdr:from>
    <xdr:to>
      <xdr:col>85</xdr:col>
      <xdr:colOff>127000</xdr:colOff>
      <xdr:row>79</xdr:row>
      <xdr:rowOff>44283</xdr:rowOff>
    </xdr:to>
    <xdr:cxnSp macro="">
      <xdr:nvCxnSpPr>
        <xdr:cNvPr id="648" name="直線コネクタ 647"/>
        <xdr:cNvCxnSpPr/>
      </xdr:nvCxnSpPr>
      <xdr:spPr>
        <a:xfrm>
          <a:off x="15481300" y="13588414"/>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43864</xdr:rowOff>
    </xdr:from>
    <xdr:to>
      <xdr:col>81</xdr:col>
      <xdr:colOff>50800</xdr:colOff>
      <xdr:row>79</xdr:row>
      <xdr:rowOff>44419</xdr:rowOff>
    </xdr:to>
    <xdr:cxnSp macro="">
      <xdr:nvCxnSpPr>
        <xdr:cNvPr id="651" name="直線コネクタ 650"/>
        <xdr:cNvCxnSpPr/>
      </xdr:nvCxnSpPr>
      <xdr:spPr>
        <a:xfrm flipV="1">
          <a:off x="14592300" y="13588414"/>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38205</xdr:rowOff>
    </xdr:from>
    <xdr:to>
      <xdr:col>76</xdr:col>
      <xdr:colOff>114300</xdr:colOff>
      <xdr:row>79</xdr:row>
      <xdr:rowOff>44419</xdr:rowOff>
    </xdr:to>
    <xdr:cxnSp macro="">
      <xdr:nvCxnSpPr>
        <xdr:cNvPr id="654" name="直線コネクタ 653"/>
        <xdr:cNvCxnSpPr/>
      </xdr:nvCxnSpPr>
      <xdr:spPr>
        <a:xfrm>
          <a:off x="13703300" y="13582755"/>
          <a:ext cx="8890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38205</xdr:rowOff>
    </xdr:from>
    <xdr:to>
      <xdr:col>71</xdr:col>
      <xdr:colOff>177800</xdr:colOff>
      <xdr:row>79</xdr:row>
      <xdr:rowOff>43773</xdr:rowOff>
    </xdr:to>
    <xdr:cxnSp macro="">
      <xdr:nvCxnSpPr>
        <xdr:cNvPr id="657" name="直線コネクタ 656"/>
        <xdr:cNvCxnSpPr/>
      </xdr:nvCxnSpPr>
      <xdr:spPr>
        <a:xfrm flipV="1">
          <a:off x="12814300" y="13582755"/>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164933</xdr:rowOff>
    </xdr:from>
    <xdr:to>
      <xdr:col>85</xdr:col>
      <xdr:colOff>177800</xdr:colOff>
      <xdr:row>79</xdr:row>
      <xdr:rowOff>95083</xdr:rowOff>
    </xdr:to>
    <xdr:sp macro="" textlink="">
      <xdr:nvSpPr>
        <xdr:cNvPr id="667" name="楕円 666"/>
        <xdr:cNvSpPr/>
      </xdr:nvSpPr>
      <xdr:spPr>
        <a:xfrm>
          <a:off x="16268700" y="13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13932" cy="259045"/>
    <xdr:sp macro="" textlink="">
      <xdr:nvSpPr>
        <xdr:cNvPr id="668" name="災害復旧費該当値テキスト"/>
        <xdr:cNvSpPr txBox="1"/>
      </xdr:nvSpPr>
      <xdr:spPr>
        <a:xfrm>
          <a:off x="16370300" y="13508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164514</xdr:rowOff>
    </xdr:from>
    <xdr:to>
      <xdr:col>81</xdr:col>
      <xdr:colOff>101600</xdr:colOff>
      <xdr:row>79</xdr:row>
      <xdr:rowOff>94664</xdr:rowOff>
    </xdr:to>
    <xdr:sp macro="" textlink="">
      <xdr:nvSpPr>
        <xdr:cNvPr id="669" name="楕円 668"/>
        <xdr:cNvSpPr/>
      </xdr:nvSpPr>
      <xdr:spPr>
        <a:xfrm>
          <a:off x="15430500" y="135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85791</xdr:rowOff>
    </xdr:from>
    <xdr:ext cx="378565" cy="259045"/>
    <xdr:sp macro="" textlink="">
      <xdr:nvSpPr>
        <xdr:cNvPr id="670" name="テキスト ボックス 669"/>
        <xdr:cNvSpPr txBox="1"/>
      </xdr:nvSpPr>
      <xdr:spPr>
        <a:xfrm>
          <a:off x="15292017" y="1363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165069</xdr:rowOff>
    </xdr:from>
    <xdr:to>
      <xdr:col>76</xdr:col>
      <xdr:colOff>165100</xdr:colOff>
      <xdr:row>79</xdr:row>
      <xdr:rowOff>95219</xdr:rowOff>
    </xdr:to>
    <xdr:sp macro="" textlink="">
      <xdr:nvSpPr>
        <xdr:cNvPr id="671" name="楕円 670"/>
        <xdr:cNvSpPr/>
      </xdr:nvSpPr>
      <xdr:spPr>
        <a:xfrm>
          <a:off x="14541500" y="135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86346</xdr:rowOff>
    </xdr:from>
    <xdr:ext cx="249299" cy="259045"/>
    <xdr:sp macro="" textlink="">
      <xdr:nvSpPr>
        <xdr:cNvPr id="672" name="テキスト ボックス 671"/>
        <xdr:cNvSpPr txBox="1"/>
      </xdr:nvSpPr>
      <xdr:spPr>
        <a:xfrm>
          <a:off x="14467650" y="136308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158855</xdr:rowOff>
    </xdr:from>
    <xdr:to>
      <xdr:col>72</xdr:col>
      <xdr:colOff>38100</xdr:colOff>
      <xdr:row>79</xdr:row>
      <xdr:rowOff>89005</xdr:rowOff>
    </xdr:to>
    <xdr:sp macro="" textlink="">
      <xdr:nvSpPr>
        <xdr:cNvPr id="673" name="楕円 672"/>
        <xdr:cNvSpPr/>
      </xdr:nvSpPr>
      <xdr:spPr>
        <a:xfrm>
          <a:off x="13652500" y="135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80132</xdr:rowOff>
    </xdr:from>
    <xdr:ext cx="469744" cy="259045"/>
    <xdr:sp macro="" textlink="">
      <xdr:nvSpPr>
        <xdr:cNvPr id="674" name="テキスト ボックス 673"/>
        <xdr:cNvSpPr txBox="1"/>
      </xdr:nvSpPr>
      <xdr:spPr>
        <a:xfrm>
          <a:off x="13468428" y="1362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164423</xdr:rowOff>
    </xdr:from>
    <xdr:to>
      <xdr:col>67</xdr:col>
      <xdr:colOff>101600</xdr:colOff>
      <xdr:row>79</xdr:row>
      <xdr:rowOff>94573</xdr:rowOff>
    </xdr:to>
    <xdr:sp macro="" textlink="">
      <xdr:nvSpPr>
        <xdr:cNvPr id="675" name="楕円 674"/>
        <xdr:cNvSpPr/>
      </xdr:nvSpPr>
      <xdr:spPr>
        <a:xfrm>
          <a:off x="12763500" y="13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85700</xdr:rowOff>
    </xdr:from>
    <xdr:ext cx="378565" cy="259045"/>
    <xdr:sp macro="" textlink="">
      <xdr:nvSpPr>
        <xdr:cNvPr id="676" name="テキスト ボックス 675"/>
        <xdr:cNvSpPr txBox="1"/>
      </xdr:nvSpPr>
      <xdr:spPr>
        <a:xfrm>
          <a:off x="12625017" y="1363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149974</xdr:rowOff>
    </xdr:from>
    <xdr:to>
      <xdr:col>85</xdr:col>
      <xdr:colOff>127000</xdr:colOff>
      <xdr:row>97</xdr:row>
      <xdr:rowOff>170205</xdr:rowOff>
    </xdr:to>
    <xdr:cxnSp macro="">
      <xdr:nvCxnSpPr>
        <xdr:cNvPr id="705" name="直線コネクタ 704"/>
        <xdr:cNvCxnSpPr/>
      </xdr:nvCxnSpPr>
      <xdr:spPr>
        <a:xfrm flipV="1">
          <a:off x="15481300" y="16780624"/>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170205</xdr:rowOff>
    </xdr:from>
    <xdr:to>
      <xdr:col>81</xdr:col>
      <xdr:colOff>50800</xdr:colOff>
      <xdr:row>98</xdr:row>
      <xdr:rowOff>16269</xdr:rowOff>
    </xdr:to>
    <xdr:cxnSp macro="">
      <xdr:nvCxnSpPr>
        <xdr:cNvPr id="708" name="直線コネクタ 707"/>
        <xdr:cNvCxnSpPr/>
      </xdr:nvCxnSpPr>
      <xdr:spPr>
        <a:xfrm flipV="1">
          <a:off x="14592300" y="16800855"/>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16269</xdr:rowOff>
    </xdr:from>
    <xdr:to>
      <xdr:col>76</xdr:col>
      <xdr:colOff>114300</xdr:colOff>
      <xdr:row>98</xdr:row>
      <xdr:rowOff>24346</xdr:rowOff>
    </xdr:to>
    <xdr:cxnSp macro="">
      <xdr:nvCxnSpPr>
        <xdr:cNvPr id="711" name="直線コネクタ 710"/>
        <xdr:cNvCxnSpPr/>
      </xdr:nvCxnSpPr>
      <xdr:spPr>
        <a:xfrm flipV="1">
          <a:off x="13703300" y="16818369"/>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162358</xdr:rowOff>
    </xdr:from>
    <xdr:to>
      <xdr:col>71</xdr:col>
      <xdr:colOff>177800</xdr:colOff>
      <xdr:row>98</xdr:row>
      <xdr:rowOff>24346</xdr:rowOff>
    </xdr:to>
    <xdr:cxnSp macro="">
      <xdr:nvCxnSpPr>
        <xdr:cNvPr id="714" name="直線コネクタ 713"/>
        <xdr:cNvCxnSpPr/>
      </xdr:nvCxnSpPr>
      <xdr:spPr>
        <a:xfrm>
          <a:off x="12814300" y="16793008"/>
          <a:ext cx="8890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99174</xdr:rowOff>
    </xdr:from>
    <xdr:to>
      <xdr:col>85</xdr:col>
      <xdr:colOff>177800</xdr:colOff>
      <xdr:row>98</xdr:row>
      <xdr:rowOff>29324</xdr:rowOff>
    </xdr:to>
    <xdr:sp macro="" textlink="">
      <xdr:nvSpPr>
        <xdr:cNvPr id="724" name="楕円 723"/>
        <xdr:cNvSpPr/>
      </xdr:nvSpPr>
      <xdr:spPr>
        <a:xfrm>
          <a:off x="16268700" y="167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14101</xdr:rowOff>
    </xdr:from>
    <xdr:ext cx="534377" cy="259045"/>
    <xdr:sp macro="" textlink="">
      <xdr:nvSpPr>
        <xdr:cNvPr id="725" name="公債費該当値テキスト"/>
        <xdr:cNvSpPr txBox="1"/>
      </xdr:nvSpPr>
      <xdr:spPr>
        <a:xfrm>
          <a:off x="16370300" y="166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119405</xdr:rowOff>
    </xdr:from>
    <xdr:to>
      <xdr:col>81</xdr:col>
      <xdr:colOff>101600</xdr:colOff>
      <xdr:row>98</xdr:row>
      <xdr:rowOff>49555</xdr:rowOff>
    </xdr:to>
    <xdr:sp macro="" textlink="">
      <xdr:nvSpPr>
        <xdr:cNvPr id="726" name="楕円 725"/>
        <xdr:cNvSpPr/>
      </xdr:nvSpPr>
      <xdr:spPr>
        <a:xfrm>
          <a:off x="15430500" y="167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40682</xdr:rowOff>
    </xdr:from>
    <xdr:ext cx="534377" cy="259045"/>
    <xdr:sp macro="" textlink="">
      <xdr:nvSpPr>
        <xdr:cNvPr id="727" name="テキスト ボックス 726"/>
        <xdr:cNvSpPr txBox="1"/>
      </xdr:nvSpPr>
      <xdr:spPr>
        <a:xfrm>
          <a:off x="15214111" y="1684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136919</xdr:rowOff>
    </xdr:from>
    <xdr:to>
      <xdr:col>76</xdr:col>
      <xdr:colOff>165100</xdr:colOff>
      <xdr:row>98</xdr:row>
      <xdr:rowOff>67069</xdr:rowOff>
    </xdr:to>
    <xdr:sp macro="" textlink="">
      <xdr:nvSpPr>
        <xdr:cNvPr id="728" name="楕円 727"/>
        <xdr:cNvSpPr/>
      </xdr:nvSpPr>
      <xdr:spPr>
        <a:xfrm>
          <a:off x="14541500" y="167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58196</xdr:rowOff>
    </xdr:from>
    <xdr:ext cx="534377" cy="259045"/>
    <xdr:sp macro="" textlink="">
      <xdr:nvSpPr>
        <xdr:cNvPr id="729" name="テキスト ボックス 728"/>
        <xdr:cNvSpPr txBox="1"/>
      </xdr:nvSpPr>
      <xdr:spPr>
        <a:xfrm>
          <a:off x="14325111" y="168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144996</xdr:rowOff>
    </xdr:from>
    <xdr:to>
      <xdr:col>72</xdr:col>
      <xdr:colOff>38100</xdr:colOff>
      <xdr:row>98</xdr:row>
      <xdr:rowOff>75146</xdr:rowOff>
    </xdr:to>
    <xdr:sp macro="" textlink="">
      <xdr:nvSpPr>
        <xdr:cNvPr id="730" name="楕円 729"/>
        <xdr:cNvSpPr/>
      </xdr:nvSpPr>
      <xdr:spPr>
        <a:xfrm>
          <a:off x="13652500" y="167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66273</xdr:rowOff>
    </xdr:from>
    <xdr:ext cx="534377" cy="259045"/>
    <xdr:sp macro="" textlink="">
      <xdr:nvSpPr>
        <xdr:cNvPr id="731" name="テキスト ボックス 730"/>
        <xdr:cNvSpPr txBox="1"/>
      </xdr:nvSpPr>
      <xdr:spPr>
        <a:xfrm>
          <a:off x="13436111" y="1686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111558</xdr:rowOff>
    </xdr:from>
    <xdr:to>
      <xdr:col>67</xdr:col>
      <xdr:colOff>101600</xdr:colOff>
      <xdr:row>98</xdr:row>
      <xdr:rowOff>41708</xdr:rowOff>
    </xdr:to>
    <xdr:sp macro="" textlink="">
      <xdr:nvSpPr>
        <xdr:cNvPr id="732" name="楕円 731"/>
        <xdr:cNvSpPr/>
      </xdr:nvSpPr>
      <xdr:spPr>
        <a:xfrm>
          <a:off x="12763500" y="167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32835</xdr:rowOff>
    </xdr:from>
    <xdr:ext cx="534377" cy="259045"/>
    <xdr:sp macro="" textlink="">
      <xdr:nvSpPr>
        <xdr:cNvPr id="733" name="テキスト ボックス 732"/>
        <xdr:cNvSpPr txBox="1"/>
      </xdr:nvSpPr>
      <xdr:spPr>
        <a:xfrm>
          <a:off x="12547111" y="168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教育費で</a:t>
          </a:r>
          <a:r>
            <a:rPr kumimoji="1" lang="ja-JP" altLang="en-US" sz="1100">
              <a:solidFill>
                <a:schemeClr val="dk1"/>
              </a:solidFill>
              <a:effectLst/>
              <a:latin typeface="+mn-lt"/>
              <a:ea typeface="+mn-ea"/>
              <a:cs typeface="+mn-cs"/>
            </a:rPr>
            <a:t>は、川回る広場整備や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村内遺跡発掘調査の実施等により</a:t>
          </a:r>
          <a:r>
            <a:rPr kumimoji="1" lang="en-US" altLang="ja-JP" sz="1100">
              <a:solidFill>
                <a:schemeClr val="dk1"/>
              </a:solidFill>
              <a:effectLst/>
              <a:latin typeface="+mn-lt"/>
              <a:ea typeface="+mn-ea"/>
              <a:cs typeface="+mn-cs"/>
            </a:rPr>
            <a:t>35.6</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58,827</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民生費で</a:t>
          </a:r>
          <a:r>
            <a:rPr kumimoji="1" lang="ja-JP" altLang="en-US" sz="1100">
              <a:solidFill>
                <a:schemeClr val="dk1"/>
              </a:solidFill>
              <a:effectLst/>
              <a:latin typeface="+mn-lt"/>
              <a:ea typeface="+mn-ea"/>
              <a:cs typeface="+mn-cs"/>
            </a:rPr>
            <a:t>認可保育園施設整備助成事業等の影響</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147,838</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その一方、</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公共施設建設基金積立金の減等</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4.8</a:t>
          </a:r>
          <a:r>
            <a:rPr kumimoji="1" lang="ja-JP" altLang="en-US"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65,091</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、土木費では</a:t>
          </a:r>
          <a:r>
            <a:rPr kumimoji="1" lang="ja-JP" altLang="en-US" sz="1100">
              <a:solidFill>
                <a:schemeClr val="dk1"/>
              </a:solidFill>
              <a:effectLst/>
              <a:latin typeface="+mn-lt"/>
              <a:ea typeface="+mn-ea"/>
              <a:cs typeface="+mn-cs"/>
            </a:rPr>
            <a:t>大木</a:t>
          </a:r>
          <a:r>
            <a:rPr kumimoji="1" lang="ja-JP" altLang="ja-JP" sz="1100">
              <a:solidFill>
                <a:schemeClr val="dk1"/>
              </a:solidFill>
              <a:effectLst/>
              <a:latin typeface="+mn-lt"/>
              <a:ea typeface="+mn-ea"/>
              <a:cs typeface="+mn-cs"/>
            </a:rPr>
            <a:t>地区土地区画整理事業補助金</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等により</a:t>
          </a:r>
          <a:r>
            <a:rPr kumimoji="1" lang="en-US" altLang="ja-JP" sz="1100">
              <a:solidFill>
                <a:schemeClr val="dk1"/>
              </a:solidFill>
              <a:effectLst/>
              <a:latin typeface="+mn-lt"/>
              <a:ea typeface="+mn-ea"/>
              <a:cs typeface="+mn-cs"/>
            </a:rPr>
            <a:t>10.7</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32,004</a:t>
          </a:r>
          <a:r>
            <a:rPr kumimoji="1" lang="ja-JP" altLang="en-US" sz="1100">
              <a:solidFill>
                <a:schemeClr val="dk1"/>
              </a:solidFill>
              <a:effectLst/>
              <a:latin typeface="+mn-lt"/>
              <a:ea typeface="+mn-ea"/>
              <a:cs typeface="+mn-cs"/>
            </a:rPr>
            <a:t>円と</a:t>
          </a:r>
          <a:r>
            <a:rPr kumimoji="1" lang="ja-JP" altLang="ja-JP" sz="1100">
              <a:solidFill>
                <a:schemeClr val="dk1"/>
              </a:solidFill>
              <a:effectLst/>
              <a:latin typeface="+mn-lt"/>
              <a:ea typeface="+mn-ea"/>
              <a:cs typeface="+mn-cs"/>
            </a:rPr>
            <a:t>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実質収支比率に係る経年分析については、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6.21%</a:t>
          </a:r>
          <a:r>
            <a:rPr kumimoji="1" lang="ja-JP" altLang="en-US" sz="1100">
              <a:solidFill>
                <a:schemeClr val="dk1"/>
              </a:solidFill>
              <a:effectLst/>
              <a:latin typeface="+mn-lt"/>
              <a:ea typeface="+mn-ea"/>
              <a:cs typeface="+mn-cs"/>
            </a:rPr>
            <a:t>、更に</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0.59</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6.80</a:t>
          </a:r>
          <a:r>
            <a:rPr kumimoji="1" lang="ja-JP" altLang="en-US" sz="1100">
              <a:solidFill>
                <a:schemeClr val="dk1"/>
              </a:solidFill>
              <a:effectLst/>
              <a:latin typeface="+mn-lt"/>
              <a:ea typeface="+mn-ea"/>
              <a:cs typeface="+mn-cs"/>
            </a:rPr>
            <a:t>％となっていたが、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には再び</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％代となった。</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年度は地方税の滞納整理強化により徴収率が増加となった影響もあり、前年度比</a:t>
          </a:r>
          <a:r>
            <a:rPr kumimoji="1" lang="en-US" altLang="ja-JP" sz="1100">
              <a:solidFill>
                <a:schemeClr val="dk1"/>
              </a:solidFill>
              <a:effectLst/>
              <a:latin typeface="+mn-lt"/>
              <a:ea typeface="+mn-ea"/>
              <a:cs typeface="+mn-cs"/>
            </a:rPr>
            <a:t>0.37</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5.89</a:t>
          </a:r>
          <a:r>
            <a:rPr kumimoji="1" lang="ja-JP" altLang="en-US"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財政調整基金残高については、標準財政規模の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％以上を確保している。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今後も実質収支比率については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％程度を目指すとともに、財政調整基金においても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％程度を確保できるよう健全な財政運営に努める。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全会計で黒字となっているが、</a:t>
          </a:r>
          <a:r>
            <a:rPr kumimoji="1" lang="ja-JP" altLang="en-US" sz="1100" b="0" i="0" baseline="0">
              <a:solidFill>
                <a:schemeClr val="dk1"/>
              </a:solidFill>
              <a:effectLst/>
              <a:latin typeface="+mn-lt"/>
              <a:ea typeface="+mn-ea"/>
              <a:cs typeface="+mn-cs"/>
            </a:rPr>
            <a:t>「下水道事業特別会計」等、</a:t>
          </a:r>
          <a:r>
            <a:rPr kumimoji="1" lang="ja-JP" altLang="ja-JP" sz="1100" b="0" i="0" baseline="0">
              <a:solidFill>
                <a:schemeClr val="dk1"/>
              </a:solidFill>
              <a:effectLst/>
              <a:latin typeface="+mn-lt"/>
              <a:ea typeface="+mn-ea"/>
              <a:cs typeface="+mn-cs"/>
            </a:rPr>
            <a:t>黒字の割合</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わずか</a:t>
          </a:r>
          <a:r>
            <a:rPr kumimoji="1" lang="ja-JP" altLang="en-US" sz="1100" b="0" i="0" baseline="0">
              <a:solidFill>
                <a:schemeClr val="dk1"/>
              </a:solidFill>
              <a:effectLst/>
              <a:latin typeface="+mn-lt"/>
              <a:ea typeface="+mn-ea"/>
              <a:cs typeface="+mn-cs"/>
            </a:rPr>
            <a:t>な会計も</a:t>
          </a:r>
          <a:r>
            <a:rPr kumimoji="1" lang="ja-JP" altLang="ja-JP" sz="1100" b="0" i="0" baseline="0">
              <a:solidFill>
                <a:schemeClr val="dk1"/>
              </a:solidFill>
              <a:effectLst/>
              <a:latin typeface="+mn-lt"/>
              <a:ea typeface="+mn-ea"/>
              <a:cs typeface="+mn-cs"/>
            </a:rPr>
            <a:t>あるため注意が必要である。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それぞれの会計において、</a:t>
          </a:r>
          <a:r>
            <a:rPr kumimoji="1" lang="ja-JP" altLang="ja-JP" sz="1100" b="0" i="0" baseline="0">
              <a:solidFill>
                <a:schemeClr val="dk1"/>
              </a:solidFill>
              <a:effectLst/>
              <a:latin typeface="+mn-lt"/>
              <a:ea typeface="+mn-ea"/>
              <a:cs typeface="+mn-cs"/>
            </a:rPr>
            <a:t>今後も赤字に陥らないよう努めながら、全体とし</a:t>
          </a:r>
          <a:r>
            <a:rPr kumimoji="1" lang="ja-JP" altLang="en-US" sz="1100" b="0" i="0" baseline="0">
              <a:solidFill>
                <a:schemeClr val="dk1"/>
              </a:solidFill>
              <a:effectLst/>
              <a:latin typeface="+mn-lt"/>
              <a:ea typeface="+mn-ea"/>
              <a:cs typeface="+mn-cs"/>
            </a:rPr>
            <a:t>て健全な財政運営を行っていく。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_&#12304;R3.10.13&#36001;&#25919;&#29366;&#27841;&#36039;&#26009;&#38598;&#12305;_473243_&#35501;&#35895;&#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45</v>
          </cell>
          <cell r="BX53">
            <v>42.7</v>
          </cell>
          <cell r="CF53">
            <v>44.2</v>
          </cell>
          <cell r="CN53">
            <v>44.6</v>
          </cell>
          <cell r="CV53">
            <v>46.5</v>
          </cell>
        </row>
        <row r="55">
          <cell r="AN55" t="str">
            <v>類似団体内平均値</v>
          </cell>
          <cell r="BP55">
            <v>13</v>
          </cell>
          <cell r="BX55">
            <v>21</v>
          </cell>
          <cell r="CF55">
            <v>20.2</v>
          </cell>
          <cell r="CN55">
            <v>18.3</v>
          </cell>
          <cell r="CV55">
            <v>20.3</v>
          </cell>
        </row>
        <row r="57">
          <cell r="BP57">
            <v>53.4</v>
          </cell>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row>
        <row r="75">
          <cell r="BP75">
            <v>3.5</v>
          </cell>
          <cell r="BX75">
            <v>3.3</v>
          </cell>
          <cell r="CF75">
            <v>3</v>
          </cell>
          <cell r="CN75">
            <v>2.7</v>
          </cell>
          <cell r="CV75">
            <v>3.4</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16711972</v>
      </c>
      <c r="BO4" s="431"/>
      <c r="BP4" s="431"/>
      <c r="BQ4" s="431"/>
      <c r="BR4" s="431"/>
      <c r="BS4" s="431"/>
      <c r="BT4" s="431"/>
      <c r="BU4" s="432"/>
      <c r="BV4" s="430">
        <v>15715197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5.9</v>
      </c>
      <c r="CU4" s="437"/>
      <c r="CV4" s="437"/>
      <c r="CW4" s="437"/>
      <c r="CX4" s="437"/>
      <c r="CY4" s="437"/>
      <c r="CZ4" s="437"/>
      <c r="DA4" s="438"/>
      <c r="DB4" s="436">
        <v>5.5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16128109</v>
      </c>
      <c r="BO5" s="468"/>
      <c r="BP5" s="468"/>
      <c r="BQ5" s="468"/>
      <c r="BR5" s="468"/>
      <c r="BS5" s="468"/>
      <c r="BT5" s="468"/>
      <c r="BU5" s="469"/>
      <c r="BV5" s="467">
        <v>15170687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84.9</v>
      </c>
      <c r="CU5" s="465"/>
      <c r="CV5" s="465"/>
      <c r="CW5" s="465"/>
      <c r="CX5" s="465"/>
      <c r="CY5" s="465"/>
      <c r="CZ5" s="465"/>
      <c r="DA5" s="466"/>
      <c r="DB5" s="464">
        <v>82.1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583863</v>
      </c>
      <c r="BO6" s="468"/>
      <c r="BP6" s="468"/>
      <c r="BQ6" s="468"/>
      <c r="BR6" s="468"/>
      <c r="BS6" s="468"/>
      <c r="BT6" s="468"/>
      <c r="BU6" s="469"/>
      <c r="BV6" s="467">
        <v>544510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88.5</v>
      </c>
      <c r="CU6" s="505"/>
      <c r="CV6" s="505"/>
      <c r="CW6" s="505"/>
      <c r="CX6" s="505"/>
      <c r="CY6" s="505"/>
      <c r="CZ6" s="505"/>
      <c r="DA6" s="506"/>
      <c r="DB6" s="504">
        <v>86.3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135391</v>
      </c>
      <c r="BO7" s="468"/>
      <c r="BP7" s="468"/>
      <c r="BQ7" s="468"/>
      <c r="BR7" s="468"/>
      <c r="BS7" s="468"/>
      <c r="BT7" s="468"/>
      <c r="BU7" s="469"/>
      <c r="BV7" s="467">
        <v>121559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7613816</v>
      </c>
      <c r="CU7" s="468"/>
      <c r="CV7" s="468"/>
      <c r="CW7" s="468"/>
      <c r="CX7" s="468"/>
      <c r="CY7" s="468"/>
      <c r="CZ7" s="468"/>
      <c r="DA7" s="469"/>
      <c r="DB7" s="467">
        <v>7657230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448472</v>
      </c>
      <c r="BO8" s="468"/>
      <c r="BP8" s="468"/>
      <c r="BQ8" s="468"/>
      <c r="BR8" s="468"/>
      <c r="BS8" s="468"/>
      <c r="BT8" s="468"/>
      <c r="BU8" s="469"/>
      <c r="BV8" s="467">
        <v>422951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0.61</v>
      </c>
      <c r="CU8" s="508"/>
      <c r="CV8" s="508"/>
      <c r="CW8" s="508"/>
      <c r="CX8" s="508"/>
      <c r="CY8" s="508"/>
      <c r="CZ8" s="508"/>
      <c r="DA8" s="509"/>
      <c r="DB8" s="507">
        <v>0.6</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39504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25522</v>
      </c>
      <c r="BO9" s="468"/>
      <c r="BP9" s="468"/>
      <c r="BQ9" s="468"/>
      <c r="BR9" s="468"/>
      <c r="BS9" s="468"/>
      <c r="BT9" s="468"/>
      <c r="BU9" s="469"/>
      <c r="BV9" s="467">
        <v>-84935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7.5</v>
      </c>
      <c r="CU9" s="465"/>
      <c r="CV9" s="465"/>
      <c r="CW9" s="465"/>
      <c r="CX9" s="465"/>
      <c r="CY9" s="465"/>
      <c r="CZ9" s="465"/>
      <c r="DA9" s="466"/>
      <c r="DB9" s="464">
        <v>6.9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38200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330000</v>
      </c>
      <c r="BO10" s="468"/>
      <c r="BP10" s="468"/>
      <c r="BQ10" s="468"/>
      <c r="BR10" s="468"/>
      <c r="BS10" s="468"/>
      <c r="BT10" s="468"/>
      <c r="BU10" s="469"/>
      <c r="BV10" s="467">
        <v>499517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41481</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125</v>
      </c>
      <c r="AV12" s="500"/>
      <c r="AW12" s="500"/>
      <c r="AX12" s="500"/>
      <c r="AY12" s="501" t="s">
        <v>134</v>
      </c>
      <c r="AZ12" s="502"/>
      <c r="BA12" s="502"/>
      <c r="BB12" s="502"/>
      <c r="BC12" s="502"/>
      <c r="BD12" s="502"/>
      <c r="BE12" s="502"/>
      <c r="BF12" s="502"/>
      <c r="BG12" s="502"/>
      <c r="BH12" s="502"/>
      <c r="BI12" s="502"/>
      <c r="BJ12" s="502"/>
      <c r="BK12" s="502"/>
      <c r="BL12" s="502"/>
      <c r="BM12" s="503"/>
      <c r="BN12" s="467">
        <v>382000</v>
      </c>
      <c r="BO12" s="468"/>
      <c r="BP12" s="468"/>
      <c r="BQ12" s="468"/>
      <c r="BR12" s="468"/>
      <c r="BS12" s="468"/>
      <c r="BT12" s="468"/>
      <c r="BU12" s="469"/>
      <c r="BV12" s="467">
        <v>408517</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40751</v>
      </c>
      <c r="S13" s="552"/>
      <c r="T13" s="552"/>
      <c r="U13" s="552"/>
      <c r="V13" s="553"/>
      <c r="W13" s="483" t="s">
        <v>138</v>
      </c>
      <c r="X13" s="484"/>
      <c r="Y13" s="484"/>
      <c r="Z13" s="484"/>
      <c r="AA13" s="484"/>
      <c r="AB13" s="474"/>
      <c r="AC13" s="518">
        <v>457</v>
      </c>
      <c r="AD13" s="519"/>
      <c r="AE13" s="519"/>
      <c r="AF13" s="519"/>
      <c r="AG13" s="561"/>
      <c r="AH13" s="518">
        <v>500</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-26478</v>
      </c>
      <c r="BO13" s="468"/>
      <c r="BP13" s="468"/>
      <c r="BQ13" s="468"/>
      <c r="BR13" s="468"/>
      <c r="BS13" s="468"/>
      <c r="BT13" s="468"/>
      <c r="BU13" s="469"/>
      <c r="BV13" s="467">
        <v>6065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3.4</v>
      </c>
      <c r="CU13" s="465"/>
      <c r="CV13" s="465"/>
      <c r="CW13" s="465"/>
      <c r="CX13" s="465"/>
      <c r="CY13" s="465"/>
      <c r="CZ13" s="465"/>
      <c r="DA13" s="466"/>
      <c r="DB13" s="464">
        <v>2.7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41446</v>
      </c>
      <c r="S14" s="552"/>
      <c r="T14" s="552"/>
      <c r="U14" s="552"/>
      <c r="V14" s="553"/>
      <c r="W14" s="457"/>
      <c r="X14" s="458"/>
      <c r="Y14" s="458"/>
      <c r="Z14" s="458"/>
      <c r="AA14" s="458"/>
      <c r="AB14" s="447"/>
      <c r="AC14" s="554">
        <v>3.1</v>
      </c>
      <c r="AD14" s="555"/>
      <c r="AE14" s="555"/>
      <c r="AF14" s="555"/>
      <c r="AG14" s="556"/>
      <c r="AH14" s="554">
        <v>3.5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136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40800</v>
      </c>
      <c r="S15" s="552"/>
      <c r="T15" s="552"/>
      <c r="U15" s="552"/>
      <c r="V15" s="553"/>
      <c r="W15" s="483" t="s">
        <v>147</v>
      </c>
      <c r="X15" s="484"/>
      <c r="Y15" s="484"/>
      <c r="Z15" s="484"/>
      <c r="AA15" s="484"/>
      <c r="AB15" s="474"/>
      <c r="AC15" s="518">
        <v>2670</v>
      </c>
      <c r="AD15" s="519"/>
      <c r="AE15" s="519"/>
      <c r="AF15" s="519"/>
      <c r="AG15" s="561"/>
      <c r="AH15" s="518">
        <v>2680</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3914046</v>
      </c>
      <c r="BO15" s="431"/>
      <c r="BP15" s="431"/>
      <c r="BQ15" s="431"/>
      <c r="BR15" s="431"/>
      <c r="BS15" s="431"/>
      <c r="BT15" s="431"/>
      <c r="BU15" s="432"/>
      <c r="BV15" s="430">
        <v>3832156</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18.3</v>
      </c>
      <c r="AD16" s="555"/>
      <c r="AE16" s="555"/>
      <c r="AF16" s="555"/>
      <c r="AG16" s="556"/>
      <c r="AH16" s="554">
        <v>18.8</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6173567</v>
      </c>
      <c r="BO16" s="468"/>
      <c r="BP16" s="468"/>
      <c r="BQ16" s="468"/>
      <c r="BR16" s="468"/>
      <c r="BS16" s="468"/>
      <c r="BT16" s="468"/>
      <c r="BU16" s="469"/>
      <c r="BV16" s="467">
        <v>6155890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11444</v>
      </c>
      <c r="AD17" s="519"/>
      <c r="AE17" s="519"/>
      <c r="AF17" s="519"/>
      <c r="AG17" s="561"/>
      <c r="AH17" s="518">
        <v>11052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5004899</v>
      </c>
      <c r="BO17" s="468"/>
      <c r="BP17" s="468"/>
      <c r="BQ17" s="468"/>
      <c r="BR17" s="468"/>
      <c r="BS17" s="468"/>
      <c r="BT17" s="468"/>
      <c r="BU17" s="469"/>
      <c r="BV17" s="467">
        <v>4899626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35.28</v>
      </c>
      <c r="M18" s="583"/>
      <c r="N18" s="583"/>
      <c r="O18" s="583"/>
      <c r="P18" s="583"/>
      <c r="Q18" s="583"/>
      <c r="R18" s="584"/>
      <c r="S18" s="584"/>
      <c r="T18" s="584"/>
      <c r="U18" s="584"/>
      <c r="V18" s="585"/>
      <c r="W18" s="485"/>
      <c r="X18" s="486"/>
      <c r="Y18" s="486"/>
      <c r="Z18" s="486"/>
      <c r="AA18" s="486"/>
      <c r="AB18" s="477"/>
      <c r="AC18" s="586">
        <v>78.5</v>
      </c>
      <c r="AD18" s="587"/>
      <c r="AE18" s="587"/>
      <c r="AF18" s="587"/>
      <c r="AG18" s="588"/>
      <c r="AH18" s="586">
        <v>77.7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7443943</v>
      </c>
      <c r="BO18" s="468"/>
      <c r="BP18" s="468"/>
      <c r="BQ18" s="468"/>
      <c r="BR18" s="468"/>
      <c r="BS18" s="468"/>
      <c r="BT18" s="468"/>
      <c r="BU18" s="469"/>
      <c r="BV18" s="467">
        <v>7204359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1120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10180171</v>
      </c>
      <c r="BO19" s="468"/>
      <c r="BP19" s="468"/>
      <c r="BQ19" s="468"/>
      <c r="BR19" s="468"/>
      <c r="BS19" s="468"/>
      <c r="BT19" s="468"/>
      <c r="BU19" s="469"/>
      <c r="BV19" s="467">
        <v>10222071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13658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8701934</v>
      </c>
      <c r="BO23" s="468"/>
      <c r="BP23" s="468"/>
      <c r="BQ23" s="468"/>
      <c r="BR23" s="468"/>
      <c r="BS23" s="468"/>
      <c r="BT23" s="468"/>
      <c r="BU23" s="469"/>
      <c r="BV23" s="467">
        <v>8959449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7570</v>
      </c>
      <c r="R24" s="519"/>
      <c r="S24" s="519"/>
      <c r="T24" s="519"/>
      <c r="U24" s="519"/>
      <c r="V24" s="561"/>
      <c r="W24" s="620"/>
      <c r="X24" s="608"/>
      <c r="Y24" s="609"/>
      <c r="Z24" s="517" t="s">
        <v>171</v>
      </c>
      <c r="AA24" s="497"/>
      <c r="AB24" s="497"/>
      <c r="AC24" s="497"/>
      <c r="AD24" s="497"/>
      <c r="AE24" s="497"/>
      <c r="AF24" s="497"/>
      <c r="AG24" s="498"/>
      <c r="AH24" s="518">
        <v>237</v>
      </c>
      <c r="AI24" s="519"/>
      <c r="AJ24" s="519"/>
      <c r="AK24" s="519"/>
      <c r="AL24" s="561"/>
      <c r="AM24" s="518">
        <v>721902</v>
      </c>
      <c r="AN24" s="519"/>
      <c r="AO24" s="519"/>
      <c r="AP24" s="519"/>
      <c r="AQ24" s="519"/>
      <c r="AR24" s="561"/>
      <c r="AS24" s="518">
        <v>3046</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7941361</v>
      </c>
      <c r="BO24" s="468"/>
      <c r="BP24" s="468"/>
      <c r="BQ24" s="468"/>
      <c r="BR24" s="468"/>
      <c r="BS24" s="468"/>
      <c r="BT24" s="468"/>
      <c r="BU24" s="469"/>
      <c r="BV24" s="467">
        <v>8142396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6130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175</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380410</v>
      </c>
      <c r="BO25" s="431"/>
      <c r="BP25" s="431"/>
      <c r="BQ25" s="431"/>
      <c r="BR25" s="431"/>
      <c r="BS25" s="431"/>
      <c r="BT25" s="431"/>
      <c r="BU25" s="432"/>
      <c r="BV25" s="430">
        <v>516938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6070</v>
      </c>
      <c r="R26" s="519"/>
      <c r="S26" s="519"/>
      <c r="T26" s="519"/>
      <c r="U26" s="519"/>
      <c r="V26" s="561"/>
      <c r="W26" s="620"/>
      <c r="X26" s="608"/>
      <c r="Y26" s="609"/>
      <c r="Z26" s="517" t="s">
        <v>178</v>
      </c>
      <c r="AA26" s="630"/>
      <c r="AB26" s="630"/>
      <c r="AC26" s="630"/>
      <c r="AD26" s="630"/>
      <c r="AE26" s="630"/>
      <c r="AF26" s="630"/>
      <c r="AG26" s="631"/>
      <c r="AH26" s="518">
        <v>21</v>
      </c>
      <c r="AI26" s="519"/>
      <c r="AJ26" s="519"/>
      <c r="AK26" s="519"/>
      <c r="AL26" s="561"/>
      <c r="AM26" s="518">
        <v>67893</v>
      </c>
      <c r="AN26" s="519"/>
      <c r="AO26" s="519"/>
      <c r="AP26" s="519"/>
      <c r="AQ26" s="519"/>
      <c r="AR26" s="561"/>
      <c r="AS26" s="518">
        <v>3233</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3440</v>
      </c>
      <c r="R27" s="519"/>
      <c r="S27" s="519"/>
      <c r="T27" s="519"/>
      <c r="U27" s="519"/>
      <c r="V27" s="561"/>
      <c r="W27" s="620"/>
      <c r="X27" s="608"/>
      <c r="Y27" s="609"/>
      <c r="Z27" s="517" t="s">
        <v>181</v>
      </c>
      <c r="AA27" s="497"/>
      <c r="AB27" s="497"/>
      <c r="AC27" s="497"/>
      <c r="AD27" s="497"/>
      <c r="AE27" s="497"/>
      <c r="AF27" s="497"/>
      <c r="AG27" s="498"/>
      <c r="AH27" s="518">
        <v>18</v>
      </c>
      <c r="AI27" s="519"/>
      <c r="AJ27" s="519"/>
      <c r="AK27" s="519"/>
      <c r="AL27" s="561"/>
      <c r="AM27" s="518">
        <v>54270</v>
      </c>
      <c r="AN27" s="519"/>
      <c r="AO27" s="519"/>
      <c r="AP27" s="519"/>
      <c r="AQ27" s="519"/>
      <c r="AR27" s="561"/>
      <c r="AS27" s="518">
        <v>3015</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200000</v>
      </c>
      <c r="BO27" s="644"/>
      <c r="BP27" s="644"/>
      <c r="BQ27" s="644"/>
      <c r="BR27" s="644"/>
      <c r="BS27" s="644"/>
      <c r="BT27" s="644"/>
      <c r="BU27" s="645"/>
      <c r="BV27" s="643">
        <v>200000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2640</v>
      </c>
      <c r="R28" s="519"/>
      <c r="S28" s="519"/>
      <c r="T28" s="519"/>
      <c r="U28" s="519"/>
      <c r="V28" s="561"/>
      <c r="W28" s="620"/>
      <c r="X28" s="608"/>
      <c r="Y28" s="609"/>
      <c r="Z28" s="517" t="s">
        <v>184</v>
      </c>
      <c r="AA28" s="497"/>
      <c r="AB28" s="497"/>
      <c r="AC28" s="497"/>
      <c r="AD28" s="497"/>
      <c r="AE28" s="497"/>
      <c r="AF28" s="497"/>
      <c r="AG28" s="498"/>
      <c r="AH28" s="518" t="s">
        <v>128</v>
      </c>
      <c r="AI28" s="519"/>
      <c r="AJ28" s="519"/>
      <c r="AK28" s="519"/>
      <c r="AL28" s="561"/>
      <c r="AM28" s="518" t="s">
        <v>128</v>
      </c>
      <c r="AN28" s="519"/>
      <c r="AO28" s="519"/>
      <c r="AP28" s="519"/>
      <c r="AQ28" s="519"/>
      <c r="AR28" s="561"/>
      <c r="AS28" s="518" t="s">
        <v>175</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2762000</v>
      </c>
      <c r="BO28" s="431"/>
      <c r="BP28" s="431"/>
      <c r="BQ28" s="431"/>
      <c r="BR28" s="431"/>
      <c r="BS28" s="431"/>
      <c r="BT28" s="431"/>
      <c r="BU28" s="432"/>
      <c r="BV28" s="430">
        <v>2814000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17</v>
      </c>
      <c r="M29" s="519"/>
      <c r="N29" s="519"/>
      <c r="O29" s="519"/>
      <c r="P29" s="561"/>
      <c r="Q29" s="518">
        <v>2430</v>
      </c>
      <c r="R29" s="519"/>
      <c r="S29" s="519"/>
      <c r="T29" s="519"/>
      <c r="U29" s="519"/>
      <c r="V29" s="561"/>
      <c r="W29" s="621"/>
      <c r="X29" s="622"/>
      <c r="Y29" s="623"/>
      <c r="Z29" s="517" t="s">
        <v>187</v>
      </c>
      <c r="AA29" s="497"/>
      <c r="AB29" s="497"/>
      <c r="AC29" s="497"/>
      <c r="AD29" s="497"/>
      <c r="AE29" s="497"/>
      <c r="AF29" s="497"/>
      <c r="AG29" s="498"/>
      <c r="AH29" s="518">
        <v>255</v>
      </c>
      <c r="AI29" s="519"/>
      <c r="AJ29" s="519"/>
      <c r="AK29" s="519"/>
      <c r="AL29" s="561"/>
      <c r="AM29" s="518">
        <v>776172</v>
      </c>
      <c r="AN29" s="519"/>
      <c r="AO29" s="519"/>
      <c r="AP29" s="519"/>
      <c r="AQ29" s="519"/>
      <c r="AR29" s="561"/>
      <c r="AS29" s="518">
        <v>3044</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544916</v>
      </c>
      <c r="BO29" s="468"/>
      <c r="BP29" s="468"/>
      <c r="BQ29" s="468"/>
      <c r="BR29" s="468"/>
      <c r="BS29" s="468"/>
      <c r="BT29" s="468"/>
      <c r="BU29" s="469"/>
      <c r="BV29" s="467">
        <v>625695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3582893</v>
      </c>
      <c r="BO30" s="644"/>
      <c r="BP30" s="644"/>
      <c r="BQ30" s="644"/>
      <c r="BR30" s="644"/>
      <c r="BS30" s="644"/>
      <c r="BT30" s="644"/>
      <c r="BU30" s="645"/>
      <c r="BV30" s="643">
        <v>2906641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198</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下水道事業特別会計</v>
      </c>
      <c r="BH34" s="657"/>
      <c r="BI34" s="657"/>
      <c r="BJ34" s="657"/>
      <c r="BK34" s="657"/>
      <c r="BL34" s="657"/>
      <c r="BM34" s="657"/>
      <c r="BN34" s="657"/>
      <c r="BO34" s="657"/>
      <c r="BP34" s="657"/>
      <c r="BQ34" s="657"/>
      <c r="BR34" s="657"/>
      <c r="BS34" s="657"/>
      <c r="BT34" s="657"/>
      <c r="BU34" s="657"/>
      <c r="BV34" s="214"/>
      <c r="BW34" s="656" t="str">
        <f>IF(BY34="","",MAX(C34:D43,U34:V43,AM34:AN43,BE34:BF43)+1)</f>
        <v/>
      </c>
      <c r="BX34" s="656"/>
      <c r="BY34" s="657" t="str">
        <f>IF('各会計、関係団体の財政状況及び健全化判断比率'!B68="","",'各会計、関係団体の財政状況及び健全化判断比率'!B68)</f>
        <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診療所特別会計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t="str">
        <f t="shared" ref="BW35:BW43" si="2">IF(BY35="","",BW34+1)</f>
        <v/>
      </c>
      <c r="BX35" s="656"/>
      <c r="BY35" s="657" t="str">
        <f>IF('各会計、関係団体の財政状況及び健全化判断比率'!B69="","",'各会計、関係団体の財政状況及び健全化判断比率'!B69)</f>
        <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K2+Mbg3dGqClu2im0gxcGCIOtmUGFz+JRoNIJJNPeTiqGktzclksMGpqtgzLhllQW1MVLSlnGkYsS8O57I2q6w==" saltValue="miQNLTsAfY53CERLWInm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I39" sqref="I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8" t="s">
        <v>551</v>
      </c>
      <c r="D34" s="1248"/>
      <c r="E34" s="1249"/>
      <c r="F34" s="32">
        <v>17.88</v>
      </c>
      <c r="G34" s="33">
        <v>12.11</v>
      </c>
      <c r="H34" s="33">
        <v>11.13</v>
      </c>
      <c r="I34" s="33">
        <v>12.04</v>
      </c>
      <c r="J34" s="34">
        <v>11.58</v>
      </c>
      <c r="K34" s="22"/>
      <c r="L34" s="22"/>
      <c r="M34" s="22"/>
      <c r="N34" s="22"/>
      <c r="O34" s="22"/>
      <c r="P34" s="22"/>
    </row>
    <row r="35" spans="1:16" ht="39" customHeight="1" x14ac:dyDescent="0.15">
      <c r="A35" s="22"/>
      <c r="B35" s="35"/>
      <c r="C35" s="1242" t="s">
        <v>552</v>
      </c>
      <c r="D35" s="1243"/>
      <c r="E35" s="1244"/>
      <c r="F35" s="36">
        <v>5.21</v>
      </c>
      <c r="G35" s="37">
        <v>5.74</v>
      </c>
      <c r="H35" s="37">
        <v>6.29</v>
      </c>
      <c r="I35" s="37">
        <v>5.39</v>
      </c>
      <c r="J35" s="38">
        <v>5.5</v>
      </c>
      <c r="K35" s="22"/>
      <c r="L35" s="22"/>
      <c r="M35" s="22"/>
      <c r="N35" s="22"/>
      <c r="O35" s="22"/>
      <c r="P35" s="22"/>
    </row>
    <row r="36" spans="1:16" ht="39" customHeight="1" x14ac:dyDescent="0.15">
      <c r="A36" s="22"/>
      <c r="B36" s="35"/>
      <c r="C36" s="1242" t="s">
        <v>553</v>
      </c>
      <c r="D36" s="1243"/>
      <c r="E36" s="1244"/>
      <c r="F36" s="36">
        <v>2.62</v>
      </c>
      <c r="G36" s="37">
        <v>3.93</v>
      </c>
      <c r="H36" s="37">
        <v>4.1900000000000004</v>
      </c>
      <c r="I36" s="37">
        <v>3.69</v>
      </c>
      <c r="J36" s="38">
        <v>2.8</v>
      </c>
      <c r="K36" s="22"/>
      <c r="L36" s="22"/>
      <c r="M36" s="22"/>
      <c r="N36" s="22"/>
      <c r="O36" s="22"/>
      <c r="P36" s="22"/>
    </row>
    <row r="37" spans="1:16" ht="39" customHeight="1" x14ac:dyDescent="0.15">
      <c r="A37" s="22"/>
      <c r="B37" s="35"/>
      <c r="C37" s="1242" t="s">
        <v>554</v>
      </c>
      <c r="D37" s="1243"/>
      <c r="E37" s="1244"/>
      <c r="F37" s="36">
        <v>0.4</v>
      </c>
      <c r="G37" s="37">
        <v>0.46</v>
      </c>
      <c r="H37" s="37">
        <v>0.5</v>
      </c>
      <c r="I37" s="37">
        <v>0.13</v>
      </c>
      <c r="J37" s="38">
        <v>0.38</v>
      </c>
      <c r="K37" s="22"/>
      <c r="L37" s="22"/>
      <c r="M37" s="22"/>
      <c r="N37" s="22"/>
      <c r="O37" s="22"/>
      <c r="P37" s="22"/>
    </row>
    <row r="38" spans="1:16" ht="39" customHeight="1" x14ac:dyDescent="0.15">
      <c r="A38" s="22"/>
      <c r="B38" s="35"/>
      <c r="C38" s="1242" t="s">
        <v>555</v>
      </c>
      <c r="D38" s="1243"/>
      <c r="E38" s="1244"/>
      <c r="F38" s="36">
        <v>0.55000000000000004</v>
      </c>
      <c r="G38" s="37">
        <v>0.6</v>
      </c>
      <c r="H38" s="37">
        <v>1.22</v>
      </c>
      <c r="I38" s="37">
        <v>0.92</v>
      </c>
      <c r="J38" s="38">
        <v>0.32</v>
      </c>
      <c r="K38" s="22"/>
      <c r="L38" s="22"/>
      <c r="M38" s="22"/>
      <c r="N38" s="22"/>
      <c r="O38" s="22"/>
      <c r="P38" s="22"/>
    </row>
    <row r="39" spans="1:16" ht="39" customHeight="1" x14ac:dyDescent="0.15">
      <c r="A39" s="22"/>
      <c r="B39" s="35"/>
      <c r="C39" s="1242" t="s">
        <v>556</v>
      </c>
      <c r="D39" s="1243"/>
      <c r="E39" s="1244"/>
      <c r="F39" s="36">
        <v>0.02</v>
      </c>
      <c r="G39" s="37">
        <v>0.03</v>
      </c>
      <c r="H39" s="37">
        <v>0.11</v>
      </c>
      <c r="I39" s="37">
        <v>0.01</v>
      </c>
      <c r="J39" s="38">
        <v>0.05</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557</v>
      </c>
      <c r="D42" s="1243"/>
      <c r="E42" s="1244"/>
      <c r="F42" s="36" t="s">
        <v>503</v>
      </c>
      <c r="G42" s="37" t="s">
        <v>503</v>
      </c>
      <c r="H42" s="37" t="s">
        <v>503</v>
      </c>
      <c r="I42" s="37" t="s">
        <v>503</v>
      </c>
      <c r="J42" s="38" t="s">
        <v>503</v>
      </c>
      <c r="K42" s="22"/>
      <c r="L42" s="22"/>
      <c r="M42" s="22"/>
      <c r="N42" s="22"/>
      <c r="O42" s="22"/>
      <c r="P42" s="22"/>
    </row>
    <row r="43" spans="1:16" ht="39" customHeight="1" thickBot="1" x14ac:dyDescent="0.2">
      <c r="A43" s="22"/>
      <c r="B43" s="40"/>
      <c r="C43" s="1245" t="s">
        <v>558</v>
      </c>
      <c r="D43" s="1246"/>
      <c r="E43" s="1247"/>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cER4WhR5wGN3tn1K+zxRDMONzDwhLiRgxdY0IL2xYw6wCfvPM1EHmvCA1X31IC47SKvcy3TLkn/TQH0s/RHjA==" saltValue="HUasiKag3mTMKvoXqfut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730</v>
      </c>
      <c r="L45" s="60">
        <v>624</v>
      </c>
      <c r="M45" s="60">
        <v>651</v>
      </c>
      <c r="N45" s="60">
        <v>709</v>
      </c>
      <c r="O45" s="61">
        <v>775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503</v>
      </c>
      <c r="L46" s="64" t="s">
        <v>503</v>
      </c>
      <c r="M46" s="64" t="s">
        <v>503</v>
      </c>
      <c r="N46" s="64" t="s">
        <v>503</v>
      </c>
      <c r="O46" s="65" t="s">
        <v>503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503</v>
      </c>
      <c r="L47" s="64" t="s">
        <v>503</v>
      </c>
      <c r="M47" s="64" t="s">
        <v>503</v>
      </c>
      <c r="N47" s="64" t="s">
        <v>503</v>
      </c>
      <c r="O47" s="65" t="s">
        <v>503</v>
      </c>
      <c r="P47" s="48"/>
      <c r="Q47" s="48"/>
      <c r="R47" s="48"/>
      <c r="S47" s="48"/>
      <c r="T47" s="48"/>
      <c r="U47" s="48"/>
    </row>
    <row r="48" spans="1:21" ht="30.75" customHeight="1" x14ac:dyDescent="0.15">
      <c r="A48" s="48"/>
      <c r="B48" s="1252"/>
      <c r="C48" s="1253"/>
      <c r="D48" s="62"/>
      <c r="E48" s="1258" t="s">
        <v>15</v>
      </c>
      <c r="F48" s="1258"/>
      <c r="G48" s="1258"/>
      <c r="H48" s="1258"/>
      <c r="I48" s="1258"/>
      <c r="J48" s="1259"/>
      <c r="K48" s="63">
        <v>79</v>
      </c>
      <c r="L48" s="64">
        <v>93</v>
      </c>
      <c r="M48" s="64">
        <v>91</v>
      </c>
      <c r="N48" s="64">
        <v>82</v>
      </c>
      <c r="O48" s="65">
        <v>92</v>
      </c>
      <c r="P48" s="48"/>
      <c r="Q48" s="48"/>
      <c r="R48" s="48"/>
      <c r="S48" s="48"/>
      <c r="T48" s="48"/>
      <c r="U48" s="48"/>
    </row>
    <row r="49" spans="1:21" ht="30.75" customHeight="1" x14ac:dyDescent="0.15">
      <c r="A49" s="48"/>
      <c r="B49" s="1252"/>
      <c r="C49" s="1253"/>
      <c r="D49" s="62"/>
      <c r="E49" s="1258" t="s">
        <v>16</v>
      </c>
      <c r="F49" s="1258"/>
      <c r="G49" s="1258"/>
      <c r="H49" s="1258"/>
      <c r="I49" s="1258"/>
      <c r="J49" s="1259"/>
      <c r="K49" s="63">
        <v>63</v>
      </c>
      <c r="L49" s="64">
        <v>71</v>
      </c>
      <c r="M49" s="64">
        <v>73</v>
      </c>
      <c r="N49" s="64">
        <v>84</v>
      </c>
      <c r="O49" s="65">
        <v>101</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503</v>
      </c>
      <c r="L50" s="64" t="s">
        <v>503</v>
      </c>
      <c r="M50" s="64" t="s">
        <v>503</v>
      </c>
      <c r="N50" s="64" t="s">
        <v>503</v>
      </c>
      <c r="O50" s="65" t="s">
        <v>503</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t="s">
        <v>503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608</v>
      </c>
      <c r="L52" s="64">
        <v>625</v>
      </c>
      <c r="M52" s="64">
        <v>641</v>
      </c>
      <c r="N52" s="64">
        <v>657</v>
      </c>
      <c r="O52" s="65">
        <v>652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264</v>
      </c>
      <c r="L53" s="69">
        <v>163</v>
      </c>
      <c r="M53" s="69">
        <v>174</v>
      </c>
      <c r="N53" s="69">
        <v>218</v>
      </c>
      <c r="O53" s="70">
        <v>316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DXzJiOeaysBh8Lmd+62/JC3gYJm7bnwFinLtGrL4hEDpCMYif5NvrXMRc+e4Ove2ELVyS0sB7m0AY/ghhlew==" saltValue="RHmXDkd6G+EVki6/1VAl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M41" sqref="M41:M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76" t="s">
        <v>30</v>
      </c>
      <c r="C41" s="1277"/>
      <c r="D41" s="102"/>
      <c r="E41" s="1282" t="s">
        <v>31</v>
      </c>
      <c r="F41" s="1282"/>
      <c r="G41" s="1282"/>
      <c r="H41" s="1283"/>
      <c r="I41" s="103">
        <v>8121</v>
      </c>
      <c r="J41" s="104">
        <v>8420</v>
      </c>
      <c r="K41" s="104">
        <v>8995</v>
      </c>
      <c r="L41" s="104">
        <v>8959</v>
      </c>
      <c r="M41" s="105">
        <v>8702</v>
      </c>
    </row>
    <row r="42" spans="2:13" ht="27.75" customHeight="1" x14ac:dyDescent="0.15">
      <c r="B42" s="1278"/>
      <c r="C42" s="1279"/>
      <c r="D42" s="106"/>
      <c r="E42" s="1284" t="s">
        <v>32</v>
      </c>
      <c r="F42" s="1284"/>
      <c r="G42" s="1284"/>
      <c r="H42" s="1285"/>
      <c r="I42" s="107">
        <v>0</v>
      </c>
      <c r="J42" s="108">
        <v>22</v>
      </c>
      <c r="K42" s="108" t="s">
        <v>503</v>
      </c>
      <c r="L42" s="108" t="s">
        <v>503</v>
      </c>
      <c r="M42" s="109">
        <v>7</v>
      </c>
    </row>
    <row r="43" spans="2:13" ht="27.75" customHeight="1" x14ac:dyDescent="0.15">
      <c r="B43" s="1278"/>
      <c r="C43" s="1279"/>
      <c r="D43" s="106"/>
      <c r="E43" s="1284" t="s">
        <v>33</v>
      </c>
      <c r="F43" s="1284"/>
      <c r="G43" s="1284"/>
      <c r="H43" s="1285"/>
      <c r="I43" s="107">
        <v>1318</v>
      </c>
      <c r="J43" s="108">
        <v>1435</v>
      </c>
      <c r="K43" s="108">
        <v>1525</v>
      </c>
      <c r="L43" s="108">
        <v>1525</v>
      </c>
      <c r="M43" s="109">
        <v>1482</v>
      </c>
    </row>
    <row r="44" spans="2:13" ht="27.75" customHeight="1" x14ac:dyDescent="0.15">
      <c r="B44" s="1278"/>
      <c r="C44" s="1279"/>
      <c r="D44" s="106"/>
      <c r="E44" s="1284" t="s">
        <v>34</v>
      </c>
      <c r="F44" s="1284"/>
      <c r="G44" s="1284"/>
      <c r="H44" s="1285"/>
      <c r="I44" s="107">
        <v>715</v>
      </c>
      <c r="J44" s="108">
        <v>635</v>
      </c>
      <c r="K44" s="108">
        <v>597</v>
      </c>
      <c r="L44" s="108">
        <v>866</v>
      </c>
      <c r="M44" s="109">
        <v>1197</v>
      </c>
    </row>
    <row r="45" spans="2:13" ht="27.75" customHeight="1" x14ac:dyDescent="0.15">
      <c r="B45" s="1278"/>
      <c r="C45" s="1279"/>
      <c r="D45" s="106"/>
      <c r="E45" s="1284" t="s">
        <v>35</v>
      </c>
      <c r="F45" s="1284"/>
      <c r="G45" s="1284"/>
      <c r="H45" s="1285"/>
      <c r="I45" s="107">
        <v>527</v>
      </c>
      <c r="J45" s="108">
        <v>549</v>
      </c>
      <c r="K45" s="108">
        <v>487</v>
      </c>
      <c r="L45" s="108">
        <v>471</v>
      </c>
      <c r="M45" s="109">
        <v>453</v>
      </c>
    </row>
    <row r="46" spans="2:13" ht="27.75" customHeight="1" x14ac:dyDescent="0.15">
      <c r="B46" s="1278"/>
      <c r="C46" s="1279"/>
      <c r="D46" s="110"/>
      <c r="E46" s="1284" t="s">
        <v>36</v>
      </c>
      <c r="F46" s="1284"/>
      <c r="G46" s="1284"/>
      <c r="H46" s="1285"/>
      <c r="I46" s="107" t="s">
        <v>503</v>
      </c>
      <c r="J46" s="108" t="s">
        <v>503</v>
      </c>
      <c r="K46" s="108" t="s">
        <v>503</v>
      </c>
      <c r="L46" s="108" t="s">
        <v>503</v>
      </c>
      <c r="M46" s="109" t="s">
        <v>503</v>
      </c>
    </row>
    <row r="47" spans="2:13" ht="27.75" customHeight="1" x14ac:dyDescent="0.15">
      <c r="B47" s="1278"/>
      <c r="C47" s="1279"/>
      <c r="D47" s="111"/>
      <c r="E47" s="1286" t="s">
        <v>37</v>
      </c>
      <c r="F47" s="1287"/>
      <c r="G47" s="1287"/>
      <c r="H47" s="1288"/>
      <c r="I47" s="107" t="s">
        <v>503</v>
      </c>
      <c r="J47" s="108" t="s">
        <v>503</v>
      </c>
      <c r="K47" s="108" t="s">
        <v>503</v>
      </c>
      <c r="L47" s="108" t="s">
        <v>503</v>
      </c>
      <c r="M47" s="109" t="s">
        <v>503</v>
      </c>
    </row>
    <row r="48" spans="2:13" ht="27.75" customHeight="1" x14ac:dyDescent="0.15">
      <c r="B48" s="1278"/>
      <c r="C48" s="1279"/>
      <c r="D48" s="106"/>
      <c r="E48" s="1284" t="s">
        <v>38</v>
      </c>
      <c r="F48" s="1284"/>
      <c r="G48" s="1284"/>
      <c r="H48" s="1285"/>
      <c r="I48" s="107" t="s">
        <v>503</v>
      </c>
      <c r="J48" s="108" t="s">
        <v>503</v>
      </c>
      <c r="K48" s="108" t="s">
        <v>503</v>
      </c>
      <c r="L48" s="108" t="s">
        <v>503</v>
      </c>
      <c r="M48" s="109" t="s">
        <v>503</v>
      </c>
    </row>
    <row r="49" spans="2:13" ht="27.75" customHeight="1" x14ac:dyDescent="0.15">
      <c r="B49" s="1280"/>
      <c r="C49" s="1281"/>
      <c r="D49" s="106"/>
      <c r="E49" s="1284" t="s">
        <v>39</v>
      </c>
      <c r="F49" s="1284"/>
      <c r="G49" s="1284"/>
      <c r="H49" s="1285"/>
      <c r="I49" s="107" t="s">
        <v>503</v>
      </c>
      <c r="J49" s="108" t="s">
        <v>503</v>
      </c>
      <c r="K49" s="108" t="s">
        <v>503</v>
      </c>
      <c r="L49" s="108" t="s">
        <v>503</v>
      </c>
      <c r="M49" s="109" t="s">
        <v>503</v>
      </c>
    </row>
    <row r="50" spans="2:13" ht="27.75" customHeight="1" x14ac:dyDescent="0.15">
      <c r="B50" s="1289" t="s">
        <v>40</v>
      </c>
      <c r="C50" s="1290"/>
      <c r="D50" s="112"/>
      <c r="E50" s="1284" t="s">
        <v>41</v>
      </c>
      <c r="F50" s="1284"/>
      <c r="G50" s="1284"/>
      <c r="H50" s="1285"/>
      <c r="I50" s="107">
        <v>5829</v>
      </c>
      <c r="J50" s="108">
        <v>5154</v>
      </c>
      <c r="K50" s="108">
        <v>6561</v>
      </c>
      <c r="L50" s="108">
        <v>7185</v>
      </c>
      <c r="M50" s="109">
        <v>8009</v>
      </c>
    </row>
    <row r="51" spans="2:13" ht="27.75" customHeight="1" x14ac:dyDescent="0.15">
      <c r="B51" s="1278"/>
      <c r="C51" s="1279"/>
      <c r="D51" s="106"/>
      <c r="E51" s="1284" t="s">
        <v>42</v>
      </c>
      <c r="F51" s="1284"/>
      <c r="G51" s="1284"/>
      <c r="H51" s="1285"/>
      <c r="I51" s="107">
        <v>68</v>
      </c>
      <c r="J51" s="108">
        <v>61</v>
      </c>
      <c r="K51" s="108">
        <v>54</v>
      </c>
      <c r="L51" s="108">
        <v>46</v>
      </c>
      <c r="M51" s="109">
        <v>46</v>
      </c>
    </row>
    <row r="52" spans="2:13" ht="27.75" customHeight="1" x14ac:dyDescent="0.15">
      <c r="B52" s="1280"/>
      <c r="C52" s="1281"/>
      <c r="D52" s="106"/>
      <c r="E52" s="1284" t="s">
        <v>43</v>
      </c>
      <c r="F52" s="1284"/>
      <c r="G52" s="1284"/>
      <c r="H52" s="1285"/>
      <c r="I52" s="107">
        <v>7263</v>
      </c>
      <c r="J52" s="108">
        <v>7606</v>
      </c>
      <c r="K52" s="108">
        <v>7523</v>
      </c>
      <c r="L52" s="108">
        <v>7449</v>
      </c>
      <c r="M52" s="109">
        <v>7291</v>
      </c>
    </row>
    <row r="53" spans="2:13" ht="27.75" customHeight="1" thickBot="1" x14ac:dyDescent="0.2">
      <c r="B53" s="1291" t="s">
        <v>44</v>
      </c>
      <c r="C53" s="1292"/>
      <c r="D53" s="113"/>
      <c r="E53" s="1293" t="s">
        <v>45</v>
      </c>
      <c r="F53" s="1293"/>
      <c r="G53" s="1293"/>
      <c r="H53" s="1294"/>
      <c r="I53" s="114">
        <v>-2479</v>
      </c>
      <c r="J53" s="115">
        <v>-1761</v>
      </c>
      <c r="K53" s="115">
        <v>-2533</v>
      </c>
      <c r="L53" s="115">
        <v>-2859</v>
      </c>
      <c r="M53" s="116">
        <v>-3506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pSyrrwbtkOZwlFJZ01wamxaicjsE+v9xhLeyxM5/wd7+k3gdpe2UrT6h9RKEmpHCiMeGp6aOlYrvx0ji3B38A==" saltValue="rXUk813BQEsIGjXxcsuD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55" zoomScaleNormal="55" zoomScaleSheetLayoutView="100" workbookViewId="0">
      <selection activeCell="G63" sqref="G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03" t="s">
        <v>48</v>
      </c>
      <c r="D55" s="1303"/>
      <c r="E55" s="1304"/>
      <c r="F55" s="128">
        <v>2723</v>
      </c>
      <c r="G55" s="128">
        <v>2814</v>
      </c>
      <c r="H55" s="129">
        <v>2762</v>
      </c>
    </row>
    <row r="56" spans="2:8" ht="52.5" customHeight="1" x14ac:dyDescent="0.15">
      <c r="B56" s="130"/>
      <c r="C56" s="1305" t="s">
        <v>49</v>
      </c>
      <c r="D56" s="1305"/>
      <c r="E56" s="1306"/>
      <c r="F56" s="131">
        <v>714</v>
      </c>
      <c r="G56" s="131">
        <v>626</v>
      </c>
      <c r="H56" s="132">
        <v>545</v>
      </c>
    </row>
    <row r="57" spans="2:8" ht="53.25" customHeight="1" x14ac:dyDescent="0.15">
      <c r="B57" s="130"/>
      <c r="C57" s="1307" t="s">
        <v>50</v>
      </c>
      <c r="D57" s="1307"/>
      <c r="E57" s="1308"/>
      <c r="F57" s="133">
        <v>2235</v>
      </c>
      <c r="G57" s="133">
        <v>2907</v>
      </c>
      <c r="H57" s="134">
        <v>3583</v>
      </c>
    </row>
    <row r="58" spans="2:8" ht="45.75" customHeight="1" x14ac:dyDescent="0.15">
      <c r="B58" s="135"/>
      <c r="C58" s="1295" t="s">
        <v>565</v>
      </c>
      <c r="D58" s="1296"/>
      <c r="E58" s="1297"/>
      <c r="F58" s="136">
        <v>1362</v>
      </c>
      <c r="G58" s="136">
        <v>1645</v>
      </c>
      <c r="H58" s="137">
        <v>1754</v>
      </c>
    </row>
    <row r="59" spans="2:8" ht="45.75" customHeight="1" x14ac:dyDescent="0.15">
      <c r="B59" s="135"/>
      <c r="C59" s="1295" t="s">
        <v>566</v>
      </c>
      <c r="D59" s="1296"/>
      <c r="E59" s="1297"/>
      <c r="F59" s="136">
        <v>369</v>
      </c>
      <c r="G59" s="136">
        <v>690</v>
      </c>
      <c r="H59" s="137">
        <v>674</v>
      </c>
    </row>
    <row r="60" spans="2:8" ht="45.75" customHeight="1" x14ac:dyDescent="0.15">
      <c r="B60" s="135"/>
      <c r="C60" s="1295" t="s">
        <v>567</v>
      </c>
      <c r="D60" s="1296"/>
      <c r="E60" s="1297"/>
      <c r="F60" s="136">
        <v>58</v>
      </c>
      <c r="G60" s="136">
        <v>98</v>
      </c>
      <c r="H60" s="137">
        <v>628</v>
      </c>
    </row>
    <row r="61" spans="2:8" ht="45.75" customHeight="1" x14ac:dyDescent="0.15">
      <c r="B61" s="135"/>
      <c r="C61" s="1295" t="s">
        <v>568</v>
      </c>
      <c r="D61" s="1296"/>
      <c r="E61" s="1297"/>
      <c r="F61" s="136">
        <v>250</v>
      </c>
      <c r="G61" s="136">
        <v>250</v>
      </c>
      <c r="H61" s="137">
        <v>250</v>
      </c>
    </row>
    <row r="62" spans="2:8" ht="45.75" customHeight="1" thickBot="1" x14ac:dyDescent="0.2">
      <c r="B62" s="138"/>
      <c r="C62" s="1298" t="s">
        <v>569</v>
      </c>
      <c r="D62" s="1299"/>
      <c r="E62" s="1300"/>
      <c r="F62" s="139">
        <v>46</v>
      </c>
      <c r="G62" s="139">
        <v>72</v>
      </c>
      <c r="H62" s="140">
        <v>126</v>
      </c>
    </row>
    <row r="63" spans="2:8" ht="52.5" customHeight="1" thickBot="1" x14ac:dyDescent="0.2">
      <c r="B63" s="141"/>
      <c r="C63" s="1301" t="s">
        <v>51</v>
      </c>
      <c r="D63" s="1301"/>
      <c r="E63" s="1302"/>
      <c r="F63" s="142">
        <v>5672</v>
      </c>
      <c r="G63" s="142">
        <v>6346</v>
      </c>
      <c r="H63" s="143">
        <v>6890</v>
      </c>
    </row>
    <row r="64" spans="2:8" ht="15" customHeight="1" x14ac:dyDescent="0.15"/>
  </sheetData>
  <sheetProtection algorithmName="SHA-512" hashValue="Sk+eXGVQsl9thWvJWpnpzLi3g78S748TnktMClcdAUzr+9CvTCK6a5H3BRIjvHwvcCb/v8V+ee7kR6zaqZSglA==" saltValue="JQAWm0v83r6hgpYY4dRW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CE71" sqref="CE7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570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570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571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572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580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573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545</v>
      </c>
      <c r="BQ50" s="1314"/>
      <c r="BR50" s="1314"/>
      <c r="BS50" s="1314"/>
      <c r="BT50" s="1314"/>
      <c r="BU50" s="1314"/>
      <c r="BV50" s="1314"/>
      <c r="BW50" s="1314"/>
      <c r="BX50" s="1314" t="s">
        <v>546</v>
      </c>
      <c r="BY50" s="1314"/>
      <c r="BZ50" s="1314"/>
      <c r="CA50" s="1314"/>
      <c r="CB50" s="1314"/>
      <c r="CC50" s="1314"/>
      <c r="CD50" s="1314"/>
      <c r="CE50" s="1314"/>
      <c r="CF50" s="1314" t="s">
        <v>547</v>
      </c>
      <c r="CG50" s="1314"/>
      <c r="CH50" s="1314"/>
      <c r="CI50" s="1314"/>
      <c r="CJ50" s="1314"/>
      <c r="CK50" s="1314"/>
      <c r="CL50" s="1314"/>
      <c r="CM50" s="1314"/>
      <c r="CN50" s="1314" t="s">
        <v>548</v>
      </c>
      <c r="CO50" s="1314"/>
      <c r="CP50" s="1314"/>
      <c r="CQ50" s="1314"/>
      <c r="CR50" s="1314"/>
      <c r="CS50" s="1314"/>
      <c r="CT50" s="1314"/>
      <c r="CU50" s="1314"/>
      <c r="CV50" s="1314" t="s">
        <v>549</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574</v>
      </c>
      <c r="AO51" s="1312"/>
      <c r="AP51" s="1312"/>
      <c r="AQ51" s="1312"/>
      <c r="AR51" s="1312"/>
      <c r="AS51" s="1312"/>
      <c r="AT51" s="1312"/>
      <c r="AU51" s="1312"/>
      <c r="AV51" s="1312"/>
      <c r="AW51" s="1312"/>
      <c r="AX51" s="1312"/>
      <c r="AY51" s="1312"/>
      <c r="AZ51" s="1312"/>
      <c r="BA51" s="1312"/>
      <c r="BB51" s="1312" t="s">
        <v>575</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576</v>
      </c>
      <c r="BC53" s="1312"/>
      <c r="BD53" s="1312"/>
      <c r="BE53" s="1312"/>
      <c r="BF53" s="1312"/>
      <c r="BG53" s="1312"/>
      <c r="BH53" s="1312"/>
      <c r="BI53" s="1312"/>
      <c r="BJ53" s="1312"/>
      <c r="BK53" s="1312"/>
      <c r="BL53" s="1312"/>
      <c r="BM53" s="1312"/>
      <c r="BN53" s="1312"/>
      <c r="BO53" s="1312"/>
      <c r="BP53" s="1309">
        <v>45</v>
      </c>
      <c r="BQ53" s="1309"/>
      <c r="BR53" s="1309"/>
      <c r="BS53" s="1309"/>
      <c r="BT53" s="1309"/>
      <c r="BU53" s="1309"/>
      <c r="BV53" s="1309"/>
      <c r="BW53" s="1309"/>
      <c r="BX53" s="1309">
        <v>42.7</v>
      </c>
      <c r="BY53" s="1309"/>
      <c r="BZ53" s="1309"/>
      <c r="CA53" s="1309"/>
      <c r="CB53" s="1309"/>
      <c r="CC53" s="1309"/>
      <c r="CD53" s="1309"/>
      <c r="CE53" s="1309"/>
      <c r="CF53" s="1309">
        <v>44.2</v>
      </c>
      <c r="CG53" s="1309"/>
      <c r="CH53" s="1309"/>
      <c r="CI53" s="1309"/>
      <c r="CJ53" s="1309"/>
      <c r="CK53" s="1309"/>
      <c r="CL53" s="1309"/>
      <c r="CM53" s="1309"/>
      <c r="CN53" s="1309">
        <v>44.6</v>
      </c>
      <c r="CO53" s="1309"/>
      <c r="CP53" s="1309"/>
      <c r="CQ53" s="1309"/>
      <c r="CR53" s="1309"/>
      <c r="CS53" s="1309"/>
      <c r="CT53" s="1309"/>
      <c r="CU53" s="1309"/>
      <c r="CV53" s="1309">
        <v>46.5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577</v>
      </c>
      <c r="AO55" s="1314"/>
      <c r="AP55" s="1314"/>
      <c r="AQ55" s="1314"/>
      <c r="AR55" s="1314"/>
      <c r="AS55" s="1314"/>
      <c r="AT55" s="1314"/>
      <c r="AU55" s="1314"/>
      <c r="AV55" s="1314"/>
      <c r="AW55" s="1314"/>
      <c r="AX55" s="1314"/>
      <c r="AY55" s="1314"/>
      <c r="AZ55" s="1314"/>
      <c r="BA55" s="1314"/>
      <c r="BB55" s="1312" t="s">
        <v>575</v>
      </c>
      <c r="BC55" s="1312"/>
      <c r="BD55" s="1312"/>
      <c r="BE55" s="1312"/>
      <c r="BF55" s="1312"/>
      <c r="BG55" s="1312"/>
      <c r="BH55" s="1312"/>
      <c r="BI55" s="1312"/>
      <c r="BJ55" s="1312"/>
      <c r="BK55" s="1312"/>
      <c r="BL55" s="1312"/>
      <c r="BM55" s="1312"/>
      <c r="BN55" s="1312"/>
      <c r="BO55" s="1312"/>
      <c r="BP55" s="1309">
        <v>13</v>
      </c>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576</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578</v>
      </c>
    </row>
    <row r="64" spans="1:109" x14ac:dyDescent="0.15">
      <c r="B64" s="395"/>
      <c r="G64" s="402"/>
      <c r="I64" s="415"/>
      <c r="J64" s="415"/>
      <c r="K64" s="415"/>
      <c r="L64" s="415"/>
      <c r="M64" s="415"/>
      <c r="N64" s="416"/>
      <c r="AM64" s="402"/>
      <c r="AN64" s="402" t="s">
        <v>572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581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573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545</v>
      </c>
      <c r="BQ72" s="1314"/>
      <c r="BR72" s="1314"/>
      <c r="BS72" s="1314"/>
      <c r="BT72" s="1314"/>
      <c r="BU72" s="1314"/>
      <c r="BV72" s="1314"/>
      <c r="BW72" s="1314"/>
      <c r="BX72" s="1314" t="s">
        <v>546</v>
      </c>
      <c r="BY72" s="1314"/>
      <c r="BZ72" s="1314"/>
      <c r="CA72" s="1314"/>
      <c r="CB72" s="1314"/>
      <c r="CC72" s="1314"/>
      <c r="CD72" s="1314"/>
      <c r="CE72" s="1314"/>
      <c r="CF72" s="1314" t="s">
        <v>547</v>
      </c>
      <c r="CG72" s="1314"/>
      <c r="CH72" s="1314"/>
      <c r="CI72" s="1314"/>
      <c r="CJ72" s="1314"/>
      <c r="CK72" s="1314"/>
      <c r="CL72" s="1314"/>
      <c r="CM72" s="1314"/>
      <c r="CN72" s="1314" t="s">
        <v>548</v>
      </c>
      <c r="CO72" s="1314"/>
      <c r="CP72" s="1314"/>
      <c r="CQ72" s="1314"/>
      <c r="CR72" s="1314"/>
      <c r="CS72" s="1314"/>
      <c r="CT72" s="1314"/>
      <c r="CU72" s="1314"/>
      <c r="CV72" s="1314" t="s">
        <v>549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574</v>
      </c>
      <c r="AO73" s="1312"/>
      <c r="AP73" s="1312"/>
      <c r="AQ73" s="1312"/>
      <c r="AR73" s="1312"/>
      <c r="AS73" s="1312"/>
      <c r="AT73" s="1312"/>
      <c r="AU73" s="1312"/>
      <c r="AV73" s="1312"/>
      <c r="AW73" s="1312"/>
      <c r="AX73" s="1312"/>
      <c r="AY73" s="1312"/>
      <c r="AZ73" s="1312"/>
      <c r="BA73" s="1312"/>
      <c r="BB73" s="1312" t="s">
        <v>575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579</v>
      </c>
      <c r="BC75" s="1312"/>
      <c r="BD75" s="1312"/>
      <c r="BE75" s="1312"/>
      <c r="BF75" s="1312"/>
      <c r="BG75" s="1312"/>
      <c r="BH75" s="1312"/>
      <c r="BI75" s="1312"/>
      <c r="BJ75" s="1312"/>
      <c r="BK75" s="1312"/>
      <c r="BL75" s="1312"/>
      <c r="BM75" s="1312"/>
      <c r="BN75" s="1312"/>
      <c r="BO75" s="1312"/>
      <c r="BP75" s="1309">
        <v>3.5</v>
      </c>
      <c r="BQ75" s="1309"/>
      <c r="BR75" s="1309"/>
      <c r="BS75" s="1309"/>
      <c r="BT75" s="1309"/>
      <c r="BU75" s="1309"/>
      <c r="BV75" s="1309"/>
      <c r="BW75" s="1309"/>
      <c r="BX75" s="1309">
        <v>3.3</v>
      </c>
      <c r="BY75" s="1309"/>
      <c r="BZ75" s="1309"/>
      <c r="CA75" s="1309"/>
      <c r="CB75" s="1309"/>
      <c r="CC75" s="1309"/>
      <c r="CD75" s="1309"/>
      <c r="CE75" s="1309"/>
      <c r="CF75" s="1309">
        <v>3</v>
      </c>
      <c r="CG75" s="1309"/>
      <c r="CH75" s="1309"/>
      <c r="CI75" s="1309"/>
      <c r="CJ75" s="1309"/>
      <c r="CK75" s="1309"/>
      <c r="CL75" s="1309"/>
      <c r="CM75" s="1309"/>
      <c r="CN75" s="1309">
        <v>2.7</v>
      </c>
      <c r="CO75" s="1309"/>
      <c r="CP75" s="1309"/>
      <c r="CQ75" s="1309"/>
      <c r="CR75" s="1309"/>
      <c r="CS75" s="1309"/>
      <c r="CT75" s="1309"/>
      <c r="CU75" s="1309"/>
      <c r="CV75" s="1309">
        <v>3.4</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577</v>
      </c>
      <c r="AO77" s="1314"/>
      <c r="AP77" s="1314"/>
      <c r="AQ77" s="1314"/>
      <c r="AR77" s="1314"/>
      <c r="AS77" s="1314"/>
      <c r="AT77" s="1314"/>
      <c r="AU77" s="1314"/>
      <c r="AV77" s="1314"/>
      <c r="AW77" s="1314"/>
      <c r="AX77" s="1314"/>
      <c r="AY77" s="1314"/>
      <c r="AZ77" s="1314"/>
      <c r="BA77" s="1314"/>
      <c r="BB77" s="1312" t="s">
        <v>575</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579</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th+ravTyeoG+gTxQa30xWKNOyOqe+RsIEs8pNjwi0m8uCiuWgOx/u3VSEAwP5HgpCTaIPBgMl9iW5zEHzYEnQ==" saltValue="bQivcX2xFd3peqB0rA/ST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DL0ZLYaYvzp80edvBVhDVkHODzJAnMy4OKg8Rr2/53XneQYdJHdUjPFJuDKJGZtAyKUAPiqsgO6OtMw92MUQ9Q==" saltValue="S+0B7Ky4HWIbY9rubujk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I82"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6U2NiNE86EhdTGOpuK5ZKaUJL5TTfB1rlH7LFWbNhkZQusoM17l41KtlhNnBnafiRZCuB1x7M0lRCFljaKe44Q==" saltValue="7Ng8jqaH7ZUgWQt5NrkH7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542</v>
      </c>
      <c r="G2" s="157"/>
      <c r="H2" s="158"/>
    </row>
    <row r="3" spans="1:8" x14ac:dyDescent="0.15">
      <c r="A3" s="154" t="s">
        <v>535</v>
      </c>
      <c r="B3" s="159"/>
      <c r="C3" s="160"/>
      <c r="D3" s="161">
        <v>55520</v>
      </c>
      <c r="E3" s="162"/>
      <c r="F3" s="163">
        <v>49919</v>
      </c>
      <c r="G3" s="164"/>
      <c r="H3" s="165"/>
    </row>
    <row r="4" spans="1:8" x14ac:dyDescent="0.15">
      <c r="A4" s="166"/>
      <c r="B4" s="167"/>
      <c r="C4" s="168"/>
      <c r="D4" s="169">
        <v>18080</v>
      </c>
      <c r="E4" s="170"/>
      <c r="F4" s="171">
        <v>26398</v>
      </c>
      <c r="G4" s="172"/>
      <c r="H4" s="173"/>
    </row>
    <row r="5" spans="1:8" x14ac:dyDescent="0.15">
      <c r="A5" s="154" t="s">
        <v>537</v>
      </c>
      <c r="B5" s="159"/>
      <c r="C5" s="160"/>
      <c r="D5" s="161">
        <v>78715</v>
      </c>
      <c r="E5" s="162"/>
      <c r="F5" s="163">
        <v>47738</v>
      </c>
      <c r="G5" s="164"/>
      <c r="H5" s="165"/>
    </row>
    <row r="6" spans="1:8" x14ac:dyDescent="0.15">
      <c r="A6" s="166"/>
      <c r="B6" s="167"/>
      <c r="C6" s="168"/>
      <c r="D6" s="169">
        <v>23080</v>
      </c>
      <c r="E6" s="170"/>
      <c r="F6" s="171">
        <v>24937</v>
      </c>
      <c r="G6" s="172"/>
      <c r="H6" s="173"/>
    </row>
    <row r="7" spans="1:8" x14ac:dyDescent="0.15">
      <c r="A7" s="154" t="s">
        <v>538</v>
      </c>
      <c r="B7" s="159"/>
      <c r="C7" s="160"/>
      <c r="D7" s="161">
        <v>77919</v>
      </c>
      <c r="E7" s="162"/>
      <c r="F7" s="163">
        <v>52191</v>
      </c>
      <c r="G7" s="164"/>
      <c r="H7" s="165"/>
    </row>
    <row r="8" spans="1:8" x14ac:dyDescent="0.15">
      <c r="A8" s="166"/>
      <c r="B8" s="167"/>
      <c r="C8" s="168"/>
      <c r="D8" s="169">
        <v>12616</v>
      </c>
      <c r="E8" s="170"/>
      <c r="F8" s="171">
        <v>24843</v>
      </c>
      <c r="G8" s="172"/>
      <c r="H8" s="173"/>
    </row>
    <row r="9" spans="1:8" x14ac:dyDescent="0.15">
      <c r="A9" s="154" t="s">
        <v>539</v>
      </c>
      <c r="B9" s="159"/>
      <c r="C9" s="160"/>
      <c r="D9" s="161">
        <v>39387</v>
      </c>
      <c r="E9" s="162"/>
      <c r="F9" s="163">
        <v>47387</v>
      </c>
      <c r="G9" s="164"/>
      <c r="H9" s="165"/>
    </row>
    <row r="10" spans="1:8" x14ac:dyDescent="0.15">
      <c r="A10" s="166"/>
      <c r="B10" s="167"/>
      <c r="C10" s="168"/>
      <c r="D10" s="169">
        <v>12471</v>
      </c>
      <c r="E10" s="170"/>
      <c r="F10" s="171">
        <v>24928</v>
      </c>
      <c r="G10" s="172"/>
      <c r="H10" s="173"/>
    </row>
    <row r="11" spans="1:8" x14ac:dyDescent="0.15">
      <c r="A11" s="154" t="s">
        <v>540</v>
      </c>
      <c r="B11" s="159"/>
      <c r="C11" s="160"/>
      <c r="D11" s="161">
        <v>54597</v>
      </c>
      <c r="E11" s="162"/>
      <c r="F11" s="163">
        <v>51264</v>
      </c>
      <c r="G11" s="164"/>
      <c r="H11" s="165"/>
    </row>
    <row r="12" spans="1:8" x14ac:dyDescent="0.15">
      <c r="A12" s="166"/>
      <c r="B12" s="167"/>
      <c r="C12" s="174"/>
      <c r="D12" s="169">
        <v>12942</v>
      </c>
      <c r="E12" s="170"/>
      <c r="F12" s="171">
        <v>26040</v>
      </c>
      <c r="G12" s="172"/>
      <c r="H12" s="173"/>
    </row>
    <row r="13" spans="1:8" x14ac:dyDescent="0.15">
      <c r="A13" s="154"/>
      <c r="B13" s="159"/>
      <c r="C13" s="175"/>
      <c r="D13" s="176">
        <v>61228</v>
      </c>
      <c r="E13" s="177"/>
      <c r="F13" s="178">
        <v>49700</v>
      </c>
      <c r="G13" s="179"/>
      <c r="H13" s="165"/>
    </row>
    <row r="14" spans="1:8" x14ac:dyDescent="0.15">
      <c r="A14" s="166"/>
      <c r="B14" s="167"/>
      <c r="C14" s="168"/>
      <c r="D14" s="169">
        <v>15838</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5.62</v>
      </c>
      <c r="C19" s="180">
        <f>ROUND(VALUE(SUBSTITUTE(実質収支比率等に係る経年分析!G$48,"▲","-")),2)</f>
        <v>6.21</v>
      </c>
      <c r="D19" s="180">
        <f>ROUND(VALUE(SUBSTITUTE(実質収支比率等に係る経年分析!H$48,"▲","-")),2)</f>
        <v>6.8</v>
      </c>
      <c r="E19" s="180">
        <f>ROUND(VALUE(SUBSTITUTE(実質収支比率等に係る経年分析!I$48,"▲","-")),2)</f>
        <v>5.52</v>
      </c>
      <c r="F19" s="180">
        <f>ROUND(VALUE(SUBSTITUTE(実質収支比率等に係る経年分析!J$48,"▲","-")),2)</f>
        <v>5.89</v>
      </c>
    </row>
    <row r="20" spans="1:11" x14ac:dyDescent="0.15">
      <c r="A20" s="180" t="s">
        <v>55</v>
      </c>
      <c r="B20" s="180">
        <f>ROUND(VALUE(SUBSTITUTE(実質収支比率等に係る経年分析!F$47,"▲","-")),2)</f>
        <v>36.11</v>
      </c>
      <c r="C20" s="180">
        <f>ROUND(VALUE(SUBSTITUTE(実質収支比率等に係る経年分析!G$47,"▲","-")),2)</f>
        <v>37.21</v>
      </c>
      <c r="D20" s="180">
        <f>ROUND(VALUE(SUBSTITUTE(実質収支比率等に係る経年分析!H$47,"▲","-")),2)</f>
        <v>36.479999999999997</v>
      </c>
      <c r="E20" s="180">
        <f>ROUND(VALUE(SUBSTITUTE(実質収支比率等に係る経年分析!I$47,"▲","-")),2)</f>
        <v>36.75</v>
      </c>
      <c r="F20" s="180">
        <f>ROUND(VALUE(SUBSTITUTE(実質収支比率等に係る経年分析!J$47,"▲","-")),2)</f>
        <v>36.28</v>
      </c>
    </row>
    <row r="21" spans="1:11" x14ac:dyDescent="0.15">
      <c r="A21" s="180" t="s">
        <v>56</v>
      </c>
      <c r="B21" s="180">
        <f>IF(ISNUMBER(VALUE(SUBSTITUTE(実質収支比率等に係る経年分析!F$49,"▲","-"))),ROUND(VALUE(SUBSTITUTE(実質収支比率等に係る経年分析!F$49,"▲","-")),2),NA())</f>
        <v>3.16</v>
      </c>
      <c r="C21" s="180">
        <f>IF(ISNUMBER(VALUE(SUBSTITUTE(実質収支比率等に係る経年分析!G$49,"▲","-"))),ROUND(VALUE(SUBSTITUTE(実質収支比率等に係る経年分析!G$49,"▲","-")),2),NA())</f>
        <v>2.41</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-0.35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0.55000000000000004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診療所特別会計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4.1900000000000004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608</v>
      </c>
      <c r="E42" s="182"/>
      <c r="F42" s="182"/>
      <c r="G42" s="182">
        <f>'実質公債費比率（分子）の構造'!L$52</f>
        <v>625</v>
      </c>
      <c r="H42" s="182"/>
      <c r="I42" s="182"/>
      <c r="J42" s="182">
        <f>'実質公債費比率（分子）の構造'!M$52</f>
        <v>641</v>
      </c>
      <c r="K42" s="182"/>
      <c r="L42" s="182"/>
      <c r="M42" s="182">
        <f>'実質公債費比率（分子）の構造'!N$52</f>
        <v>657</v>
      </c>
      <c r="N42" s="182"/>
      <c r="O42" s="182"/>
      <c r="P42" s="182">
        <f>'実質公債費比率（分子）の構造'!O$52</f>
        <v>652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63</v>
      </c>
      <c r="C45" s="182"/>
      <c r="D45" s="182"/>
      <c r="E45" s="182">
        <f>'実質公債費比率（分子）の構造'!L$49</f>
        <v>71</v>
      </c>
      <c r="F45" s="182"/>
      <c r="G45" s="182"/>
      <c r="H45" s="182">
        <f>'実質公債費比率（分子）の構造'!M$49</f>
        <v>73</v>
      </c>
      <c r="I45" s="182"/>
      <c r="J45" s="182"/>
      <c r="K45" s="182">
        <f>'実質公債費比率（分子）の構造'!N$49</f>
        <v>84</v>
      </c>
      <c r="L45" s="182"/>
      <c r="M45" s="182"/>
      <c r="N45" s="182">
        <f>'実質公債費比率（分子）の構造'!O$49</f>
        <v>101</v>
      </c>
      <c r="O45" s="182"/>
      <c r="P45" s="182"/>
    </row>
    <row r="46" spans="1:16" x14ac:dyDescent="0.15">
      <c r="A46" s="182" t="s">
        <v>67</v>
      </c>
      <c r="B46" s="182">
        <f>'実質公債費比率（分子）の構造'!K$48</f>
        <v>79</v>
      </c>
      <c r="C46" s="182"/>
      <c r="D46" s="182"/>
      <c r="E46" s="182">
        <f>'実質公債費比率（分子）の構造'!L$48</f>
        <v>93</v>
      </c>
      <c r="F46" s="182"/>
      <c r="G46" s="182"/>
      <c r="H46" s="182">
        <f>'実質公債費比率（分子）の構造'!M$48</f>
        <v>91</v>
      </c>
      <c r="I46" s="182"/>
      <c r="J46" s="182"/>
      <c r="K46" s="182">
        <f>'実質公債費比率（分子）の構造'!N$48</f>
        <v>82</v>
      </c>
      <c r="L46" s="182"/>
      <c r="M46" s="182"/>
      <c r="N46" s="182">
        <f>'実質公債費比率（分子）の構造'!O$48</f>
        <v>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730</v>
      </c>
      <c r="C49" s="182"/>
      <c r="D49" s="182"/>
      <c r="E49" s="182">
        <f>'実質公債費比率（分子）の構造'!L$45</f>
        <v>624</v>
      </c>
      <c r="F49" s="182"/>
      <c r="G49" s="182"/>
      <c r="H49" s="182">
        <f>'実質公債費比率（分子）の構造'!M$45</f>
        <v>651</v>
      </c>
      <c r="I49" s="182"/>
      <c r="J49" s="182"/>
      <c r="K49" s="182">
        <f>'実質公債費比率（分子）の構造'!N$45</f>
        <v>709</v>
      </c>
      <c r="L49" s="182"/>
      <c r="M49" s="182"/>
      <c r="N49" s="182">
        <f>'実質公債費比率（分子）の構造'!O$45</f>
        <v>775</v>
      </c>
      <c r="O49" s="182"/>
      <c r="P49" s="182"/>
    </row>
    <row r="50" spans="1:16" x14ac:dyDescent="0.15">
      <c r="A50" s="182" t="s">
        <v>71</v>
      </c>
      <c r="B50" s="182" t="e">
        <f>NA()</f>
        <v>#N/A</v>
      </c>
      <c r="C50" s="182">
        <f>IF(ISNUMBER('実質公債費比率（分子）の構造'!K$53),'実質公債費比率（分子）の構造'!K$53,NA())</f>
        <v>264</v>
      </c>
      <c r="D50" s="182" t="e">
        <f>NA()</f>
        <v>#N/A</v>
      </c>
      <c r="E50" s="182" t="e">
        <f>NA()</f>
        <v>#N/A</v>
      </c>
      <c r="F50" s="182">
        <f>IF(ISNUMBER('実質公債費比率（分子）の構造'!L$53),'実質公債費比率（分子）の構造'!L$53,NA())</f>
        <v>163</v>
      </c>
      <c r="G50" s="182" t="e">
        <f>NA()</f>
        <v>#N/A</v>
      </c>
      <c r="H50" s="182" t="e">
        <f>NA()</f>
        <v>#N/A</v>
      </c>
      <c r="I50" s="182">
        <f>IF(ISNUMBER('実質公債費比率（分子）の構造'!M$53),'実質公債費比率（分子）の構造'!M$53,NA())</f>
        <v>174</v>
      </c>
      <c r="J50" s="182" t="e">
        <f>NA()</f>
        <v>#N/A</v>
      </c>
      <c r="K50" s="182" t="e">
        <f>NA()</f>
        <v>#N/A</v>
      </c>
      <c r="L50" s="182">
        <f>IF(ISNUMBER('実質公債費比率（分子）の構造'!N$53),'実質公債費比率（分子）の構造'!N$53,NA())</f>
        <v>218</v>
      </c>
      <c r="M50" s="182" t="e">
        <f>NA()</f>
        <v>#N/A</v>
      </c>
      <c r="N50" s="182" t="e">
        <f>NA()</f>
        <v>#N/A</v>
      </c>
      <c r="O50" s="182">
        <f>IF(ISNUMBER('実質公債費比率（分子）の構造'!O$53),'実質公債費比率（分子）の構造'!O$53,NA())</f>
        <v>316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7263</v>
      </c>
      <c r="E56" s="181"/>
      <c r="F56" s="181"/>
      <c r="G56" s="181">
        <f>'将来負担比率（分子）の構造'!J$52</f>
        <v>7606</v>
      </c>
      <c r="H56" s="181"/>
      <c r="I56" s="181"/>
      <c r="J56" s="181">
        <f>'将来負担比率（分子）の構造'!K$52</f>
        <v>7523</v>
      </c>
      <c r="K56" s="181"/>
      <c r="L56" s="181"/>
      <c r="M56" s="181">
        <f>'将来負担比率（分子）の構造'!L$52</f>
        <v>7449</v>
      </c>
      <c r="N56" s="181"/>
      <c r="O56" s="181"/>
      <c r="P56" s="181">
        <f>'将来負担比率（分子）の構造'!M$52</f>
        <v>7291</v>
      </c>
    </row>
    <row r="57" spans="1:16" x14ac:dyDescent="0.15">
      <c r="A57" s="181" t="s">
        <v>42</v>
      </c>
      <c r="B57" s="181"/>
      <c r="C57" s="181"/>
      <c r="D57" s="181">
        <f>'将来負担比率（分子）の構造'!I$51</f>
        <v>68</v>
      </c>
      <c r="E57" s="181"/>
      <c r="F57" s="181"/>
      <c r="G57" s="181">
        <f>'将来負担比率（分子）の構造'!J$51</f>
        <v>61</v>
      </c>
      <c r="H57" s="181"/>
      <c r="I57" s="181"/>
      <c r="J57" s="181">
        <f>'将来負担比率（分子）の構造'!K$51</f>
        <v>54</v>
      </c>
      <c r="K57" s="181"/>
      <c r="L57" s="181"/>
      <c r="M57" s="181">
        <f>'将来負担比率（分子）の構造'!L$51</f>
        <v>46</v>
      </c>
      <c r="N57" s="181"/>
      <c r="O57" s="181"/>
      <c r="P57" s="181">
        <f>'将来負担比率（分子）の構造'!M$51</f>
        <v>46</v>
      </c>
    </row>
    <row r="58" spans="1:16" x14ac:dyDescent="0.15">
      <c r="A58" s="181" t="s">
        <v>41</v>
      </c>
      <c r="B58" s="181"/>
      <c r="C58" s="181"/>
      <c r="D58" s="181">
        <f>'将来負担比率（分子）の構造'!I$50</f>
        <v>5829</v>
      </c>
      <c r="E58" s="181"/>
      <c r="F58" s="181"/>
      <c r="G58" s="181">
        <f>'将来負担比率（分子）の構造'!J$50</f>
        <v>5154</v>
      </c>
      <c r="H58" s="181"/>
      <c r="I58" s="181"/>
      <c r="J58" s="181">
        <f>'将来負担比率（分子）の構造'!K$50</f>
        <v>6561</v>
      </c>
      <c r="K58" s="181"/>
      <c r="L58" s="181"/>
      <c r="M58" s="181">
        <f>'将来負担比率（分子）の構造'!L$50</f>
        <v>7185</v>
      </c>
      <c r="N58" s="181"/>
      <c r="O58" s="181"/>
      <c r="P58" s="181">
        <f>'将来負担比率（分子）の構造'!M$50</f>
        <v>8009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527</v>
      </c>
      <c r="C62" s="181"/>
      <c r="D62" s="181"/>
      <c r="E62" s="181">
        <f>'将来負担比率（分子）の構造'!J$45</f>
        <v>549</v>
      </c>
      <c r="F62" s="181"/>
      <c r="G62" s="181"/>
      <c r="H62" s="181">
        <f>'将来負担比率（分子）の構造'!K$45</f>
        <v>487</v>
      </c>
      <c r="I62" s="181"/>
      <c r="J62" s="181"/>
      <c r="K62" s="181">
        <f>'将来負担比率（分子）の構造'!L$45</f>
        <v>471</v>
      </c>
      <c r="L62" s="181"/>
      <c r="M62" s="181"/>
      <c r="N62" s="181">
        <f>'将来負担比率（分子）の構造'!M$45</f>
        <v>453</v>
      </c>
      <c r="O62" s="181"/>
      <c r="P62" s="181"/>
    </row>
    <row r="63" spans="1:16" x14ac:dyDescent="0.15">
      <c r="A63" s="181" t="s">
        <v>34</v>
      </c>
      <c r="B63" s="181">
        <f>'将来負担比率（分子）の構造'!I$44</f>
        <v>715</v>
      </c>
      <c r="C63" s="181"/>
      <c r="D63" s="181"/>
      <c r="E63" s="181">
        <f>'将来負担比率（分子）の構造'!J$44</f>
        <v>635</v>
      </c>
      <c r="F63" s="181"/>
      <c r="G63" s="181"/>
      <c r="H63" s="181">
        <f>'将来負担比率（分子）の構造'!K$44</f>
        <v>597</v>
      </c>
      <c r="I63" s="181"/>
      <c r="J63" s="181"/>
      <c r="K63" s="181">
        <f>'将来負担比率（分子）の構造'!L$44</f>
        <v>866</v>
      </c>
      <c r="L63" s="181"/>
      <c r="M63" s="181"/>
      <c r="N63" s="181">
        <f>'将来負担比率（分子）の構造'!M$44</f>
        <v>1197</v>
      </c>
      <c r="O63" s="181"/>
      <c r="P63" s="181"/>
    </row>
    <row r="64" spans="1:16" x14ac:dyDescent="0.15">
      <c r="A64" s="181" t="s">
        <v>33</v>
      </c>
      <c r="B64" s="181">
        <f>'将来負担比率（分子）の構造'!I$43</f>
        <v>1318</v>
      </c>
      <c r="C64" s="181"/>
      <c r="D64" s="181"/>
      <c r="E64" s="181">
        <f>'将来負担比率（分子）の構造'!J$43</f>
        <v>1435</v>
      </c>
      <c r="F64" s="181"/>
      <c r="G64" s="181"/>
      <c r="H64" s="181">
        <f>'将来負担比率（分子）の構造'!K$43</f>
        <v>1525</v>
      </c>
      <c r="I64" s="181"/>
      <c r="J64" s="181"/>
      <c r="K64" s="181">
        <f>'将来負担比率（分子）の構造'!L$43</f>
        <v>1525</v>
      </c>
      <c r="L64" s="181"/>
      <c r="M64" s="181"/>
      <c r="N64" s="181">
        <f>'将来負担比率（分子）の構造'!M$43</f>
        <v>1482</v>
      </c>
      <c r="O64" s="181"/>
      <c r="P64" s="181"/>
    </row>
    <row r="65" spans="1:16" x14ac:dyDescent="0.15">
      <c r="A65" s="181" t="s">
        <v>32</v>
      </c>
      <c r="B65" s="181">
        <f>'将来負担比率（分子）の構造'!I$42</f>
        <v>0</v>
      </c>
      <c r="C65" s="181"/>
      <c r="D65" s="181"/>
      <c r="E65" s="181">
        <f>'将来負担比率（分子）の構造'!J$42</f>
        <v>22</v>
      </c>
      <c r="F65" s="181"/>
      <c r="G65" s="181"/>
      <c r="H65" s="181" t="str">
        <f>'将来負担比率（分子）の構造'!K$42</f>
        <v>-</v>
      </c>
      <c r="I65" s="181"/>
      <c r="J65" s="181"/>
      <c r="K65" s="181" t="str">
        <f>'将来負担比率（分子）の構造'!L$42</f>
        <v>-</v>
      </c>
      <c r="L65" s="181"/>
      <c r="M65" s="181"/>
      <c r="N65" s="181">
        <f>'将来負担比率（分子）の構造'!M$42</f>
        <v>7</v>
      </c>
      <c r="O65" s="181"/>
      <c r="P65" s="181"/>
    </row>
    <row r="66" spans="1:16" x14ac:dyDescent="0.15">
      <c r="A66" s="181" t="s">
        <v>31</v>
      </c>
      <c r="B66" s="181">
        <f>'将来負担比率（分子）の構造'!I$41</f>
        <v>8121</v>
      </c>
      <c r="C66" s="181"/>
      <c r="D66" s="181"/>
      <c r="E66" s="181">
        <f>'将来負担比率（分子）の構造'!J$41</f>
        <v>8420</v>
      </c>
      <c r="F66" s="181"/>
      <c r="G66" s="181"/>
      <c r="H66" s="181">
        <f>'将来負担比率（分子）の構造'!K$41</f>
        <v>8995</v>
      </c>
      <c r="I66" s="181"/>
      <c r="J66" s="181"/>
      <c r="K66" s="181">
        <f>'将来負担比率（分子）の構造'!L$41</f>
        <v>8959</v>
      </c>
      <c r="L66" s="181"/>
      <c r="M66" s="181"/>
      <c r="N66" s="181">
        <f>'将来負担比率（分子）の構造'!M$41</f>
        <v>8702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2723</v>
      </c>
      <c r="C72" s="185">
        <f>基金残高に係る経年分析!G55</f>
        <v>2814</v>
      </c>
      <c r="D72" s="185">
        <f>基金残高に係る経年分析!H55</f>
        <v>2762</v>
      </c>
    </row>
    <row r="73" spans="1:16" x14ac:dyDescent="0.15">
      <c r="A73" s="184" t="s">
        <v>78</v>
      </c>
      <c r="B73" s="185">
        <f>基金残高に係る経年分析!F56</f>
        <v>714</v>
      </c>
      <c r="C73" s="185">
        <f>基金残高に係る経年分析!G56</f>
        <v>626</v>
      </c>
      <c r="D73" s="185">
        <f>基金残高に係る経年分析!H56</f>
        <v>545</v>
      </c>
    </row>
    <row r="74" spans="1:16" x14ac:dyDescent="0.15">
      <c r="A74" s="184" t="s">
        <v>79</v>
      </c>
      <c r="B74" s="185">
        <f>基金残高に係る経年分析!F57</f>
        <v>2235</v>
      </c>
      <c r="C74" s="185">
        <f>基金残高に係る経年分析!G57</f>
        <v>2907</v>
      </c>
      <c r="D74" s="185">
        <f>基金残高に係る経年分析!H57</f>
        <v>3583</v>
      </c>
    </row>
  </sheetData>
  <sheetProtection algorithmName="SHA-512" hashValue="dpf9UMfrcZEk5OyRtiNmDnMY54BVuSnmMb6DuuRI1TaU/c42ChRg4L4t5OigoTYRKn8r8qauTYxYMh+WQfCgnA==" saltValue="A1+3WvCcxHrYdO2IjCM8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4344876</v>
      </c>
      <c r="S5" s="673"/>
      <c r="T5" s="673"/>
      <c r="U5" s="673"/>
      <c r="V5" s="673"/>
      <c r="W5" s="673"/>
      <c r="X5" s="673"/>
      <c r="Y5" s="674"/>
      <c r="Z5" s="675">
        <v>26</v>
      </c>
      <c r="AA5" s="675"/>
      <c r="AB5" s="675"/>
      <c r="AC5" s="675"/>
      <c r="AD5" s="676">
        <v>4344876</v>
      </c>
      <c r="AE5" s="676"/>
      <c r="AF5" s="676"/>
      <c r="AG5" s="676"/>
      <c r="AH5" s="676"/>
      <c r="AI5" s="676"/>
      <c r="AJ5" s="676"/>
      <c r="AK5" s="676"/>
      <c r="AL5" s="677">
        <v>51.6</v>
      </c>
      <c r="AM5" s="678"/>
      <c r="AN5" s="678"/>
      <c r="AO5" s="679"/>
      <c r="AP5" s="669" t="s">
        <v>226</v>
      </c>
      <c r="AQ5" s="670"/>
      <c r="AR5" s="670"/>
      <c r="AS5" s="670"/>
      <c r="AT5" s="670"/>
      <c r="AU5" s="670"/>
      <c r="AV5" s="670"/>
      <c r="AW5" s="670"/>
      <c r="AX5" s="670"/>
      <c r="AY5" s="670"/>
      <c r="AZ5" s="670"/>
      <c r="BA5" s="670"/>
      <c r="BB5" s="670"/>
      <c r="BC5" s="670"/>
      <c r="BD5" s="670"/>
      <c r="BE5" s="670"/>
      <c r="BF5" s="671"/>
      <c r="BG5" s="683">
        <v>4344876</v>
      </c>
      <c r="BH5" s="684"/>
      <c r="BI5" s="684"/>
      <c r="BJ5" s="684"/>
      <c r="BK5" s="684"/>
      <c r="BL5" s="684"/>
      <c r="BM5" s="684"/>
      <c r="BN5" s="685"/>
      <c r="BO5" s="686">
        <v>100</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83285</v>
      </c>
      <c r="S6" s="684"/>
      <c r="T6" s="684"/>
      <c r="U6" s="684"/>
      <c r="V6" s="684"/>
      <c r="W6" s="684"/>
      <c r="X6" s="684"/>
      <c r="Y6" s="685"/>
      <c r="Z6" s="686">
        <v>0.5</v>
      </c>
      <c r="AA6" s="686"/>
      <c r="AB6" s="686"/>
      <c r="AC6" s="686"/>
      <c r="AD6" s="687">
        <v>83285</v>
      </c>
      <c r="AE6" s="687"/>
      <c r="AF6" s="687"/>
      <c r="AG6" s="687"/>
      <c r="AH6" s="687"/>
      <c r="AI6" s="687"/>
      <c r="AJ6" s="687"/>
      <c r="AK6" s="687"/>
      <c r="AL6" s="688">
        <v>1</v>
      </c>
      <c r="AM6" s="689"/>
      <c r="AN6" s="689"/>
      <c r="AO6" s="690"/>
      <c r="AP6" s="680" t="s">
        <v>232</v>
      </c>
      <c r="AQ6" s="681"/>
      <c r="AR6" s="681"/>
      <c r="AS6" s="681"/>
      <c r="AT6" s="681"/>
      <c r="AU6" s="681"/>
      <c r="AV6" s="681"/>
      <c r="AW6" s="681"/>
      <c r="AX6" s="681"/>
      <c r="AY6" s="681"/>
      <c r="AZ6" s="681"/>
      <c r="BA6" s="681"/>
      <c r="BB6" s="681"/>
      <c r="BC6" s="681"/>
      <c r="BD6" s="681"/>
      <c r="BE6" s="681"/>
      <c r="BF6" s="682"/>
      <c r="BG6" s="683">
        <v>4344876</v>
      </c>
      <c r="BH6" s="684"/>
      <c r="BI6" s="684"/>
      <c r="BJ6" s="684"/>
      <c r="BK6" s="684"/>
      <c r="BL6" s="684"/>
      <c r="BM6" s="684"/>
      <c r="BN6" s="685"/>
      <c r="BO6" s="686">
        <v>100</v>
      </c>
      <c r="BP6" s="686"/>
      <c r="BQ6" s="686"/>
      <c r="BR6" s="686"/>
      <c r="BS6" s="687" t="s">
        <v>136</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149673</v>
      </c>
      <c r="CS6" s="684"/>
      <c r="CT6" s="684"/>
      <c r="CU6" s="684"/>
      <c r="CV6" s="684"/>
      <c r="CW6" s="684"/>
      <c r="CX6" s="684"/>
      <c r="CY6" s="685"/>
      <c r="CZ6" s="677">
        <v>0.9</v>
      </c>
      <c r="DA6" s="678"/>
      <c r="DB6" s="678"/>
      <c r="DC6" s="697"/>
      <c r="DD6" s="692" t="s">
        <v>136</v>
      </c>
      <c r="DE6" s="684"/>
      <c r="DF6" s="684"/>
      <c r="DG6" s="684"/>
      <c r="DH6" s="684"/>
      <c r="DI6" s="684"/>
      <c r="DJ6" s="684"/>
      <c r="DK6" s="684"/>
      <c r="DL6" s="684"/>
      <c r="DM6" s="684"/>
      <c r="DN6" s="684"/>
      <c r="DO6" s="684"/>
      <c r="DP6" s="685"/>
      <c r="DQ6" s="692">
        <v>149673</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1893</v>
      </c>
      <c r="S7" s="684"/>
      <c r="T7" s="684"/>
      <c r="U7" s="684"/>
      <c r="V7" s="684"/>
      <c r="W7" s="684"/>
      <c r="X7" s="684"/>
      <c r="Y7" s="685"/>
      <c r="Z7" s="686">
        <v>0</v>
      </c>
      <c r="AA7" s="686"/>
      <c r="AB7" s="686"/>
      <c r="AC7" s="686"/>
      <c r="AD7" s="687">
        <v>1893</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1705465</v>
      </c>
      <c r="BH7" s="684"/>
      <c r="BI7" s="684"/>
      <c r="BJ7" s="684"/>
      <c r="BK7" s="684"/>
      <c r="BL7" s="684"/>
      <c r="BM7" s="684"/>
      <c r="BN7" s="685"/>
      <c r="BO7" s="686">
        <v>39.299999999999997</v>
      </c>
      <c r="BP7" s="686"/>
      <c r="BQ7" s="686"/>
      <c r="BR7" s="686"/>
      <c r="BS7" s="687" t="s">
        <v>136</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2700050</v>
      </c>
      <c r="CS7" s="684"/>
      <c r="CT7" s="684"/>
      <c r="CU7" s="684"/>
      <c r="CV7" s="684"/>
      <c r="CW7" s="684"/>
      <c r="CX7" s="684"/>
      <c r="CY7" s="685"/>
      <c r="CZ7" s="686">
        <v>16.7</v>
      </c>
      <c r="DA7" s="686"/>
      <c r="DB7" s="686"/>
      <c r="DC7" s="686"/>
      <c r="DD7" s="692">
        <v>26492</v>
      </c>
      <c r="DE7" s="684"/>
      <c r="DF7" s="684"/>
      <c r="DG7" s="684"/>
      <c r="DH7" s="684"/>
      <c r="DI7" s="684"/>
      <c r="DJ7" s="684"/>
      <c r="DK7" s="684"/>
      <c r="DL7" s="684"/>
      <c r="DM7" s="684"/>
      <c r="DN7" s="684"/>
      <c r="DO7" s="684"/>
      <c r="DP7" s="685"/>
      <c r="DQ7" s="692">
        <v>2214318</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6735</v>
      </c>
      <c r="S8" s="684"/>
      <c r="T8" s="684"/>
      <c r="U8" s="684"/>
      <c r="V8" s="684"/>
      <c r="W8" s="684"/>
      <c r="X8" s="684"/>
      <c r="Y8" s="685"/>
      <c r="Z8" s="686">
        <v>0</v>
      </c>
      <c r="AA8" s="686"/>
      <c r="AB8" s="686"/>
      <c r="AC8" s="686"/>
      <c r="AD8" s="687">
        <v>6735</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75240</v>
      </c>
      <c r="BH8" s="684"/>
      <c r="BI8" s="684"/>
      <c r="BJ8" s="684"/>
      <c r="BK8" s="684"/>
      <c r="BL8" s="684"/>
      <c r="BM8" s="684"/>
      <c r="BN8" s="685"/>
      <c r="BO8" s="686">
        <v>1.7</v>
      </c>
      <c r="BP8" s="686"/>
      <c r="BQ8" s="686"/>
      <c r="BR8" s="686"/>
      <c r="BS8" s="692" t="s">
        <v>227</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6132483</v>
      </c>
      <c r="CS8" s="684"/>
      <c r="CT8" s="684"/>
      <c r="CU8" s="684"/>
      <c r="CV8" s="684"/>
      <c r="CW8" s="684"/>
      <c r="CX8" s="684"/>
      <c r="CY8" s="685"/>
      <c r="CZ8" s="686">
        <v>38</v>
      </c>
      <c r="DA8" s="686"/>
      <c r="DB8" s="686"/>
      <c r="DC8" s="686"/>
      <c r="DD8" s="692">
        <v>297152</v>
      </c>
      <c r="DE8" s="684"/>
      <c r="DF8" s="684"/>
      <c r="DG8" s="684"/>
      <c r="DH8" s="684"/>
      <c r="DI8" s="684"/>
      <c r="DJ8" s="684"/>
      <c r="DK8" s="684"/>
      <c r="DL8" s="684"/>
      <c r="DM8" s="684"/>
      <c r="DN8" s="684"/>
      <c r="DO8" s="684"/>
      <c r="DP8" s="685"/>
      <c r="DQ8" s="692">
        <v>2652479</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4769</v>
      </c>
      <c r="S9" s="684"/>
      <c r="T9" s="684"/>
      <c r="U9" s="684"/>
      <c r="V9" s="684"/>
      <c r="W9" s="684"/>
      <c r="X9" s="684"/>
      <c r="Y9" s="685"/>
      <c r="Z9" s="686">
        <v>0</v>
      </c>
      <c r="AA9" s="686"/>
      <c r="AB9" s="686"/>
      <c r="AC9" s="686"/>
      <c r="AD9" s="687">
        <v>4769</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1503685</v>
      </c>
      <c r="BH9" s="684"/>
      <c r="BI9" s="684"/>
      <c r="BJ9" s="684"/>
      <c r="BK9" s="684"/>
      <c r="BL9" s="684"/>
      <c r="BM9" s="684"/>
      <c r="BN9" s="685"/>
      <c r="BO9" s="686">
        <v>34.6</v>
      </c>
      <c r="BP9" s="686"/>
      <c r="BQ9" s="686"/>
      <c r="BR9" s="686"/>
      <c r="BS9" s="692" t="s">
        <v>227</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1317833</v>
      </c>
      <c r="CS9" s="684"/>
      <c r="CT9" s="684"/>
      <c r="CU9" s="684"/>
      <c r="CV9" s="684"/>
      <c r="CW9" s="684"/>
      <c r="CX9" s="684"/>
      <c r="CY9" s="685"/>
      <c r="CZ9" s="686">
        <v>8.1999999999999993</v>
      </c>
      <c r="DA9" s="686"/>
      <c r="DB9" s="686"/>
      <c r="DC9" s="686"/>
      <c r="DD9" s="692">
        <v>81350</v>
      </c>
      <c r="DE9" s="684"/>
      <c r="DF9" s="684"/>
      <c r="DG9" s="684"/>
      <c r="DH9" s="684"/>
      <c r="DI9" s="684"/>
      <c r="DJ9" s="684"/>
      <c r="DK9" s="684"/>
      <c r="DL9" s="684"/>
      <c r="DM9" s="684"/>
      <c r="DN9" s="684"/>
      <c r="DO9" s="684"/>
      <c r="DP9" s="685"/>
      <c r="DQ9" s="692">
        <v>839646</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136</v>
      </c>
      <c r="S10" s="684"/>
      <c r="T10" s="684"/>
      <c r="U10" s="684"/>
      <c r="V10" s="684"/>
      <c r="W10" s="684"/>
      <c r="X10" s="684"/>
      <c r="Y10" s="685"/>
      <c r="Z10" s="686" t="s">
        <v>227</v>
      </c>
      <c r="AA10" s="686"/>
      <c r="AB10" s="686"/>
      <c r="AC10" s="686"/>
      <c r="AD10" s="687" t="s">
        <v>227</v>
      </c>
      <c r="AE10" s="687"/>
      <c r="AF10" s="687"/>
      <c r="AG10" s="687"/>
      <c r="AH10" s="687"/>
      <c r="AI10" s="687"/>
      <c r="AJ10" s="687"/>
      <c r="AK10" s="687"/>
      <c r="AL10" s="688" t="s">
        <v>136</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58982</v>
      </c>
      <c r="BH10" s="684"/>
      <c r="BI10" s="684"/>
      <c r="BJ10" s="684"/>
      <c r="BK10" s="684"/>
      <c r="BL10" s="684"/>
      <c r="BM10" s="684"/>
      <c r="BN10" s="685"/>
      <c r="BO10" s="686">
        <v>1.4</v>
      </c>
      <c r="BP10" s="686"/>
      <c r="BQ10" s="686"/>
      <c r="BR10" s="686"/>
      <c r="BS10" s="692" t="s">
        <v>136</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5399</v>
      </c>
      <c r="CS10" s="684"/>
      <c r="CT10" s="684"/>
      <c r="CU10" s="684"/>
      <c r="CV10" s="684"/>
      <c r="CW10" s="684"/>
      <c r="CX10" s="684"/>
      <c r="CY10" s="685"/>
      <c r="CZ10" s="686">
        <v>0</v>
      </c>
      <c r="DA10" s="686"/>
      <c r="DB10" s="686"/>
      <c r="DC10" s="686"/>
      <c r="DD10" s="692" t="s">
        <v>175</v>
      </c>
      <c r="DE10" s="684"/>
      <c r="DF10" s="684"/>
      <c r="DG10" s="684"/>
      <c r="DH10" s="684"/>
      <c r="DI10" s="684"/>
      <c r="DJ10" s="684"/>
      <c r="DK10" s="684"/>
      <c r="DL10" s="684"/>
      <c r="DM10" s="684"/>
      <c r="DN10" s="684"/>
      <c r="DO10" s="684"/>
      <c r="DP10" s="685"/>
      <c r="DQ10" s="692">
        <v>5399</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579167</v>
      </c>
      <c r="S11" s="684"/>
      <c r="T11" s="684"/>
      <c r="U11" s="684"/>
      <c r="V11" s="684"/>
      <c r="W11" s="684"/>
      <c r="X11" s="684"/>
      <c r="Y11" s="685"/>
      <c r="Z11" s="688">
        <v>3.5</v>
      </c>
      <c r="AA11" s="689"/>
      <c r="AB11" s="689"/>
      <c r="AC11" s="701"/>
      <c r="AD11" s="692">
        <v>579167</v>
      </c>
      <c r="AE11" s="684"/>
      <c r="AF11" s="684"/>
      <c r="AG11" s="684"/>
      <c r="AH11" s="684"/>
      <c r="AI11" s="684"/>
      <c r="AJ11" s="684"/>
      <c r="AK11" s="685"/>
      <c r="AL11" s="688">
        <v>6.9</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67558</v>
      </c>
      <c r="BH11" s="684"/>
      <c r="BI11" s="684"/>
      <c r="BJ11" s="684"/>
      <c r="BK11" s="684"/>
      <c r="BL11" s="684"/>
      <c r="BM11" s="684"/>
      <c r="BN11" s="685"/>
      <c r="BO11" s="686">
        <v>1.6</v>
      </c>
      <c r="BP11" s="686"/>
      <c r="BQ11" s="686"/>
      <c r="BR11" s="686"/>
      <c r="BS11" s="692" t="s">
        <v>227</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539824</v>
      </c>
      <c r="CS11" s="684"/>
      <c r="CT11" s="684"/>
      <c r="CU11" s="684"/>
      <c r="CV11" s="684"/>
      <c r="CW11" s="684"/>
      <c r="CX11" s="684"/>
      <c r="CY11" s="685"/>
      <c r="CZ11" s="686">
        <v>3.3</v>
      </c>
      <c r="DA11" s="686"/>
      <c r="DB11" s="686"/>
      <c r="DC11" s="686"/>
      <c r="DD11" s="692">
        <v>275884</v>
      </c>
      <c r="DE11" s="684"/>
      <c r="DF11" s="684"/>
      <c r="DG11" s="684"/>
      <c r="DH11" s="684"/>
      <c r="DI11" s="684"/>
      <c r="DJ11" s="684"/>
      <c r="DK11" s="684"/>
      <c r="DL11" s="684"/>
      <c r="DM11" s="684"/>
      <c r="DN11" s="684"/>
      <c r="DO11" s="684"/>
      <c r="DP11" s="685"/>
      <c r="DQ11" s="692">
        <v>252116</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15527</v>
      </c>
      <c r="S12" s="684"/>
      <c r="T12" s="684"/>
      <c r="U12" s="684"/>
      <c r="V12" s="684"/>
      <c r="W12" s="684"/>
      <c r="X12" s="684"/>
      <c r="Y12" s="685"/>
      <c r="Z12" s="686">
        <v>0.1</v>
      </c>
      <c r="AA12" s="686"/>
      <c r="AB12" s="686"/>
      <c r="AC12" s="686"/>
      <c r="AD12" s="687">
        <v>15527</v>
      </c>
      <c r="AE12" s="687"/>
      <c r="AF12" s="687"/>
      <c r="AG12" s="687"/>
      <c r="AH12" s="687"/>
      <c r="AI12" s="687"/>
      <c r="AJ12" s="687"/>
      <c r="AK12" s="687"/>
      <c r="AL12" s="688">
        <v>0.2</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2331817</v>
      </c>
      <c r="BH12" s="684"/>
      <c r="BI12" s="684"/>
      <c r="BJ12" s="684"/>
      <c r="BK12" s="684"/>
      <c r="BL12" s="684"/>
      <c r="BM12" s="684"/>
      <c r="BN12" s="685"/>
      <c r="BO12" s="686">
        <v>53.7</v>
      </c>
      <c r="BP12" s="686"/>
      <c r="BQ12" s="686"/>
      <c r="BR12" s="686"/>
      <c r="BS12" s="692" t="s">
        <v>136</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166714</v>
      </c>
      <c r="CS12" s="684"/>
      <c r="CT12" s="684"/>
      <c r="CU12" s="684"/>
      <c r="CV12" s="684"/>
      <c r="CW12" s="684"/>
      <c r="CX12" s="684"/>
      <c r="CY12" s="685"/>
      <c r="CZ12" s="686">
        <v>1</v>
      </c>
      <c r="DA12" s="686"/>
      <c r="DB12" s="686"/>
      <c r="DC12" s="686"/>
      <c r="DD12" s="692" t="s">
        <v>227</v>
      </c>
      <c r="DE12" s="684"/>
      <c r="DF12" s="684"/>
      <c r="DG12" s="684"/>
      <c r="DH12" s="684"/>
      <c r="DI12" s="684"/>
      <c r="DJ12" s="684"/>
      <c r="DK12" s="684"/>
      <c r="DL12" s="684"/>
      <c r="DM12" s="684"/>
      <c r="DN12" s="684"/>
      <c r="DO12" s="684"/>
      <c r="DP12" s="685"/>
      <c r="DQ12" s="692">
        <v>84008</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136</v>
      </c>
      <c r="S13" s="684"/>
      <c r="T13" s="684"/>
      <c r="U13" s="684"/>
      <c r="V13" s="684"/>
      <c r="W13" s="684"/>
      <c r="X13" s="684"/>
      <c r="Y13" s="685"/>
      <c r="Z13" s="686" t="s">
        <v>136</v>
      </c>
      <c r="AA13" s="686"/>
      <c r="AB13" s="686"/>
      <c r="AC13" s="686"/>
      <c r="AD13" s="687" t="s">
        <v>136</v>
      </c>
      <c r="AE13" s="687"/>
      <c r="AF13" s="687"/>
      <c r="AG13" s="687"/>
      <c r="AH13" s="687"/>
      <c r="AI13" s="687"/>
      <c r="AJ13" s="687"/>
      <c r="AK13" s="687"/>
      <c r="AL13" s="688" t="s">
        <v>136</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2323863</v>
      </c>
      <c r="BH13" s="684"/>
      <c r="BI13" s="684"/>
      <c r="BJ13" s="684"/>
      <c r="BK13" s="684"/>
      <c r="BL13" s="684"/>
      <c r="BM13" s="684"/>
      <c r="BN13" s="685"/>
      <c r="BO13" s="686">
        <v>53.5</v>
      </c>
      <c r="BP13" s="686"/>
      <c r="BQ13" s="686"/>
      <c r="BR13" s="686"/>
      <c r="BS13" s="692" t="s">
        <v>136</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1327563</v>
      </c>
      <c r="CS13" s="684"/>
      <c r="CT13" s="684"/>
      <c r="CU13" s="684"/>
      <c r="CV13" s="684"/>
      <c r="CW13" s="684"/>
      <c r="CX13" s="684"/>
      <c r="CY13" s="685"/>
      <c r="CZ13" s="686">
        <v>8.1999999999999993</v>
      </c>
      <c r="DA13" s="686"/>
      <c r="DB13" s="686"/>
      <c r="DC13" s="686"/>
      <c r="DD13" s="692">
        <v>901027</v>
      </c>
      <c r="DE13" s="684"/>
      <c r="DF13" s="684"/>
      <c r="DG13" s="684"/>
      <c r="DH13" s="684"/>
      <c r="DI13" s="684"/>
      <c r="DJ13" s="684"/>
      <c r="DK13" s="684"/>
      <c r="DL13" s="684"/>
      <c r="DM13" s="684"/>
      <c r="DN13" s="684"/>
      <c r="DO13" s="684"/>
      <c r="DP13" s="685"/>
      <c r="DQ13" s="692">
        <v>561356</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13760</v>
      </c>
      <c r="S14" s="684"/>
      <c r="T14" s="684"/>
      <c r="U14" s="684"/>
      <c r="V14" s="684"/>
      <c r="W14" s="684"/>
      <c r="X14" s="684"/>
      <c r="Y14" s="685"/>
      <c r="Z14" s="686">
        <v>0.1</v>
      </c>
      <c r="AA14" s="686"/>
      <c r="AB14" s="686"/>
      <c r="AC14" s="686"/>
      <c r="AD14" s="687">
        <v>13760</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152175</v>
      </c>
      <c r="BH14" s="684"/>
      <c r="BI14" s="684"/>
      <c r="BJ14" s="684"/>
      <c r="BK14" s="684"/>
      <c r="BL14" s="684"/>
      <c r="BM14" s="684"/>
      <c r="BN14" s="685"/>
      <c r="BO14" s="686">
        <v>3.5</v>
      </c>
      <c r="BP14" s="686"/>
      <c r="BQ14" s="686"/>
      <c r="BR14" s="686"/>
      <c r="BS14" s="692" t="s">
        <v>136</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571202</v>
      </c>
      <c r="CS14" s="684"/>
      <c r="CT14" s="684"/>
      <c r="CU14" s="684"/>
      <c r="CV14" s="684"/>
      <c r="CW14" s="684"/>
      <c r="CX14" s="684"/>
      <c r="CY14" s="685"/>
      <c r="CZ14" s="686">
        <v>3.5</v>
      </c>
      <c r="DA14" s="686"/>
      <c r="DB14" s="686"/>
      <c r="DC14" s="686"/>
      <c r="DD14" s="692" t="s">
        <v>136</v>
      </c>
      <c r="DE14" s="684"/>
      <c r="DF14" s="684"/>
      <c r="DG14" s="684"/>
      <c r="DH14" s="684"/>
      <c r="DI14" s="684"/>
      <c r="DJ14" s="684"/>
      <c r="DK14" s="684"/>
      <c r="DL14" s="684"/>
      <c r="DM14" s="684"/>
      <c r="DN14" s="684"/>
      <c r="DO14" s="684"/>
      <c r="DP14" s="685"/>
      <c r="DQ14" s="692">
        <v>571202</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227</v>
      </c>
      <c r="S15" s="684"/>
      <c r="T15" s="684"/>
      <c r="U15" s="684"/>
      <c r="V15" s="684"/>
      <c r="W15" s="684"/>
      <c r="X15" s="684"/>
      <c r="Y15" s="685"/>
      <c r="Z15" s="686" t="s">
        <v>136</v>
      </c>
      <c r="AA15" s="686"/>
      <c r="AB15" s="686"/>
      <c r="AC15" s="686"/>
      <c r="AD15" s="687" t="s">
        <v>136</v>
      </c>
      <c r="AE15" s="687"/>
      <c r="AF15" s="687"/>
      <c r="AG15" s="687"/>
      <c r="AH15" s="687"/>
      <c r="AI15" s="687"/>
      <c r="AJ15" s="687"/>
      <c r="AK15" s="687"/>
      <c r="AL15" s="688" t="s">
        <v>227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155419</v>
      </c>
      <c r="BH15" s="684"/>
      <c r="BI15" s="684"/>
      <c r="BJ15" s="684"/>
      <c r="BK15" s="684"/>
      <c r="BL15" s="684"/>
      <c r="BM15" s="684"/>
      <c r="BN15" s="685"/>
      <c r="BO15" s="686">
        <v>3.6</v>
      </c>
      <c r="BP15" s="686"/>
      <c r="BQ15" s="686"/>
      <c r="BR15" s="686"/>
      <c r="BS15" s="692" t="s">
        <v>175</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2440210</v>
      </c>
      <c r="CS15" s="684"/>
      <c r="CT15" s="684"/>
      <c r="CU15" s="684"/>
      <c r="CV15" s="684"/>
      <c r="CW15" s="684"/>
      <c r="CX15" s="684"/>
      <c r="CY15" s="685"/>
      <c r="CZ15" s="686">
        <v>15.1</v>
      </c>
      <c r="DA15" s="686"/>
      <c r="DB15" s="686"/>
      <c r="DC15" s="686"/>
      <c r="DD15" s="692">
        <v>682844</v>
      </c>
      <c r="DE15" s="684"/>
      <c r="DF15" s="684"/>
      <c r="DG15" s="684"/>
      <c r="DH15" s="684"/>
      <c r="DI15" s="684"/>
      <c r="DJ15" s="684"/>
      <c r="DK15" s="684"/>
      <c r="DL15" s="684"/>
      <c r="DM15" s="684"/>
      <c r="DN15" s="684"/>
      <c r="DO15" s="684"/>
      <c r="DP15" s="685"/>
      <c r="DQ15" s="692">
        <v>1496095</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2711</v>
      </c>
      <c r="S16" s="684"/>
      <c r="T16" s="684"/>
      <c r="U16" s="684"/>
      <c r="V16" s="684"/>
      <c r="W16" s="684"/>
      <c r="X16" s="684"/>
      <c r="Y16" s="685"/>
      <c r="Z16" s="686">
        <v>0</v>
      </c>
      <c r="AA16" s="686"/>
      <c r="AB16" s="686"/>
      <c r="AC16" s="686"/>
      <c r="AD16" s="687">
        <v>2711</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136</v>
      </c>
      <c r="BH16" s="684"/>
      <c r="BI16" s="684"/>
      <c r="BJ16" s="684"/>
      <c r="BK16" s="684"/>
      <c r="BL16" s="684"/>
      <c r="BM16" s="684"/>
      <c r="BN16" s="685"/>
      <c r="BO16" s="686" t="s">
        <v>175</v>
      </c>
      <c r="BP16" s="686"/>
      <c r="BQ16" s="686"/>
      <c r="BR16" s="686"/>
      <c r="BS16" s="692" t="s">
        <v>227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1817</v>
      </c>
      <c r="CS16" s="684"/>
      <c r="CT16" s="684"/>
      <c r="CU16" s="684"/>
      <c r="CV16" s="684"/>
      <c r="CW16" s="684"/>
      <c r="CX16" s="684"/>
      <c r="CY16" s="685"/>
      <c r="CZ16" s="686">
        <v>0</v>
      </c>
      <c r="DA16" s="686"/>
      <c r="DB16" s="686"/>
      <c r="DC16" s="686"/>
      <c r="DD16" s="692" t="s">
        <v>136</v>
      </c>
      <c r="DE16" s="684"/>
      <c r="DF16" s="684"/>
      <c r="DG16" s="684"/>
      <c r="DH16" s="684"/>
      <c r="DI16" s="684"/>
      <c r="DJ16" s="684"/>
      <c r="DK16" s="684"/>
      <c r="DL16" s="684"/>
      <c r="DM16" s="684"/>
      <c r="DN16" s="684"/>
      <c r="DO16" s="684"/>
      <c r="DP16" s="685"/>
      <c r="DQ16" s="692">
        <v>1817</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87872</v>
      </c>
      <c r="S17" s="684"/>
      <c r="T17" s="684"/>
      <c r="U17" s="684"/>
      <c r="V17" s="684"/>
      <c r="W17" s="684"/>
      <c r="X17" s="684"/>
      <c r="Y17" s="685"/>
      <c r="Z17" s="686">
        <v>0.5</v>
      </c>
      <c r="AA17" s="686"/>
      <c r="AB17" s="686"/>
      <c r="AC17" s="686"/>
      <c r="AD17" s="687">
        <v>87872</v>
      </c>
      <c r="AE17" s="687"/>
      <c r="AF17" s="687"/>
      <c r="AG17" s="687"/>
      <c r="AH17" s="687"/>
      <c r="AI17" s="687"/>
      <c r="AJ17" s="687"/>
      <c r="AK17" s="687"/>
      <c r="AL17" s="688">
        <v>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136</v>
      </c>
      <c r="BH17" s="684"/>
      <c r="BI17" s="684"/>
      <c r="BJ17" s="684"/>
      <c r="BK17" s="684"/>
      <c r="BL17" s="684"/>
      <c r="BM17" s="684"/>
      <c r="BN17" s="685"/>
      <c r="BO17" s="686" t="s">
        <v>136</v>
      </c>
      <c r="BP17" s="686"/>
      <c r="BQ17" s="686"/>
      <c r="BR17" s="686"/>
      <c r="BS17" s="692" t="s">
        <v>227</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775341</v>
      </c>
      <c r="CS17" s="684"/>
      <c r="CT17" s="684"/>
      <c r="CU17" s="684"/>
      <c r="CV17" s="684"/>
      <c r="CW17" s="684"/>
      <c r="CX17" s="684"/>
      <c r="CY17" s="685"/>
      <c r="CZ17" s="686">
        <v>4.8</v>
      </c>
      <c r="DA17" s="686"/>
      <c r="DB17" s="686"/>
      <c r="DC17" s="686"/>
      <c r="DD17" s="692" t="s">
        <v>227</v>
      </c>
      <c r="DE17" s="684"/>
      <c r="DF17" s="684"/>
      <c r="DG17" s="684"/>
      <c r="DH17" s="684"/>
      <c r="DI17" s="684"/>
      <c r="DJ17" s="684"/>
      <c r="DK17" s="684"/>
      <c r="DL17" s="684"/>
      <c r="DM17" s="684"/>
      <c r="DN17" s="684"/>
      <c r="DO17" s="684"/>
      <c r="DP17" s="685"/>
      <c r="DQ17" s="692">
        <v>768199</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21885</v>
      </c>
      <c r="S18" s="684"/>
      <c r="T18" s="684"/>
      <c r="U18" s="684"/>
      <c r="V18" s="684"/>
      <c r="W18" s="684"/>
      <c r="X18" s="684"/>
      <c r="Y18" s="685"/>
      <c r="Z18" s="686">
        <v>0.1</v>
      </c>
      <c r="AA18" s="686"/>
      <c r="AB18" s="686"/>
      <c r="AC18" s="686"/>
      <c r="AD18" s="687">
        <v>21885</v>
      </c>
      <c r="AE18" s="687"/>
      <c r="AF18" s="687"/>
      <c r="AG18" s="687"/>
      <c r="AH18" s="687"/>
      <c r="AI18" s="687"/>
      <c r="AJ18" s="687"/>
      <c r="AK18" s="687"/>
      <c r="AL18" s="688">
        <v>0.3</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136</v>
      </c>
      <c r="BH18" s="684"/>
      <c r="BI18" s="684"/>
      <c r="BJ18" s="684"/>
      <c r="BK18" s="684"/>
      <c r="BL18" s="684"/>
      <c r="BM18" s="684"/>
      <c r="BN18" s="685"/>
      <c r="BO18" s="686" t="s">
        <v>227</v>
      </c>
      <c r="BP18" s="686"/>
      <c r="BQ18" s="686"/>
      <c r="BR18" s="686"/>
      <c r="BS18" s="692" t="s">
        <v>227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136</v>
      </c>
      <c r="CS18" s="684"/>
      <c r="CT18" s="684"/>
      <c r="CU18" s="684"/>
      <c r="CV18" s="684"/>
      <c r="CW18" s="684"/>
      <c r="CX18" s="684"/>
      <c r="CY18" s="685"/>
      <c r="CZ18" s="686" t="s">
        <v>175</v>
      </c>
      <c r="DA18" s="686"/>
      <c r="DB18" s="686"/>
      <c r="DC18" s="686"/>
      <c r="DD18" s="692" t="s">
        <v>136</v>
      </c>
      <c r="DE18" s="684"/>
      <c r="DF18" s="684"/>
      <c r="DG18" s="684"/>
      <c r="DH18" s="684"/>
      <c r="DI18" s="684"/>
      <c r="DJ18" s="684"/>
      <c r="DK18" s="684"/>
      <c r="DL18" s="684"/>
      <c r="DM18" s="684"/>
      <c r="DN18" s="684"/>
      <c r="DO18" s="684"/>
      <c r="DP18" s="685"/>
      <c r="DQ18" s="692" t="s">
        <v>175</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1601</v>
      </c>
      <c r="S19" s="684"/>
      <c r="T19" s="684"/>
      <c r="U19" s="684"/>
      <c r="V19" s="684"/>
      <c r="W19" s="684"/>
      <c r="X19" s="684"/>
      <c r="Y19" s="685"/>
      <c r="Z19" s="686">
        <v>0</v>
      </c>
      <c r="AA19" s="686"/>
      <c r="AB19" s="686"/>
      <c r="AC19" s="686"/>
      <c r="AD19" s="687">
        <v>1601</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227</v>
      </c>
      <c r="BH19" s="684"/>
      <c r="BI19" s="684"/>
      <c r="BJ19" s="684"/>
      <c r="BK19" s="684"/>
      <c r="BL19" s="684"/>
      <c r="BM19" s="684"/>
      <c r="BN19" s="685"/>
      <c r="BO19" s="686" t="s">
        <v>136</v>
      </c>
      <c r="BP19" s="686"/>
      <c r="BQ19" s="686"/>
      <c r="BR19" s="686"/>
      <c r="BS19" s="692" t="s">
        <v>136</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136</v>
      </c>
      <c r="CS19" s="684"/>
      <c r="CT19" s="684"/>
      <c r="CU19" s="684"/>
      <c r="CV19" s="684"/>
      <c r="CW19" s="684"/>
      <c r="CX19" s="684"/>
      <c r="CY19" s="685"/>
      <c r="CZ19" s="686" t="s">
        <v>136</v>
      </c>
      <c r="DA19" s="686"/>
      <c r="DB19" s="686"/>
      <c r="DC19" s="686"/>
      <c r="DD19" s="692" t="s">
        <v>136</v>
      </c>
      <c r="DE19" s="684"/>
      <c r="DF19" s="684"/>
      <c r="DG19" s="684"/>
      <c r="DH19" s="684"/>
      <c r="DI19" s="684"/>
      <c r="DJ19" s="684"/>
      <c r="DK19" s="684"/>
      <c r="DL19" s="684"/>
      <c r="DM19" s="684"/>
      <c r="DN19" s="684"/>
      <c r="DO19" s="684"/>
      <c r="DP19" s="685"/>
      <c r="DQ19" s="692" t="s">
        <v>227</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431</v>
      </c>
      <c r="S20" s="684"/>
      <c r="T20" s="684"/>
      <c r="U20" s="684"/>
      <c r="V20" s="684"/>
      <c r="W20" s="684"/>
      <c r="X20" s="684"/>
      <c r="Y20" s="685"/>
      <c r="Z20" s="686">
        <v>0</v>
      </c>
      <c r="AA20" s="686"/>
      <c r="AB20" s="686"/>
      <c r="AC20" s="686"/>
      <c r="AD20" s="687">
        <v>431</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227</v>
      </c>
      <c r="BH20" s="684"/>
      <c r="BI20" s="684"/>
      <c r="BJ20" s="684"/>
      <c r="BK20" s="684"/>
      <c r="BL20" s="684"/>
      <c r="BM20" s="684"/>
      <c r="BN20" s="685"/>
      <c r="BO20" s="686" t="s">
        <v>136</v>
      </c>
      <c r="BP20" s="686"/>
      <c r="BQ20" s="686"/>
      <c r="BR20" s="686"/>
      <c r="BS20" s="692" t="s">
        <v>136</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16128109</v>
      </c>
      <c r="CS20" s="684"/>
      <c r="CT20" s="684"/>
      <c r="CU20" s="684"/>
      <c r="CV20" s="684"/>
      <c r="CW20" s="684"/>
      <c r="CX20" s="684"/>
      <c r="CY20" s="685"/>
      <c r="CZ20" s="686">
        <v>100</v>
      </c>
      <c r="DA20" s="686"/>
      <c r="DB20" s="686"/>
      <c r="DC20" s="686"/>
      <c r="DD20" s="692">
        <v>2264749</v>
      </c>
      <c r="DE20" s="684"/>
      <c r="DF20" s="684"/>
      <c r="DG20" s="684"/>
      <c r="DH20" s="684"/>
      <c r="DI20" s="684"/>
      <c r="DJ20" s="684"/>
      <c r="DK20" s="684"/>
      <c r="DL20" s="684"/>
      <c r="DM20" s="684"/>
      <c r="DN20" s="684"/>
      <c r="DO20" s="684"/>
      <c r="DP20" s="685"/>
      <c r="DQ20" s="692">
        <v>9596308</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63955</v>
      </c>
      <c r="S21" s="684"/>
      <c r="T21" s="684"/>
      <c r="U21" s="684"/>
      <c r="V21" s="684"/>
      <c r="W21" s="684"/>
      <c r="X21" s="684"/>
      <c r="Y21" s="685"/>
      <c r="Z21" s="686">
        <v>0.4</v>
      </c>
      <c r="AA21" s="686"/>
      <c r="AB21" s="686"/>
      <c r="AC21" s="686"/>
      <c r="AD21" s="687">
        <v>63955</v>
      </c>
      <c r="AE21" s="687"/>
      <c r="AF21" s="687"/>
      <c r="AG21" s="687"/>
      <c r="AH21" s="687"/>
      <c r="AI21" s="687"/>
      <c r="AJ21" s="687"/>
      <c r="AK21" s="687"/>
      <c r="AL21" s="688">
        <v>0.8</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227</v>
      </c>
      <c r="BH21" s="684"/>
      <c r="BI21" s="684"/>
      <c r="BJ21" s="684"/>
      <c r="BK21" s="684"/>
      <c r="BL21" s="684"/>
      <c r="BM21" s="684"/>
      <c r="BN21" s="685"/>
      <c r="BO21" s="686" t="s">
        <v>227</v>
      </c>
      <c r="BP21" s="686"/>
      <c r="BQ21" s="686"/>
      <c r="BR21" s="686"/>
      <c r="BS21" s="692" t="s">
        <v>136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2392174</v>
      </c>
      <c r="S22" s="684"/>
      <c r="T22" s="684"/>
      <c r="U22" s="684"/>
      <c r="V22" s="684"/>
      <c r="W22" s="684"/>
      <c r="X22" s="684"/>
      <c r="Y22" s="685"/>
      <c r="Z22" s="686">
        <v>14.3</v>
      </c>
      <c r="AA22" s="686"/>
      <c r="AB22" s="686"/>
      <c r="AC22" s="686"/>
      <c r="AD22" s="687">
        <v>2254084</v>
      </c>
      <c r="AE22" s="687"/>
      <c r="AF22" s="687"/>
      <c r="AG22" s="687"/>
      <c r="AH22" s="687"/>
      <c r="AI22" s="687"/>
      <c r="AJ22" s="687"/>
      <c r="AK22" s="687"/>
      <c r="AL22" s="688">
        <v>26.8</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136</v>
      </c>
      <c r="BH22" s="684"/>
      <c r="BI22" s="684"/>
      <c r="BJ22" s="684"/>
      <c r="BK22" s="684"/>
      <c r="BL22" s="684"/>
      <c r="BM22" s="684"/>
      <c r="BN22" s="685"/>
      <c r="BO22" s="686" t="s">
        <v>136</v>
      </c>
      <c r="BP22" s="686"/>
      <c r="BQ22" s="686"/>
      <c r="BR22" s="686"/>
      <c r="BS22" s="692" t="s">
        <v>136</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2254084</v>
      </c>
      <c r="S23" s="684"/>
      <c r="T23" s="684"/>
      <c r="U23" s="684"/>
      <c r="V23" s="684"/>
      <c r="W23" s="684"/>
      <c r="X23" s="684"/>
      <c r="Y23" s="685"/>
      <c r="Z23" s="686">
        <v>13.5</v>
      </c>
      <c r="AA23" s="686"/>
      <c r="AB23" s="686"/>
      <c r="AC23" s="686"/>
      <c r="AD23" s="687">
        <v>2254084</v>
      </c>
      <c r="AE23" s="687"/>
      <c r="AF23" s="687"/>
      <c r="AG23" s="687"/>
      <c r="AH23" s="687"/>
      <c r="AI23" s="687"/>
      <c r="AJ23" s="687"/>
      <c r="AK23" s="687"/>
      <c r="AL23" s="688">
        <v>26.8</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136</v>
      </c>
      <c r="BH23" s="684"/>
      <c r="BI23" s="684"/>
      <c r="BJ23" s="684"/>
      <c r="BK23" s="684"/>
      <c r="BL23" s="684"/>
      <c r="BM23" s="684"/>
      <c r="BN23" s="685"/>
      <c r="BO23" s="686" t="s">
        <v>136</v>
      </c>
      <c r="BP23" s="686"/>
      <c r="BQ23" s="686"/>
      <c r="BR23" s="686"/>
      <c r="BS23" s="692" t="s">
        <v>136</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138090</v>
      </c>
      <c r="S24" s="684"/>
      <c r="T24" s="684"/>
      <c r="U24" s="684"/>
      <c r="V24" s="684"/>
      <c r="W24" s="684"/>
      <c r="X24" s="684"/>
      <c r="Y24" s="685"/>
      <c r="Z24" s="686">
        <v>0.8</v>
      </c>
      <c r="AA24" s="686"/>
      <c r="AB24" s="686"/>
      <c r="AC24" s="686"/>
      <c r="AD24" s="687" t="s">
        <v>136</v>
      </c>
      <c r="AE24" s="687"/>
      <c r="AF24" s="687"/>
      <c r="AG24" s="687"/>
      <c r="AH24" s="687"/>
      <c r="AI24" s="687"/>
      <c r="AJ24" s="687"/>
      <c r="AK24" s="687"/>
      <c r="AL24" s="688" t="s">
        <v>136</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227</v>
      </c>
      <c r="BH24" s="684"/>
      <c r="BI24" s="684"/>
      <c r="BJ24" s="684"/>
      <c r="BK24" s="684"/>
      <c r="BL24" s="684"/>
      <c r="BM24" s="684"/>
      <c r="BN24" s="685"/>
      <c r="BO24" s="686" t="s">
        <v>175</v>
      </c>
      <c r="BP24" s="686"/>
      <c r="BQ24" s="686"/>
      <c r="BR24" s="686"/>
      <c r="BS24" s="692" t="s">
        <v>227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6944674</v>
      </c>
      <c r="CS24" s="673"/>
      <c r="CT24" s="673"/>
      <c r="CU24" s="673"/>
      <c r="CV24" s="673"/>
      <c r="CW24" s="673"/>
      <c r="CX24" s="673"/>
      <c r="CY24" s="674"/>
      <c r="CZ24" s="677">
        <v>43.1</v>
      </c>
      <c r="DA24" s="678"/>
      <c r="DB24" s="678"/>
      <c r="DC24" s="697"/>
      <c r="DD24" s="719">
        <v>3808610</v>
      </c>
      <c r="DE24" s="673"/>
      <c r="DF24" s="673"/>
      <c r="DG24" s="673"/>
      <c r="DH24" s="673"/>
      <c r="DI24" s="673"/>
      <c r="DJ24" s="673"/>
      <c r="DK24" s="674"/>
      <c r="DL24" s="719">
        <v>3780744</v>
      </c>
      <c r="DM24" s="673"/>
      <c r="DN24" s="673"/>
      <c r="DO24" s="673"/>
      <c r="DP24" s="673"/>
      <c r="DQ24" s="673"/>
      <c r="DR24" s="673"/>
      <c r="DS24" s="673"/>
      <c r="DT24" s="673"/>
      <c r="DU24" s="673"/>
      <c r="DV24" s="674"/>
      <c r="DW24" s="677">
        <v>43.1</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136</v>
      </c>
      <c r="S25" s="684"/>
      <c r="T25" s="684"/>
      <c r="U25" s="684"/>
      <c r="V25" s="684"/>
      <c r="W25" s="684"/>
      <c r="X25" s="684"/>
      <c r="Y25" s="685"/>
      <c r="Z25" s="686" t="s">
        <v>136</v>
      </c>
      <c r="AA25" s="686"/>
      <c r="AB25" s="686"/>
      <c r="AC25" s="686"/>
      <c r="AD25" s="687" t="s">
        <v>136</v>
      </c>
      <c r="AE25" s="687"/>
      <c r="AF25" s="687"/>
      <c r="AG25" s="687"/>
      <c r="AH25" s="687"/>
      <c r="AI25" s="687"/>
      <c r="AJ25" s="687"/>
      <c r="AK25" s="687"/>
      <c r="AL25" s="688" t="s">
        <v>136</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136</v>
      </c>
      <c r="BH25" s="684"/>
      <c r="BI25" s="684"/>
      <c r="BJ25" s="684"/>
      <c r="BK25" s="684"/>
      <c r="BL25" s="684"/>
      <c r="BM25" s="684"/>
      <c r="BN25" s="685"/>
      <c r="BO25" s="686" t="s">
        <v>175</v>
      </c>
      <c r="BP25" s="686"/>
      <c r="BQ25" s="686"/>
      <c r="BR25" s="686"/>
      <c r="BS25" s="692" t="s">
        <v>227</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2415521</v>
      </c>
      <c r="CS25" s="720"/>
      <c r="CT25" s="720"/>
      <c r="CU25" s="720"/>
      <c r="CV25" s="720"/>
      <c r="CW25" s="720"/>
      <c r="CX25" s="720"/>
      <c r="CY25" s="721"/>
      <c r="CZ25" s="688">
        <v>15</v>
      </c>
      <c r="DA25" s="717"/>
      <c r="DB25" s="717"/>
      <c r="DC25" s="722"/>
      <c r="DD25" s="692">
        <v>2055155</v>
      </c>
      <c r="DE25" s="720"/>
      <c r="DF25" s="720"/>
      <c r="DG25" s="720"/>
      <c r="DH25" s="720"/>
      <c r="DI25" s="720"/>
      <c r="DJ25" s="720"/>
      <c r="DK25" s="721"/>
      <c r="DL25" s="692">
        <v>2028982</v>
      </c>
      <c r="DM25" s="720"/>
      <c r="DN25" s="720"/>
      <c r="DO25" s="720"/>
      <c r="DP25" s="720"/>
      <c r="DQ25" s="720"/>
      <c r="DR25" s="720"/>
      <c r="DS25" s="720"/>
      <c r="DT25" s="720"/>
      <c r="DU25" s="720"/>
      <c r="DV25" s="721"/>
      <c r="DW25" s="688">
        <v>23.1</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7532769</v>
      </c>
      <c r="S26" s="684"/>
      <c r="T26" s="684"/>
      <c r="U26" s="684"/>
      <c r="V26" s="684"/>
      <c r="W26" s="684"/>
      <c r="X26" s="684"/>
      <c r="Y26" s="685"/>
      <c r="Z26" s="686">
        <v>45.1</v>
      </c>
      <c r="AA26" s="686"/>
      <c r="AB26" s="686"/>
      <c r="AC26" s="686"/>
      <c r="AD26" s="687">
        <v>7394679</v>
      </c>
      <c r="AE26" s="687"/>
      <c r="AF26" s="687"/>
      <c r="AG26" s="687"/>
      <c r="AH26" s="687"/>
      <c r="AI26" s="687"/>
      <c r="AJ26" s="687"/>
      <c r="AK26" s="687"/>
      <c r="AL26" s="688">
        <v>87.9</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136</v>
      </c>
      <c r="BH26" s="684"/>
      <c r="BI26" s="684"/>
      <c r="BJ26" s="684"/>
      <c r="BK26" s="684"/>
      <c r="BL26" s="684"/>
      <c r="BM26" s="684"/>
      <c r="BN26" s="685"/>
      <c r="BO26" s="686" t="s">
        <v>136</v>
      </c>
      <c r="BP26" s="686"/>
      <c r="BQ26" s="686"/>
      <c r="BR26" s="686"/>
      <c r="BS26" s="692" t="s">
        <v>136</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1327106</v>
      </c>
      <c r="CS26" s="684"/>
      <c r="CT26" s="684"/>
      <c r="CU26" s="684"/>
      <c r="CV26" s="684"/>
      <c r="CW26" s="684"/>
      <c r="CX26" s="684"/>
      <c r="CY26" s="685"/>
      <c r="CZ26" s="688">
        <v>8.1999999999999993</v>
      </c>
      <c r="DA26" s="717"/>
      <c r="DB26" s="717"/>
      <c r="DC26" s="722"/>
      <c r="DD26" s="692">
        <v>1198466</v>
      </c>
      <c r="DE26" s="684"/>
      <c r="DF26" s="684"/>
      <c r="DG26" s="684"/>
      <c r="DH26" s="684"/>
      <c r="DI26" s="684"/>
      <c r="DJ26" s="684"/>
      <c r="DK26" s="685"/>
      <c r="DL26" s="692" t="s">
        <v>175</v>
      </c>
      <c r="DM26" s="684"/>
      <c r="DN26" s="684"/>
      <c r="DO26" s="684"/>
      <c r="DP26" s="684"/>
      <c r="DQ26" s="684"/>
      <c r="DR26" s="684"/>
      <c r="DS26" s="684"/>
      <c r="DT26" s="684"/>
      <c r="DU26" s="684"/>
      <c r="DV26" s="685"/>
      <c r="DW26" s="688" t="s">
        <v>136</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3052</v>
      </c>
      <c r="S27" s="684"/>
      <c r="T27" s="684"/>
      <c r="U27" s="684"/>
      <c r="V27" s="684"/>
      <c r="W27" s="684"/>
      <c r="X27" s="684"/>
      <c r="Y27" s="685"/>
      <c r="Z27" s="686">
        <v>0</v>
      </c>
      <c r="AA27" s="686"/>
      <c r="AB27" s="686"/>
      <c r="AC27" s="686"/>
      <c r="AD27" s="687">
        <v>3052</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4344876</v>
      </c>
      <c r="BH27" s="684"/>
      <c r="BI27" s="684"/>
      <c r="BJ27" s="684"/>
      <c r="BK27" s="684"/>
      <c r="BL27" s="684"/>
      <c r="BM27" s="684"/>
      <c r="BN27" s="685"/>
      <c r="BO27" s="686">
        <v>100</v>
      </c>
      <c r="BP27" s="686"/>
      <c r="BQ27" s="686"/>
      <c r="BR27" s="686"/>
      <c r="BS27" s="692" t="s">
        <v>136</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3753812</v>
      </c>
      <c r="CS27" s="720"/>
      <c r="CT27" s="720"/>
      <c r="CU27" s="720"/>
      <c r="CV27" s="720"/>
      <c r="CW27" s="720"/>
      <c r="CX27" s="720"/>
      <c r="CY27" s="721"/>
      <c r="CZ27" s="688">
        <v>23.3</v>
      </c>
      <c r="DA27" s="717"/>
      <c r="DB27" s="717"/>
      <c r="DC27" s="722"/>
      <c r="DD27" s="692">
        <v>985256</v>
      </c>
      <c r="DE27" s="720"/>
      <c r="DF27" s="720"/>
      <c r="DG27" s="720"/>
      <c r="DH27" s="720"/>
      <c r="DI27" s="720"/>
      <c r="DJ27" s="720"/>
      <c r="DK27" s="721"/>
      <c r="DL27" s="692">
        <v>983563</v>
      </c>
      <c r="DM27" s="720"/>
      <c r="DN27" s="720"/>
      <c r="DO27" s="720"/>
      <c r="DP27" s="720"/>
      <c r="DQ27" s="720"/>
      <c r="DR27" s="720"/>
      <c r="DS27" s="720"/>
      <c r="DT27" s="720"/>
      <c r="DU27" s="720"/>
      <c r="DV27" s="721"/>
      <c r="DW27" s="688">
        <v>11.2</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228320</v>
      </c>
      <c r="S28" s="684"/>
      <c r="T28" s="684"/>
      <c r="U28" s="684"/>
      <c r="V28" s="684"/>
      <c r="W28" s="684"/>
      <c r="X28" s="684"/>
      <c r="Y28" s="685"/>
      <c r="Z28" s="686">
        <v>1.4</v>
      </c>
      <c r="AA28" s="686"/>
      <c r="AB28" s="686"/>
      <c r="AC28" s="686"/>
      <c r="AD28" s="687" t="s">
        <v>136</v>
      </c>
      <c r="AE28" s="687"/>
      <c r="AF28" s="687"/>
      <c r="AG28" s="687"/>
      <c r="AH28" s="687"/>
      <c r="AI28" s="687"/>
      <c r="AJ28" s="687"/>
      <c r="AK28" s="687"/>
      <c r="AL28" s="688" t="s">
        <v>136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775341</v>
      </c>
      <c r="CS28" s="684"/>
      <c r="CT28" s="684"/>
      <c r="CU28" s="684"/>
      <c r="CV28" s="684"/>
      <c r="CW28" s="684"/>
      <c r="CX28" s="684"/>
      <c r="CY28" s="685"/>
      <c r="CZ28" s="688">
        <v>4.8</v>
      </c>
      <c r="DA28" s="717"/>
      <c r="DB28" s="717"/>
      <c r="DC28" s="722"/>
      <c r="DD28" s="692">
        <v>768199</v>
      </c>
      <c r="DE28" s="684"/>
      <c r="DF28" s="684"/>
      <c r="DG28" s="684"/>
      <c r="DH28" s="684"/>
      <c r="DI28" s="684"/>
      <c r="DJ28" s="684"/>
      <c r="DK28" s="685"/>
      <c r="DL28" s="692">
        <v>768199</v>
      </c>
      <c r="DM28" s="684"/>
      <c r="DN28" s="684"/>
      <c r="DO28" s="684"/>
      <c r="DP28" s="684"/>
      <c r="DQ28" s="684"/>
      <c r="DR28" s="684"/>
      <c r="DS28" s="684"/>
      <c r="DT28" s="684"/>
      <c r="DU28" s="684"/>
      <c r="DV28" s="685"/>
      <c r="DW28" s="688">
        <v>8.8000000000000007</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141888</v>
      </c>
      <c r="S29" s="684"/>
      <c r="T29" s="684"/>
      <c r="U29" s="684"/>
      <c r="V29" s="684"/>
      <c r="W29" s="684"/>
      <c r="X29" s="684"/>
      <c r="Y29" s="685"/>
      <c r="Z29" s="686">
        <v>0.8</v>
      </c>
      <c r="AA29" s="686"/>
      <c r="AB29" s="686"/>
      <c r="AC29" s="686"/>
      <c r="AD29" s="687">
        <v>146</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70</v>
      </c>
      <c r="CG29" s="699"/>
      <c r="CH29" s="699"/>
      <c r="CI29" s="699"/>
      <c r="CJ29" s="699"/>
      <c r="CK29" s="699"/>
      <c r="CL29" s="699"/>
      <c r="CM29" s="699"/>
      <c r="CN29" s="699"/>
      <c r="CO29" s="699"/>
      <c r="CP29" s="699"/>
      <c r="CQ29" s="700"/>
      <c r="CR29" s="683">
        <v>775341</v>
      </c>
      <c r="CS29" s="720"/>
      <c r="CT29" s="720"/>
      <c r="CU29" s="720"/>
      <c r="CV29" s="720"/>
      <c r="CW29" s="720"/>
      <c r="CX29" s="720"/>
      <c r="CY29" s="721"/>
      <c r="CZ29" s="688">
        <v>4.8</v>
      </c>
      <c r="DA29" s="717"/>
      <c r="DB29" s="717"/>
      <c r="DC29" s="722"/>
      <c r="DD29" s="692">
        <v>768199</v>
      </c>
      <c r="DE29" s="720"/>
      <c r="DF29" s="720"/>
      <c r="DG29" s="720"/>
      <c r="DH29" s="720"/>
      <c r="DI29" s="720"/>
      <c r="DJ29" s="720"/>
      <c r="DK29" s="721"/>
      <c r="DL29" s="692">
        <v>768199</v>
      </c>
      <c r="DM29" s="720"/>
      <c r="DN29" s="720"/>
      <c r="DO29" s="720"/>
      <c r="DP29" s="720"/>
      <c r="DQ29" s="720"/>
      <c r="DR29" s="720"/>
      <c r="DS29" s="720"/>
      <c r="DT29" s="720"/>
      <c r="DU29" s="720"/>
      <c r="DV29" s="721"/>
      <c r="DW29" s="688">
        <v>8.8000000000000007</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341350</v>
      </c>
      <c r="S30" s="684"/>
      <c r="T30" s="684"/>
      <c r="U30" s="684"/>
      <c r="V30" s="684"/>
      <c r="W30" s="684"/>
      <c r="X30" s="684"/>
      <c r="Y30" s="685"/>
      <c r="Z30" s="686">
        <v>2</v>
      </c>
      <c r="AA30" s="686"/>
      <c r="AB30" s="686"/>
      <c r="AC30" s="686"/>
      <c r="AD30" s="687" t="s">
        <v>136</v>
      </c>
      <c r="AE30" s="687"/>
      <c r="AF30" s="687"/>
      <c r="AG30" s="687"/>
      <c r="AH30" s="687"/>
      <c r="AI30" s="687"/>
      <c r="AJ30" s="687"/>
      <c r="AK30" s="687"/>
      <c r="AL30" s="688" t="s">
        <v>175</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v>724348</v>
      </c>
      <c r="CS30" s="684"/>
      <c r="CT30" s="684"/>
      <c r="CU30" s="684"/>
      <c r="CV30" s="684"/>
      <c r="CW30" s="684"/>
      <c r="CX30" s="684"/>
      <c r="CY30" s="685"/>
      <c r="CZ30" s="688">
        <v>4.5</v>
      </c>
      <c r="DA30" s="717"/>
      <c r="DB30" s="717"/>
      <c r="DC30" s="722"/>
      <c r="DD30" s="692">
        <v>717206</v>
      </c>
      <c r="DE30" s="684"/>
      <c r="DF30" s="684"/>
      <c r="DG30" s="684"/>
      <c r="DH30" s="684"/>
      <c r="DI30" s="684"/>
      <c r="DJ30" s="684"/>
      <c r="DK30" s="685"/>
      <c r="DL30" s="692">
        <v>717206</v>
      </c>
      <c r="DM30" s="684"/>
      <c r="DN30" s="684"/>
      <c r="DO30" s="684"/>
      <c r="DP30" s="684"/>
      <c r="DQ30" s="684"/>
      <c r="DR30" s="684"/>
      <c r="DS30" s="684"/>
      <c r="DT30" s="684"/>
      <c r="DU30" s="684"/>
      <c r="DV30" s="685"/>
      <c r="DW30" s="688">
        <v>8.1999999999999993</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3226395</v>
      </c>
      <c r="S31" s="684"/>
      <c r="T31" s="684"/>
      <c r="U31" s="684"/>
      <c r="V31" s="684"/>
      <c r="W31" s="684"/>
      <c r="X31" s="684"/>
      <c r="Y31" s="685"/>
      <c r="Z31" s="686">
        <v>19.3</v>
      </c>
      <c r="AA31" s="686"/>
      <c r="AB31" s="686"/>
      <c r="AC31" s="686"/>
      <c r="AD31" s="687" t="s">
        <v>227</v>
      </c>
      <c r="AE31" s="687"/>
      <c r="AF31" s="687"/>
      <c r="AG31" s="687"/>
      <c r="AH31" s="687"/>
      <c r="AI31" s="687"/>
      <c r="AJ31" s="687"/>
      <c r="AK31" s="687"/>
      <c r="AL31" s="688" t="s">
        <v>136</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39">
        <v>98.3</v>
      </c>
      <c r="BH31" s="735"/>
      <c r="BI31" s="735"/>
      <c r="BJ31" s="735"/>
      <c r="BK31" s="735"/>
      <c r="BL31" s="735"/>
      <c r="BM31" s="678">
        <v>96.8</v>
      </c>
      <c r="BN31" s="735"/>
      <c r="BO31" s="735"/>
      <c r="BP31" s="735"/>
      <c r="BQ31" s="736"/>
      <c r="BR31" s="739">
        <v>98.4</v>
      </c>
      <c r="BS31" s="735"/>
      <c r="BT31" s="735"/>
      <c r="BU31" s="735"/>
      <c r="BV31" s="735"/>
      <c r="BW31" s="735"/>
      <c r="BX31" s="678">
        <v>96.4</v>
      </c>
      <c r="BY31" s="735"/>
      <c r="BZ31" s="735"/>
      <c r="CA31" s="735"/>
      <c r="CB31" s="736"/>
      <c r="CD31" s="731"/>
      <c r="CE31" s="732"/>
      <c r="CF31" s="698" t="s">
        <v>311</v>
      </c>
      <c r="CG31" s="699"/>
      <c r="CH31" s="699"/>
      <c r="CI31" s="699"/>
      <c r="CJ31" s="699"/>
      <c r="CK31" s="699"/>
      <c r="CL31" s="699"/>
      <c r="CM31" s="699"/>
      <c r="CN31" s="699"/>
      <c r="CO31" s="699"/>
      <c r="CP31" s="699"/>
      <c r="CQ31" s="700"/>
      <c r="CR31" s="683">
        <v>50993</v>
      </c>
      <c r="CS31" s="720"/>
      <c r="CT31" s="720"/>
      <c r="CU31" s="720"/>
      <c r="CV31" s="720"/>
      <c r="CW31" s="720"/>
      <c r="CX31" s="720"/>
      <c r="CY31" s="721"/>
      <c r="CZ31" s="688">
        <v>0.3</v>
      </c>
      <c r="DA31" s="717"/>
      <c r="DB31" s="717"/>
      <c r="DC31" s="722"/>
      <c r="DD31" s="692">
        <v>50993</v>
      </c>
      <c r="DE31" s="720"/>
      <c r="DF31" s="720"/>
      <c r="DG31" s="720"/>
      <c r="DH31" s="720"/>
      <c r="DI31" s="720"/>
      <c r="DJ31" s="720"/>
      <c r="DK31" s="721"/>
      <c r="DL31" s="692">
        <v>50993</v>
      </c>
      <c r="DM31" s="720"/>
      <c r="DN31" s="720"/>
      <c r="DO31" s="720"/>
      <c r="DP31" s="720"/>
      <c r="DQ31" s="720"/>
      <c r="DR31" s="720"/>
      <c r="DS31" s="720"/>
      <c r="DT31" s="720"/>
      <c r="DU31" s="720"/>
      <c r="DV31" s="721"/>
      <c r="DW31" s="688">
        <v>0.6</v>
      </c>
      <c r="DX31" s="717"/>
      <c r="DY31" s="717"/>
      <c r="DZ31" s="717"/>
      <c r="EA31" s="717"/>
      <c r="EB31" s="717"/>
      <c r="EC31" s="718"/>
    </row>
    <row r="32" spans="2:133" ht="11.25" customHeight="1" x14ac:dyDescent="0.15">
      <c r="B32" s="750" t="s">
        <v>312</v>
      </c>
      <c r="C32" s="751"/>
      <c r="D32" s="751"/>
      <c r="E32" s="751"/>
      <c r="F32" s="751"/>
      <c r="G32" s="751"/>
      <c r="H32" s="751"/>
      <c r="I32" s="751"/>
      <c r="J32" s="751"/>
      <c r="K32" s="751"/>
      <c r="L32" s="751"/>
      <c r="M32" s="751"/>
      <c r="N32" s="751"/>
      <c r="O32" s="751"/>
      <c r="P32" s="751"/>
      <c r="Q32" s="752"/>
      <c r="R32" s="683">
        <v>354942</v>
      </c>
      <c r="S32" s="684"/>
      <c r="T32" s="684"/>
      <c r="U32" s="684"/>
      <c r="V32" s="684"/>
      <c r="W32" s="684"/>
      <c r="X32" s="684"/>
      <c r="Y32" s="685"/>
      <c r="Z32" s="686">
        <v>2.1</v>
      </c>
      <c r="AA32" s="686"/>
      <c r="AB32" s="686"/>
      <c r="AC32" s="686"/>
      <c r="AD32" s="687">
        <v>354942</v>
      </c>
      <c r="AE32" s="687"/>
      <c r="AF32" s="687"/>
      <c r="AG32" s="687"/>
      <c r="AH32" s="687"/>
      <c r="AI32" s="687"/>
      <c r="AJ32" s="687"/>
      <c r="AK32" s="687"/>
      <c r="AL32" s="688">
        <v>4.2</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49">
        <v>98.5</v>
      </c>
      <c r="BH32" s="720"/>
      <c r="BI32" s="720"/>
      <c r="BJ32" s="720"/>
      <c r="BK32" s="720"/>
      <c r="BL32" s="720"/>
      <c r="BM32" s="689">
        <v>96.9</v>
      </c>
      <c r="BN32" s="737"/>
      <c r="BO32" s="737"/>
      <c r="BP32" s="737"/>
      <c r="BQ32" s="738"/>
      <c r="BR32" s="749">
        <v>98.4</v>
      </c>
      <c r="BS32" s="720"/>
      <c r="BT32" s="720"/>
      <c r="BU32" s="720"/>
      <c r="BV32" s="720"/>
      <c r="BW32" s="720"/>
      <c r="BX32" s="689">
        <v>96.7</v>
      </c>
      <c r="BY32" s="737"/>
      <c r="BZ32" s="737"/>
      <c r="CA32" s="737"/>
      <c r="CB32" s="738"/>
      <c r="CD32" s="733"/>
      <c r="CE32" s="734"/>
      <c r="CF32" s="698" t="s">
        <v>315</v>
      </c>
      <c r="CG32" s="699"/>
      <c r="CH32" s="699"/>
      <c r="CI32" s="699"/>
      <c r="CJ32" s="699"/>
      <c r="CK32" s="699"/>
      <c r="CL32" s="699"/>
      <c r="CM32" s="699"/>
      <c r="CN32" s="699"/>
      <c r="CO32" s="699"/>
      <c r="CP32" s="699"/>
      <c r="CQ32" s="700"/>
      <c r="CR32" s="683" t="s">
        <v>136</v>
      </c>
      <c r="CS32" s="684"/>
      <c r="CT32" s="684"/>
      <c r="CU32" s="684"/>
      <c r="CV32" s="684"/>
      <c r="CW32" s="684"/>
      <c r="CX32" s="684"/>
      <c r="CY32" s="685"/>
      <c r="CZ32" s="688" t="s">
        <v>136</v>
      </c>
      <c r="DA32" s="717"/>
      <c r="DB32" s="717"/>
      <c r="DC32" s="722"/>
      <c r="DD32" s="692" t="s">
        <v>175</v>
      </c>
      <c r="DE32" s="684"/>
      <c r="DF32" s="684"/>
      <c r="DG32" s="684"/>
      <c r="DH32" s="684"/>
      <c r="DI32" s="684"/>
      <c r="DJ32" s="684"/>
      <c r="DK32" s="685"/>
      <c r="DL32" s="692" t="s">
        <v>136</v>
      </c>
      <c r="DM32" s="684"/>
      <c r="DN32" s="684"/>
      <c r="DO32" s="684"/>
      <c r="DP32" s="684"/>
      <c r="DQ32" s="684"/>
      <c r="DR32" s="684"/>
      <c r="DS32" s="684"/>
      <c r="DT32" s="684"/>
      <c r="DU32" s="684"/>
      <c r="DV32" s="685"/>
      <c r="DW32" s="688" t="s">
        <v>136</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2045222</v>
      </c>
      <c r="S33" s="684"/>
      <c r="T33" s="684"/>
      <c r="U33" s="684"/>
      <c r="V33" s="684"/>
      <c r="W33" s="684"/>
      <c r="X33" s="684"/>
      <c r="Y33" s="685"/>
      <c r="Z33" s="686">
        <v>12.2</v>
      </c>
      <c r="AA33" s="686"/>
      <c r="AB33" s="686"/>
      <c r="AC33" s="686"/>
      <c r="AD33" s="687" t="s">
        <v>136</v>
      </c>
      <c r="AE33" s="687"/>
      <c r="AF33" s="687"/>
      <c r="AG33" s="687"/>
      <c r="AH33" s="687"/>
      <c r="AI33" s="687"/>
      <c r="AJ33" s="687"/>
      <c r="AK33" s="687"/>
      <c r="AL33" s="688" t="s">
        <v>136</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98.1</v>
      </c>
      <c r="BH33" s="754"/>
      <c r="BI33" s="754"/>
      <c r="BJ33" s="754"/>
      <c r="BK33" s="754"/>
      <c r="BL33" s="754"/>
      <c r="BM33" s="755">
        <v>96.7</v>
      </c>
      <c r="BN33" s="754"/>
      <c r="BO33" s="754"/>
      <c r="BP33" s="754"/>
      <c r="BQ33" s="756"/>
      <c r="BR33" s="753">
        <v>98.2</v>
      </c>
      <c r="BS33" s="754"/>
      <c r="BT33" s="754"/>
      <c r="BU33" s="754"/>
      <c r="BV33" s="754"/>
      <c r="BW33" s="754"/>
      <c r="BX33" s="755">
        <v>96</v>
      </c>
      <c r="BY33" s="754"/>
      <c r="BZ33" s="754"/>
      <c r="CA33" s="754"/>
      <c r="CB33" s="756"/>
      <c r="CD33" s="698" t="s">
        <v>318</v>
      </c>
      <c r="CE33" s="699"/>
      <c r="CF33" s="699"/>
      <c r="CG33" s="699"/>
      <c r="CH33" s="699"/>
      <c r="CI33" s="699"/>
      <c r="CJ33" s="699"/>
      <c r="CK33" s="699"/>
      <c r="CL33" s="699"/>
      <c r="CM33" s="699"/>
      <c r="CN33" s="699"/>
      <c r="CO33" s="699"/>
      <c r="CP33" s="699"/>
      <c r="CQ33" s="700"/>
      <c r="CR33" s="683">
        <v>6916869</v>
      </c>
      <c r="CS33" s="720"/>
      <c r="CT33" s="720"/>
      <c r="CU33" s="720"/>
      <c r="CV33" s="720"/>
      <c r="CW33" s="720"/>
      <c r="CX33" s="720"/>
      <c r="CY33" s="721"/>
      <c r="CZ33" s="688">
        <v>42.9</v>
      </c>
      <c r="DA33" s="717"/>
      <c r="DB33" s="717"/>
      <c r="DC33" s="722"/>
      <c r="DD33" s="692">
        <v>5262404</v>
      </c>
      <c r="DE33" s="720"/>
      <c r="DF33" s="720"/>
      <c r="DG33" s="720"/>
      <c r="DH33" s="720"/>
      <c r="DI33" s="720"/>
      <c r="DJ33" s="720"/>
      <c r="DK33" s="721"/>
      <c r="DL33" s="692">
        <v>3663199</v>
      </c>
      <c r="DM33" s="720"/>
      <c r="DN33" s="720"/>
      <c r="DO33" s="720"/>
      <c r="DP33" s="720"/>
      <c r="DQ33" s="720"/>
      <c r="DR33" s="720"/>
      <c r="DS33" s="720"/>
      <c r="DT33" s="720"/>
      <c r="DU33" s="720"/>
      <c r="DV33" s="721"/>
      <c r="DW33" s="688">
        <v>41.8</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723017</v>
      </c>
      <c r="S34" s="684"/>
      <c r="T34" s="684"/>
      <c r="U34" s="684"/>
      <c r="V34" s="684"/>
      <c r="W34" s="684"/>
      <c r="X34" s="684"/>
      <c r="Y34" s="685"/>
      <c r="Z34" s="686">
        <v>4.3</v>
      </c>
      <c r="AA34" s="686"/>
      <c r="AB34" s="686"/>
      <c r="AC34" s="686"/>
      <c r="AD34" s="687">
        <v>660855</v>
      </c>
      <c r="AE34" s="687"/>
      <c r="AF34" s="687"/>
      <c r="AG34" s="687"/>
      <c r="AH34" s="687"/>
      <c r="AI34" s="687"/>
      <c r="AJ34" s="687"/>
      <c r="AK34" s="687"/>
      <c r="AL34" s="688">
        <v>7.9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2567233</v>
      </c>
      <c r="CS34" s="684"/>
      <c r="CT34" s="684"/>
      <c r="CU34" s="684"/>
      <c r="CV34" s="684"/>
      <c r="CW34" s="684"/>
      <c r="CX34" s="684"/>
      <c r="CY34" s="685"/>
      <c r="CZ34" s="688">
        <v>15.9</v>
      </c>
      <c r="DA34" s="717"/>
      <c r="DB34" s="717"/>
      <c r="DC34" s="722"/>
      <c r="DD34" s="692">
        <v>1560139</v>
      </c>
      <c r="DE34" s="684"/>
      <c r="DF34" s="684"/>
      <c r="DG34" s="684"/>
      <c r="DH34" s="684"/>
      <c r="DI34" s="684"/>
      <c r="DJ34" s="684"/>
      <c r="DK34" s="685"/>
      <c r="DL34" s="692">
        <v>1374448</v>
      </c>
      <c r="DM34" s="684"/>
      <c r="DN34" s="684"/>
      <c r="DO34" s="684"/>
      <c r="DP34" s="684"/>
      <c r="DQ34" s="684"/>
      <c r="DR34" s="684"/>
      <c r="DS34" s="684"/>
      <c r="DT34" s="684"/>
      <c r="DU34" s="684"/>
      <c r="DV34" s="685"/>
      <c r="DW34" s="688">
        <v>15.7</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280540</v>
      </c>
      <c r="S35" s="684"/>
      <c r="T35" s="684"/>
      <c r="U35" s="684"/>
      <c r="V35" s="684"/>
      <c r="W35" s="684"/>
      <c r="X35" s="684"/>
      <c r="Y35" s="685"/>
      <c r="Z35" s="686">
        <v>1.7</v>
      </c>
      <c r="AA35" s="686"/>
      <c r="AB35" s="686"/>
      <c r="AC35" s="686"/>
      <c r="AD35" s="687" t="s">
        <v>136</v>
      </c>
      <c r="AE35" s="687"/>
      <c r="AF35" s="687"/>
      <c r="AG35" s="687"/>
      <c r="AH35" s="687"/>
      <c r="AI35" s="687"/>
      <c r="AJ35" s="687"/>
      <c r="AK35" s="687"/>
      <c r="AL35" s="688" t="s">
        <v>136</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118379</v>
      </c>
      <c r="CS35" s="720"/>
      <c r="CT35" s="720"/>
      <c r="CU35" s="720"/>
      <c r="CV35" s="720"/>
      <c r="CW35" s="720"/>
      <c r="CX35" s="720"/>
      <c r="CY35" s="721"/>
      <c r="CZ35" s="688">
        <v>0.7</v>
      </c>
      <c r="DA35" s="717"/>
      <c r="DB35" s="717"/>
      <c r="DC35" s="722"/>
      <c r="DD35" s="692">
        <v>91434</v>
      </c>
      <c r="DE35" s="720"/>
      <c r="DF35" s="720"/>
      <c r="DG35" s="720"/>
      <c r="DH35" s="720"/>
      <c r="DI35" s="720"/>
      <c r="DJ35" s="720"/>
      <c r="DK35" s="721"/>
      <c r="DL35" s="692">
        <v>88533</v>
      </c>
      <c r="DM35" s="720"/>
      <c r="DN35" s="720"/>
      <c r="DO35" s="720"/>
      <c r="DP35" s="720"/>
      <c r="DQ35" s="720"/>
      <c r="DR35" s="720"/>
      <c r="DS35" s="720"/>
      <c r="DT35" s="720"/>
      <c r="DU35" s="720"/>
      <c r="DV35" s="721"/>
      <c r="DW35" s="688">
        <v>1</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649334</v>
      </c>
      <c r="S36" s="684"/>
      <c r="T36" s="684"/>
      <c r="U36" s="684"/>
      <c r="V36" s="684"/>
      <c r="W36" s="684"/>
      <c r="X36" s="684"/>
      <c r="Y36" s="685"/>
      <c r="Z36" s="686">
        <v>3.9</v>
      </c>
      <c r="AA36" s="686"/>
      <c r="AB36" s="686"/>
      <c r="AC36" s="686"/>
      <c r="AD36" s="687" t="s">
        <v>227</v>
      </c>
      <c r="AE36" s="687"/>
      <c r="AF36" s="687"/>
      <c r="AG36" s="687"/>
      <c r="AH36" s="687"/>
      <c r="AI36" s="687"/>
      <c r="AJ36" s="687"/>
      <c r="AK36" s="687"/>
      <c r="AL36" s="688" t="s">
        <v>227</v>
      </c>
      <c r="AM36" s="689"/>
      <c r="AN36" s="689"/>
      <c r="AO36" s="690"/>
      <c r="AP36" s="235"/>
      <c r="AQ36" s="757" t="s">
        <v>326</v>
      </c>
      <c r="AR36" s="758"/>
      <c r="AS36" s="758"/>
      <c r="AT36" s="758"/>
      <c r="AU36" s="758"/>
      <c r="AV36" s="758"/>
      <c r="AW36" s="758"/>
      <c r="AX36" s="758"/>
      <c r="AY36" s="759"/>
      <c r="AZ36" s="672">
        <v>1520279</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213189</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1521656</v>
      </c>
      <c r="CS36" s="684"/>
      <c r="CT36" s="684"/>
      <c r="CU36" s="684"/>
      <c r="CV36" s="684"/>
      <c r="CW36" s="684"/>
      <c r="CX36" s="684"/>
      <c r="CY36" s="685"/>
      <c r="CZ36" s="688">
        <v>9.4</v>
      </c>
      <c r="DA36" s="717"/>
      <c r="DB36" s="717"/>
      <c r="DC36" s="722"/>
      <c r="DD36" s="692">
        <v>1368060</v>
      </c>
      <c r="DE36" s="684"/>
      <c r="DF36" s="684"/>
      <c r="DG36" s="684"/>
      <c r="DH36" s="684"/>
      <c r="DI36" s="684"/>
      <c r="DJ36" s="684"/>
      <c r="DK36" s="685"/>
      <c r="DL36" s="692">
        <v>1271160</v>
      </c>
      <c r="DM36" s="684"/>
      <c r="DN36" s="684"/>
      <c r="DO36" s="684"/>
      <c r="DP36" s="684"/>
      <c r="DQ36" s="684"/>
      <c r="DR36" s="684"/>
      <c r="DS36" s="684"/>
      <c r="DT36" s="684"/>
      <c r="DU36" s="684"/>
      <c r="DV36" s="685"/>
      <c r="DW36" s="688">
        <v>14.5</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544509</v>
      </c>
      <c r="S37" s="684"/>
      <c r="T37" s="684"/>
      <c r="U37" s="684"/>
      <c r="V37" s="684"/>
      <c r="W37" s="684"/>
      <c r="X37" s="684"/>
      <c r="Y37" s="685"/>
      <c r="Z37" s="686">
        <v>3.3</v>
      </c>
      <c r="AA37" s="686"/>
      <c r="AB37" s="686"/>
      <c r="AC37" s="686"/>
      <c r="AD37" s="687" t="s">
        <v>136</v>
      </c>
      <c r="AE37" s="687"/>
      <c r="AF37" s="687"/>
      <c r="AG37" s="687"/>
      <c r="AH37" s="687"/>
      <c r="AI37" s="687"/>
      <c r="AJ37" s="687"/>
      <c r="AK37" s="687"/>
      <c r="AL37" s="688" t="s">
        <v>136</v>
      </c>
      <c r="AM37" s="689"/>
      <c r="AN37" s="689"/>
      <c r="AO37" s="690"/>
      <c r="AQ37" s="761" t="s">
        <v>330</v>
      </c>
      <c r="AR37" s="762"/>
      <c r="AS37" s="762"/>
      <c r="AT37" s="762"/>
      <c r="AU37" s="762"/>
      <c r="AV37" s="762"/>
      <c r="AW37" s="762"/>
      <c r="AX37" s="762"/>
      <c r="AY37" s="763"/>
      <c r="AZ37" s="683">
        <v>139509</v>
      </c>
      <c r="BA37" s="684"/>
      <c r="BB37" s="684"/>
      <c r="BC37" s="684"/>
      <c r="BD37" s="720"/>
      <c r="BE37" s="720"/>
      <c r="BF37" s="738"/>
      <c r="BG37" s="698" t="s">
        <v>331</v>
      </c>
      <c r="BH37" s="699"/>
      <c r="BI37" s="699"/>
      <c r="BJ37" s="699"/>
      <c r="BK37" s="699"/>
      <c r="BL37" s="699"/>
      <c r="BM37" s="699"/>
      <c r="BN37" s="699"/>
      <c r="BO37" s="699"/>
      <c r="BP37" s="699"/>
      <c r="BQ37" s="699"/>
      <c r="BR37" s="699"/>
      <c r="BS37" s="699"/>
      <c r="BT37" s="699"/>
      <c r="BU37" s="700"/>
      <c r="BV37" s="683">
        <v>153656</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969305</v>
      </c>
      <c r="CS37" s="720"/>
      <c r="CT37" s="720"/>
      <c r="CU37" s="720"/>
      <c r="CV37" s="720"/>
      <c r="CW37" s="720"/>
      <c r="CX37" s="720"/>
      <c r="CY37" s="721"/>
      <c r="CZ37" s="688">
        <v>6</v>
      </c>
      <c r="DA37" s="717"/>
      <c r="DB37" s="717"/>
      <c r="DC37" s="722"/>
      <c r="DD37" s="692">
        <v>948461</v>
      </c>
      <c r="DE37" s="720"/>
      <c r="DF37" s="720"/>
      <c r="DG37" s="720"/>
      <c r="DH37" s="720"/>
      <c r="DI37" s="720"/>
      <c r="DJ37" s="720"/>
      <c r="DK37" s="721"/>
      <c r="DL37" s="692">
        <v>918844</v>
      </c>
      <c r="DM37" s="720"/>
      <c r="DN37" s="720"/>
      <c r="DO37" s="720"/>
      <c r="DP37" s="720"/>
      <c r="DQ37" s="720"/>
      <c r="DR37" s="720"/>
      <c r="DS37" s="720"/>
      <c r="DT37" s="720"/>
      <c r="DU37" s="720"/>
      <c r="DV37" s="721"/>
      <c r="DW37" s="688">
        <v>10.5</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173801</v>
      </c>
      <c r="S38" s="684"/>
      <c r="T38" s="684"/>
      <c r="U38" s="684"/>
      <c r="V38" s="684"/>
      <c r="W38" s="684"/>
      <c r="X38" s="684"/>
      <c r="Y38" s="685"/>
      <c r="Z38" s="686">
        <v>1</v>
      </c>
      <c r="AA38" s="686"/>
      <c r="AB38" s="686"/>
      <c r="AC38" s="686"/>
      <c r="AD38" s="687">
        <v>32</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4446</v>
      </c>
      <c r="BA38" s="684"/>
      <c r="BB38" s="684"/>
      <c r="BC38" s="684"/>
      <c r="BD38" s="720"/>
      <c r="BE38" s="720"/>
      <c r="BF38" s="738"/>
      <c r="BG38" s="698" t="s">
        <v>335</v>
      </c>
      <c r="BH38" s="699"/>
      <c r="BI38" s="699"/>
      <c r="BJ38" s="699"/>
      <c r="BK38" s="699"/>
      <c r="BL38" s="699"/>
      <c r="BM38" s="699"/>
      <c r="BN38" s="699"/>
      <c r="BO38" s="699"/>
      <c r="BP38" s="699"/>
      <c r="BQ38" s="699"/>
      <c r="BR38" s="699"/>
      <c r="BS38" s="699"/>
      <c r="BT38" s="699"/>
      <c r="BU38" s="700"/>
      <c r="BV38" s="683">
        <v>6802</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1515833</v>
      </c>
      <c r="CS38" s="684"/>
      <c r="CT38" s="684"/>
      <c r="CU38" s="684"/>
      <c r="CV38" s="684"/>
      <c r="CW38" s="684"/>
      <c r="CX38" s="684"/>
      <c r="CY38" s="685"/>
      <c r="CZ38" s="688">
        <v>9.4</v>
      </c>
      <c r="DA38" s="717"/>
      <c r="DB38" s="717"/>
      <c r="DC38" s="722"/>
      <c r="DD38" s="692">
        <v>1258340</v>
      </c>
      <c r="DE38" s="684"/>
      <c r="DF38" s="684"/>
      <c r="DG38" s="684"/>
      <c r="DH38" s="684"/>
      <c r="DI38" s="684"/>
      <c r="DJ38" s="684"/>
      <c r="DK38" s="685"/>
      <c r="DL38" s="692">
        <v>929058</v>
      </c>
      <c r="DM38" s="684"/>
      <c r="DN38" s="684"/>
      <c r="DO38" s="684"/>
      <c r="DP38" s="684"/>
      <c r="DQ38" s="684"/>
      <c r="DR38" s="684"/>
      <c r="DS38" s="684"/>
      <c r="DT38" s="684"/>
      <c r="DU38" s="684"/>
      <c r="DV38" s="685"/>
      <c r="DW38" s="688">
        <v>10.6</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466833</v>
      </c>
      <c r="S39" s="684"/>
      <c r="T39" s="684"/>
      <c r="U39" s="684"/>
      <c r="V39" s="684"/>
      <c r="W39" s="684"/>
      <c r="X39" s="684"/>
      <c r="Y39" s="685"/>
      <c r="Z39" s="686">
        <v>2.8</v>
      </c>
      <c r="AA39" s="686"/>
      <c r="AB39" s="686"/>
      <c r="AC39" s="686"/>
      <c r="AD39" s="687" t="s">
        <v>136</v>
      </c>
      <c r="AE39" s="687"/>
      <c r="AF39" s="687"/>
      <c r="AG39" s="687"/>
      <c r="AH39" s="687"/>
      <c r="AI39" s="687"/>
      <c r="AJ39" s="687"/>
      <c r="AK39" s="687"/>
      <c r="AL39" s="688" t="s">
        <v>227</v>
      </c>
      <c r="AM39" s="689"/>
      <c r="AN39" s="689"/>
      <c r="AO39" s="690"/>
      <c r="AQ39" s="761" t="s">
        <v>338</v>
      </c>
      <c r="AR39" s="762"/>
      <c r="AS39" s="762"/>
      <c r="AT39" s="762"/>
      <c r="AU39" s="762"/>
      <c r="AV39" s="762"/>
      <c r="AW39" s="762"/>
      <c r="AX39" s="762"/>
      <c r="AY39" s="763"/>
      <c r="AZ39" s="683" t="s">
        <v>136</v>
      </c>
      <c r="BA39" s="684"/>
      <c r="BB39" s="684"/>
      <c r="BC39" s="684"/>
      <c r="BD39" s="720"/>
      <c r="BE39" s="720"/>
      <c r="BF39" s="738"/>
      <c r="BG39" s="698" t="s">
        <v>339</v>
      </c>
      <c r="BH39" s="699"/>
      <c r="BI39" s="699"/>
      <c r="BJ39" s="699"/>
      <c r="BK39" s="699"/>
      <c r="BL39" s="699"/>
      <c r="BM39" s="699"/>
      <c r="BN39" s="699"/>
      <c r="BO39" s="699"/>
      <c r="BP39" s="699"/>
      <c r="BQ39" s="699"/>
      <c r="BR39" s="699"/>
      <c r="BS39" s="699"/>
      <c r="BT39" s="699"/>
      <c r="BU39" s="700"/>
      <c r="BV39" s="683">
        <v>12229</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1192807</v>
      </c>
      <c r="CS39" s="720"/>
      <c r="CT39" s="720"/>
      <c r="CU39" s="720"/>
      <c r="CV39" s="720"/>
      <c r="CW39" s="720"/>
      <c r="CX39" s="720"/>
      <c r="CY39" s="721"/>
      <c r="CZ39" s="688">
        <v>7.4</v>
      </c>
      <c r="DA39" s="717"/>
      <c r="DB39" s="717"/>
      <c r="DC39" s="722"/>
      <c r="DD39" s="692">
        <v>983470</v>
      </c>
      <c r="DE39" s="720"/>
      <c r="DF39" s="720"/>
      <c r="DG39" s="720"/>
      <c r="DH39" s="720"/>
      <c r="DI39" s="720"/>
      <c r="DJ39" s="720"/>
      <c r="DK39" s="721"/>
      <c r="DL39" s="692" t="s">
        <v>227</v>
      </c>
      <c r="DM39" s="720"/>
      <c r="DN39" s="720"/>
      <c r="DO39" s="720"/>
      <c r="DP39" s="720"/>
      <c r="DQ39" s="720"/>
      <c r="DR39" s="720"/>
      <c r="DS39" s="720"/>
      <c r="DT39" s="720"/>
      <c r="DU39" s="720"/>
      <c r="DV39" s="721"/>
      <c r="DW39" s="688" t="s">
        <v>136</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175</v>
      </c>
      <c r="S40" s="684"/>
      <c r="T40" s="684"/>
      <c r="U40" s="684"/>
      <c r="V40" s="684"/>
      <c r="W40" s="684"/>
      <c r="X40" s="684"/>
      <c r="Y40" s="685"/>
      <c r="Z40" s="686" t="s">
        <v>136</v>
      </c>
      <c r="AA40" s="686"/>
      <c r="AB40" s="686"/>
      <c r="AC40" s="686"/>
      <c r="AD40" s="687" t="s">
        <v>175</v>
      </c>
      <c r="AE40" s="687"/>
      <c r="AF40" s="687"/>
      <c r="AG40" s="687"/>
      <c r="AH40" s="687"/>
      <c r="AI40" s="687"/>
      <c r="AJ40" s="687"/>
      <c r="AK40" s="687"/>
      <c r="AL40" s="688" t="s">
        <v>175</v>
      </c>
      <c r="AM40" s="689"/>
      <c r="AN40" s="689"/>
      <c r="AO40" s="690"/>
      <c r="AQ40" s="761" t="s">
        <v>342</v>
      </c>
      <c r="AR40" s="762"/>
      <c r="AS40" s="762"/>
      <c r="AT40" s="762"/>
      <c r="AU40" s="762"/>
      <c r="AV40" s="762"/>
      <c r="AW40" s="762"/>
      <c r="AX40" s="762"/>
      <c r="AY40" s="763"/>
      <c r="AZ40" s="683" t="s">
        <v>136</v>
      </c>
      <c r="BA40" s="684"/>
      <c r="BB40" s="684"/>
      <c r="BC40" s="684"/>
      <c r="BD40" s="720"/>
      <c r="BE40" s="720"/>
      <c r="BF40" s="738"/>
      <c r="BG40" s="764" t="s">
        <v>343</v>
      </c>
      <c r="BH40" s="765"/>
      <c r="BI40" s="765"/>
      <c r="BJ40" s="765"/>
      <c r="BK40" s="765"/>
      <c r="BL40" s="236"/>
      <c r="BM40" s="699" t="s">
        <v>344</v>
      </c>
      <c r="BN40" s="699"/>
      <c r="BO40" s="699"/>
      <c r="BP40" s="699"/>
      <c r="BQ40" s="699"/>
      <c r="BR40" s="699"/>
      <c r="BS40" s="699"/>
      <c r="BT40" s="699"/>
      <c r="BU40" s="700"/>
      <c r="BV40" s="683">
        <v>77</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961</v>
      </c>
      <c r="CS40" s="684"/>
      <c r="CT40" s="684"/>
      <c r="CU40" s="684"/>
      <c r="CV40" s="684"/>
      <c r="CW40" s="684"/>
      <c r="CX40" s="684"/>
      <c r="CY40" s="685"/>
      <c r="CZ40" s="688">
        <v>0</v>
      </c>
      <c r="DA40" s="717"/>
      <c r="DB40" s="717"/>
      <c r="DC40" s="722"/>
      <c r="DD40" s="692">
        <v>961</v>
      </c>
      <c r="DE40" s="684"/>
      <c r="DF40" s="684"/>
      <c r="DG40" s="684"/>
      <c r="DH40" s="684"/>
      <c r="DI40" s="684"/>
      <c r="DJ40" s="684"/>
      <c r="DK40" s="685"/>
      <c r="DL40" s="692" t="s">
        <v>136</v>
      </c>
      <c r="DM40" s="684"/>
      <c r="DN40" s="684"/>
      <c r="DO40" s="684"/>
      <c r="DP40" s="684"/>
      <c r="DQ40" s="684"/>
      <c r="DR40" s="684"/>
      <c r="DS40" s="684"/>
      <c r="DT40" s="684"/>
      <c r="DU40" s="684"/>
      <c r="DV40" s="685"/>
      <c r="DW40" s="688" t="s">
        <v>136</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354833</v>
      </c>
      <c r="S41" s="684"/>
      <c r="T41" s="684"/>
      <c r="U41" s="684"/>
      <c r="V41" s="684"/>
      <c r="W41" s="684"/>
      <c r="X41" s="684"/>
      <c r="Y41" s="685"/>
      <c r="Z41" s="686">
        <v>2.1</v>
      </c>
      <c r="AA41" s="686"/>
      <c r="AB41" s="686"/>
      <c r="AC41" s="686"/>
      <c r="AD41" s="687" t="s">
        <v>175</v>
      </c>
      <c r="AE41" s="687"/>
      <c r="AF41" s="687"/>
      <c r="AG41" s="687"/>
      <c r="AH41" s="687"/>
      <c r="AI41" s="687"/>
      <c r="AJ41" s="687"/>
      <c r="AK41" s="687"/>
      <c r="AL41" s="688" t="s">
        <v>136</v>
      </c>
      <c r="AM41" s="689"/>
      <c r="AN41" s="689"/>
      <c r="AO41" s="690"/>
      <c r="AQ41" s="761" t="s">
        <v>347</v>
      </c>
      <c r="AR41" s="762"/>
      <c r="AS41" s="762"/>
      <c r="AT41" s="762"/>
      <c r="AU41" s="762"/>
      <c r="AV41" s="762"/>
      <c r="AW41" s="762"/>
      <c r="AX41" s="762"/>
      <c r="AY41" s="763"/>
      <c r="AZ41" s="683">
        <v>577289</v>
      </c>
      <c r="BA41" s="684"/>
      <c r="BB41" s="684"/>
      <c r="BC41" s="684"/>
      <c r="BD41" s="720"/>
      <c r="BE41" s="720"/>
      <c r="BF41" s="738"/>
      <c r="BG41" s="764"/>
      <c r="BH41" s="765"/>
      <c r="BI41" s="765"/>
      <c r="BJ41" s="765"/>
      <c r="BK41" s="765"/>
      <c r="BL41" s="236"/>
      <c r="BM41" s="699" t="s">
        <v>348</v>
      </c>
      <c r="BN41" s="699"/>
      <c r="BO41" s="699"/>
      <c r="BP41" s="699"/>
      <c r="BQ41" s="699"/>
      <c r="BR41" s="699"/>
      <c r="BS41" s="699"/>
      <c r="BT41" s="699"/>
      <c r="BU41" s="700"/>
      <c r="BV41" s="683" t="s">
        <v>175</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136</v>
      </c>
      <c r="CS41" s="720"/>
      <c r="CT41" s="720"/>
      <c r="CU41" s="720"/>
      <c r="CV41" s="720"/>
      <c r="CW41" s="720"/>
      <c r="CX41" s="720"/>
      <c r="CY41" s="721"/>
      <c r="CZ41" s="688" t="s">
        <v>136</v>
      </c>
      <c r="DA41" s="717"/>
      <c r="DB41" s="717"/>
      <c r="DC41" s="722"/>
      <c r="DD41" s="692" t="s">
        <v>136</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16711972</v>
      </c>
      <c r="S42" s="769"/>
      <c r="T42" s="769"/>
      <c r="U42" s="769"/>
      <c r="V42" s="769"/>
      <c r="W42" s="769"/>
      <c r="X42" s="769"/>
      <c r="Y42" s="777"/>
      <c r="Z42" s="778">
        <v>100</v>
      </c>
      <c r="AA42" s="778"/>
      <c r="AB42" s="778"/>
      <c r="AC42" s="778"/>
      <c r="AD42" s="779">
        <v>8413706</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799035</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268</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2266566</v>
      </c>
      <c r="CS42" s="684"/>
      <c r="CT42" s="684"/>
      <c r="CU42" s="684"/>
      <c r="CV42" s="684"/>
      <c r="CW42" s="684"/>
      <c r="CX42" s="684"/>
      <c r="CY42" s="685"/>
      <c r="CZ42" s="688">
        <v>14.1</v>
      </c>
      <c r="DA42" s="689"/>
      <c r="DB42" s="689"/>
      <c r="DC42" s="701"/>
      <c r="DD42" s="692">
        <v>525294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65052</v>
      </c>
      <c r="CS43" s="720"/>
      <c r="CT43" s="720"/>
      <c r="CU43" s="720"/>
      <c r="CV43" s="720"/>
      <c r="CW43" s="720"/>
      <c r="CX43" s="720"/>
      <c r="CY43" s="721"/>
      <c r="CZ43" s="688">
        <v>0.4</v>
      </c>
      <c r="DA43" s="717"/>
      <c r="DB43" s="717"/>
      <c r="DC43" s="722"/>
      <c r="DD43" s="692">
        <v>65052</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2264749</v>
      </c>
      <c r="CS44" s="684"/>
      <c r="CT44" s="684"/>
      <c r="CU44" s="684"/>
      <c r="CV44" s="684"/>
      <c r="CW44" s="684"/>
      <c r="CX44" s="684"/>
      <c r="CY44" s="685"/>
      <c r="CZ44" s="688">
        <v>14</v>
      </c>
      <c r="DA44" s="689"/>
      <c r="DB44" s="689"/>
      <c r="DC44" s="701"/>
      <c r="DD44" s="692">
        <v>523477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1726263</v>
      </c>
      <c r="CS45" s="720"/>
      <c r="CT45" s="720"/>
      <c r="CU45" s="720"/>
      <c r="CV45" s="720"/>
      <c r="CW45" s="720"/>
      <c r="CX45" s="720"/>
      <c r="CY45" s="721"/>
      <c r="CZ45" s="688">
        <v>10.7</v>
      </c>
      <c r="DA45" s="717"/>
      <c r="DB45" s="717"/>
      <c r="DC45" s="722"/>
      <c r="DD45" s="692">
        <v>115990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536852</v>
      </c>
      <c r="CS46" s="684"/>
      <c r="CT46" s="684"/>
      <c r="CU46" s="684"/>
      <c r="CV46" s="684"/>
      <c r="CW46" s="684"/>
      <c r="CX46" s="684"/>
      <c r="CY46" s="685"/>
      <c r="CZ46" s="688">
        <v>3.3</v>
      </c>
      <c r="DA46" s="689"/>
      <c r="DB46" s="689"/>
      <c r="DC46" s="701"/>
      <c r="DD46" s="692">
        <v>405853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1817</v>
      </c>
      <c r="CS47" s="720"/>
      <c r="CT47" s="720"/>
      <c r="CU47" s="720"/>
      <c r="CV47" s="720"/>
      <c r="CW47" s="720"/>
      <c r="CX47" s="720"/>
      <c r="CY47" s="721"/>
      <c r="CZ47" s="688">
        <v>0</v>
      </c>
      <c r="DA47" s="717"/>
      <c r="DB47" s="717"/>
      <c r="DC47" s="722"/>
      <c r="DD47" s="692">
        <v>1817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227</v>
      </c>
      <c r="CS48" s="684"/>
      <c r="CT48" s="684"/>
      <c r="CU48" s="684"/>
      <c r="CV48" s="684"/>
      <c r="CW48" s="684"/>
      <c r="CX48" s="684"/>
      <c r="CY48" s="685"/>
      <c r="CZ48" s="688" t="s">
        <v>136</v>
      </c>
      <c r="DA48" s="689"/>
      <c r="DB48" s="689"/>
      <c r="DC48" s="701"/>
      <c r="DD48" s="692" t="s">
        <v>227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363</v>
      </c>
      <c r="CE49" s="725"/>
      <c r="CF49" s="725"/>
      <c r="CG49" s="725"/>
      <c r="CH49" s="725"/>
      <c r="CI49" s="725"/>
      <c r="CJ49" s="725"/>
      <c r="CK49" s="725"/>
      <c r="CL49" s="725"/>
      <c r="CM49" s="725"/>
      <c r="CN49" s="725"/>
      <c r="CO49" s="725"/>
      <c r="CP49" s="725"/>
      <c r="CQ49" s="726"/>
      <c r="CR49" s="768">
        <v>16128109</v>
      </c>
      <c r="CS49" s="754"/>
      <c r="CT49" s="754"/>
      <c r="CU49" s="754"/>
      <c r="CV49" s="754"/>
      <c r="CW49" s="754"/>
      <c r="CX49" s="754"/>
      <c r="CY49" s="785"/>
      <c r="CZ49" s="780">
        <v>100</v>
      </c>
      <c r="DA49" s="786"/>
      <c r="DB49" s="786"/>
      <c r="DC49" s="787"/>
      <c r="DD49" s="788">
        <v>9596308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IQscFKs7BqL+laP1IeuftkZSLJnB+ddLQIdzD0LxgKX0TQ46LfNlUr8osMNu8L7X1O0poRSpaX5PdcHUhiiJg==" saltValue="E3avLp3aKR19ekRywRyRa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16494</v>
      </c>
      <c r="R7" s="819"/>
      <c r="S7" s="819"/>
      <c r="T7" s="819"/>
      <c r="U7" s="819"/>
      <c r="V7" s="819">
        <v>15939</v>
      </c>
      <c r="W7" s="819"/>
      <c r="X7" s="819"/>
      <c r="Y7" s="819"/>
      <c r="Z7" s="819"/>
      <c r="AA7" s="819">
        <v>555</v>
      </c>
      <c r="AB7" s="819"/>
      <c r="AC7" s="819"/>
      <c r="AD7" s="819"/>
      <c r="AE7" s="820"/>
      <c r="AF7" s="821">
        <v>419</v>
      </c>
      <c r="AG7" s="822"/>
      <c r="AH7" s="822"/>
      <c r="AI7" s="822"/>
      <c r="AJ7" s="823"/>
      <c r="AK7" s="858">
        <v>649</v>
      </c>
      <c r="AL7" s="859"/>
      <c r="AM7" s="859"/>
      <c r="AN7" s="859"/>
      <c r="AO7" s="859"/>
      <c r="AP7" s="859">
        <v>8702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270</v>
      </c>
      <c r="R8" s="843"/>
      <c r="S8" s="843"/>
      <c r="T8" s="843"/>
      <c r="U8" s="843"/>
      <c r="V8" s="843">
        <v>241</v>
      </c>
      <c r="W8" s="843"/>
      <c r="X8" s="843"/>
      <c r="Y8" s="843"/>
      <c r="Z8" s="843"/>
      <c r="AA8" s="843">
        <v>29</v>
      </c>
      <c r="AB8" s="843"/>
      <c r="AC8" s="843"/>
      <c r="AD8" s="843"/>
      <c r="AE8" s="844"/>
      <c r="AF8" s="845">
        <v>29</v>
      </c>
      <c r="AG8" s="846"/>
      <c r="AH8" s="846"/>
      <c r="AI8" s="846"/>
      <c r="AJ8" s="847"/>
      <c r="AK8" s="848">
        <v>52</v>
      </c>
      <c r="AL8" s="849"/>
      <c r="AM8" s="849"/>
      <c r="AN8" s="849"/>
      <c r="AO8" s="849"/>
      <c r="AP8" s="849" t="s">
        <v>503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f>SUM(Q7:U22)</f>
        <v>16764</v>
      </c>
      <c r="R23" s="878"/>
      <c r="S23" s="878"/>
      <c r="T23" s="878"/>
      <c r="U23" s="878"/>
      <c r="V23" s="878">
        <f>SUM(V7:Z22)</f>
        <v>16180</v>
      </c>
      <c r="W23" s="878"/>
      <c r="X23" s="878"/>
      <c r="Y23" s="878"/>
      <c r="Z23" s="878"/>
      <c r="AA23" s="878">
        <f>SUM(AA7:AE22)</f>
        <v>584</v>
      </c>
      <c r="AB23" s="878"/>
      <c r="AC23" s="878"/>
      <c r="AD23" s="878"/>
      <c r="AE23" s="879"/>
      <c r="AF23" s="880">
        <v>448</v>
      </c>
      <c r="AG23" s="878"/>
      <c r="AH23" s="878"/>
      <c r="AI23" s="878"/>
      <c r="AJ23" s="881"/>
      <c r="AK23" s="882"/>
      <c r="AL23" s="883"/>
      <c r="AM23" s="883"/>
      <c r="AN23" s="883"/>
      <c r="AO23" s="883"/>
      <c r="AP23" s="878">
        <f>SUM(AP7:AT22)</f>
        <v>8702</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5352</v>
      </c>
      <c r="R28" s="907"/>
      <c r="S28" s="907"/>
      <c r="T28" s="907"/>
      <c r="U28" s="907"/>
      <c r="V28" s="907">
        <v>5139</v>
      </c>
      <c r="W28" s="907"/>
      <c r="X28" s="907"/>
      <c r="Y28" s="907"/>
      <c r="Z28" s="907"/>
      <c r="AA28" s="907">
        <v>213</v>
      </c>
      <c r="AB28" s="907"/>
      <c r="AC28" s="907"/>
      <c r="AD28" s="907"/>
      <c r="AE28" s="908"/>
      <c r="AF28" s="909">
        <v>213</v>
      </c>
      <c r="AG28" s="907"/>
      <c r="AH28" s="907"/>
      <c r="AI28" s="907"/>
      <c r="AJ28" s="910"/>
      <c r="AK28" s="911">
        <v>577</v>
      </c>
      <c r="AL28" s="902"/>
      <c r="AM28" s="902"/>
      <c r="AN28" s="902"/>
      <c r="AO28" s="902"/>
      <c r="AP28" s="902" t="s">
        <v>503</v>
      </c>
      <c r="AQ28" s="902"/>
      <c r="AR28" s="902"/>
      <c r="AS28" s="902"/>
      <c r="AT28" s="902"/>
      <c r="AU28" s="902" t="s">
        <v>503</v>
      </c>
      <c r="AV28" s="902"/>
      <c r="AW28" s="902"/>
      <c r="AX28" s="902"/>
      <c r="AY28" s="902"/>
      <c r="AZ28" s="903" t="s">
        <v>503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447</v>
      </c>
      <c r="R29" s="843"/>
      <c r="S29" s="843"/>
      <c r="T29" s="843"/>
      <c r="U29" s="843"/>
      <c r="V29" s="843">
        <v>443</v>
      </c>
      <c r="W29" s="843"/>
      <c r="X29" s="843"/>
      <c r="Y29" s="843"/>
      <c r="Z29" s="843"/>
      <c r="AA29" s="843">
        <v>4</v>
      </c>
      <c r="AB29" s="843"/>
      <c r="AC29" s="843"/>
      <c r="AD29" s="843"/>
      <c r="AE29" s="844"/>
      <c r="AF29" s="845">
        <v>4</v>
      </c>
      <c r="AG29" s="846"/>
      <c r="AH29" s="846"/>
      <c r="AI29" s="846"/>
      <c r="AJ29" s="847"/>
      <c r="AK29" s="914">
        <v>92</v>
      </c>
      <c r="AL29" s="915"/>
      <c r="AM29" s="915"/>
      <c r="AN29" s="915"/>
      <c r="AO29" s="915"/>
      <c r="AP29" s="915" t="s">
        <v>503</v>
      </c>
      <c r="AQ29" s="915"/>
      <c r="AR29" s="915"/>
      <c r="AS29" s="915"/>
      <c r="AT29" s="915"/>
      <c r="AU29" s="915" t="s">
        <v>503</v>
      </c>
      <c r="AV29" s="915"/>
      <c r="AW29" s="915"/>
      <c r="AX29" s="915"/>
      <c r="AY29" s="915"/>
      <c r="AZ29" s="916" t="s">
        <v>503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998</v>
      </c>
      <c r="R30" s="843"/>
      <c r="S30" s="843"/>
      <c r="T30" s="843"/>
      <c r="U30" s="843"/>
      <c r="V30" s="843">
        <v>116</v>
      </c>
      <c r="W30" s="843"/>
      <c r="X30" s="843"/>
      <c r="Y30" s="843"/>
      <c r="Z30" s="843"/>
      <c r="AA30" s="843">
        <v>882</v>
      </c>
      <c r="AB30" s="843"/>
      <c r="AC30" s="843"/>
      <c r="AD30" s="843"/>
      <c r="AE30" s="844"/>
      <c r="AF30" s="845">
        <v>882</v>
      </c>
      <c r="AG30" s="846"/>
      <c r="AH30" s="846"/>
      <c r="AI30" s="846"/>
      <c r="AJ30" s="847"/>
      <c r="AK30" s="914">
        <v>4</v>
      </c>
      <c r="AL30" s="915"/>
      <c r="AM30" s="915"/>
      <c r="AN30" s="915"/>
      <c r="AO30" s="915"/>
      <c r="AP30" s="915">
        <v>13</v>
      </c>
      <c r="AQ30" s="915"/>
      <c r="AR30" s="915"/>
      <c r="AS30" s="915"/>
      <c r="AT30" s="915"/>
      <c r="AU30" s="915" t="s">
        <v>503</v>
      </c>
      <c r="AV30" s="915"/>
      <c r="AW30" s="915"/>
      <c r="AX30" s="915"/>
      <c r="AY30" s="915"/>
      <c r="AZ30" s="916" t="s">
        <v>503</v>
      </c>
      <c r="BA30" s="916"/>
      <c r="BB30" s="916"/>
      <c r="BC30" s="916"/>
      <c r="BD30" s="916"/>
      <c r="BE30" s="912" t="s">
        <v>405</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341</v>
      </c>
      <c r="R31" s="843"/>
      <c r="S31" s="843"/>
      <c r="T31" s="843"/>
      <c r="U31" s="843"/>
      <c r="V31" s="843">
        <v>316</v>
      </c>
      <c r="W31" s="843"/>
      <c r="X31" s="843"/>
      <c r="Y31" s="843"/>
      <c r="Z31" s="843"/>
      <c r="AA31" s="843">
        <v>25</v>
      </c>
      <c r="AB31" s="843"/>
      <c r="AC31" s="843"/>
      <c r="AD31" s="843"/>
      <c r="AE31" s="844"/>
      <c r="AF31" s="845">
        <v>25</v>
      </c>
      <c r="AG31" s="846"/>
      <c r="AH31" s="846"/>
      <c r="AI31" s="846"/>
      <c r="AJ31" s="847"/>
      <c r="AK31" s="914">
        <v>139</v>
      </c>
      <c r="AL31" s="915"/>
      <c r="AM31" s="915"/>
      <c r="AN31" s="915"/>
      <c r="AO31" s="915"/>
      <c r="AP31" s="915">
        <v>1646</v>
      </c>
      <c r="AQ31" s="915"/>
      <c r="AR31" s="915"/>
      <c r="AS31" s="915"/>
      <c r="AT31" s="915"/>
      <c r="AU31" s="915">
        <v>1482</v>
      </c>
      <c r="AV31" s="915"/>
      <c r="AW31" s="915"/>
      <c r="AX31" s="915"/>
      <c r="AY31" s="915"/>
      <c r="AZ31" s="916" t="s">
        <v>503</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1123</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391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396</v>
      </c>
      <c r="AB66" s="802"/>
      <c r="AC66" s="802"/>
      <c r="AD66" s="802"/>
      <c r="AE66" s="803"/>
      <c r="AF66" s="936" t="s">
        <v>397</v>
      </c>
      <c r="AG66" s="897"/>
      <c r="AH66" s="897"/>
      <c r="AI66" s="897"/>
      <c r="AJ66" s="937"/>
      <c r="AK66" s="801" t="s">
        <v>398</v>
      </c>
      <c r="AL66" s="825"/>
      <c r="AM66" s="825"/>
      <c r="AN66" s="825"/>
      <c r="AO66" s="826"/>
      <c r="AP66" s="801" t="s">
        <v>414</v>
      </c>
      <c r="AQ66" s="802"/>
      <c r="AR66" s="802"/>
      <c r="AS66" s="802"/>
      <c r="AT66" s="803"/>
      <c r="AU66" s="801" t="s">
        <v>415</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c r="C69" s="958"/>
      <c r="D69" s="958"/>
      <c r="E69" s="958"/>
      <c r="F69" s="958"/>
      <c r="G69" s="958"/>
      <c r="H69" s="958"/>
      <c r="I69" s="958"/>
      <c r="J69" s="958"/>
      <c r="K69" s="958"/>
      <c r="L69" s="958"/>
      <c r="M69" s="958"/>
      <c r="N69" s="958"/>
      <c r="O69" s="958"/>
      <c r="P69" s="959"/>
      <c r="Q69" s="960"/>
      <c r="R69" s="915"/>
      <c r="S69" s="915"/>
      <c r="T69" s="915"/>
      <c r="U69" s="915"/>
      <c r="V69" s="915"/>
      <c r="W69" s="915"/>
      <c r="X69" s="915"/>
      <c r="Y69" s="915"/>
      <c r="Z69" s="915"/>
      <c r="AA69" s="915"/>
      <c r="AB69" s="915"/>
      <c r="AC69" s="915"/>
      <c r="AD69" s="915"/>
      <c r="AE69" s="915"/>
      <c r="AF69" s="915"/>
      <c r="AG69" s="915"/>
      <c r="AH69" s="915"/>
      <c r="AI69" s="915"/>
      <c r="AJ69" s="915"/>
      <c r="AK69" s="915"/>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306</v>
      </c>
      <c r="AG109" s="979"/>
      <c r="AH109" s="979"/>
      <c r="AI109" s="979"/>
      <c r="AJ109" s="980"/>
      <c r="AK109" s="978" t="s">
        <v>305</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306</v>
      </c>
      <c r="BW109" s="979"/>
      <c r="BX109" s="979"/>
      <c r="BY109" s="979"/>
      <c r="BZ109" s="980"/>
      <c r="CA109" s="978" t="s">
        <v>305</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306</v>
      </c>
      <c r="DM109" s="979"/>
      <c r="DN109" s="979"/>
      <c r="DO109" s="979"/>
      <c r="DP109" s="980"/>
      <c r="DQ109" s="978" t="s">
        <v>305</v>
      </c>
      <c r="DR109" s="979"/>
      <c r="DS109" s="979"/>
      <c r="DT109" s="979"/>
      <c r="DU109" s="980"/>
      <c r="DV109" s="978" t="s">
        <v>426</v>
      </c>
      <c r="DW109" s="979"/>
      <c r="DX109" s="979"/>
      <c r="DY109" s="979"/>
      <c r="DZ109" s="981"/>
    </row>
    <row r="110" spans="1:131" s="247" customFormat="1" ht="26.25" customHeight="1" x14ac:dyDescent="0.15">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651455</v>
      </c>
      <c r="AB110" s="986"/>
      <c r="AC110" s="986"/>
      <c r="AD110" s="986"/>
      <c r="AE110" s="987"/>
      <c r="AF110" s="988">
        <v>708655</v>
      </c>
      <c r="AG110" s="986"/>
      <c r="AH110" s="986"/>
      <c r="AI110" s="986"/>
      <c r="AJ110" s="987"/>
      <c r="AK110" s="988">
        <v>775341</v>
      </c>
      <c r="AL110" s="986"/>
      <c r="AM110" s="986"/>
      <c r="AN110" s="986"/>
      <c r="AO110" s="987"/>
      <c r="AP110" s="989">
        <v>11.1</v>
      </c>
      <c r="AQ110" s="990"/>
      <c r="AR110" s="990"/>
      <c r="AS110" s="990"/>
      <c r="AT110" s="991"/>
      <c r="AU110" s="992" t="s">
        <v>73</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8995064</v>
      </c>
      <c r="BR110" s="1021"/>
      <c r="BS110" s="1021"/>
      <c r="BT110" s="1021"/>
      <c r="BU110" s="1021"/>
      <c r="BV110" s="1021">
        <v>8959449</v>
      </c>
      <c r="BW110" s="1021"/>
      <c r="BX110" s="1021"/>
      <c r="BY110" s="1021"/>
      <c r="BZ110" s="1021"/>
      <c r="CA110" s="1021">
        <v>8701934</v>
      </c>
      <c r="CB110" s="1021"/>
      <c r="CC110" s="1021"/>
      <c r="CD110" s="1021"/>
      <c r="CE110" s="1021"/>
      <c r="CF110" s="1035">
        <v>125</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136</v>
      </c>
      <c r="DH110" s="1021"/>
      <c r="DI110" s="1021"/>
      <c r="DJ110" s="1021"/>
      <c r="DK110" s="1021"/>
      <c r="DL110" s="1021" t="s">
        <v>136</v>
      </c>
      <c r="DM110" s="1021"/>
      <c r="DN110" s="1021"/>
      <c r="DO110" s="1021"/>
      <c r="DP110" s="1021"/>
      <c r="DQ110" s="1021" t="s">
        <v>136</v>
      </c>
      <c r="DR110" s="1021"/>
      <c r="DS110" s="1021"/>
      <c r="DT110" s="1021"/>
      <c r="DU110" s="1021"/>
      <c r="DV110" s="1022" t="s">
        <v>391</v>
      </c>
      <c r="DW110" s="1022"/>
      <c r="DX110" s="1022"/>
      <c r="DY110" s="1022"/>
      <c r="DZ110" s="1023"/>
    </row>
    <row r="111" spans="1:131" s="247" customFormat="1" ht="26.25" customHeight="1" x14ac:dyDescent="0.15">
      <c r="A111" s="1024" t="s">
        <v>432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136</v>
      </c>
      <c r="AB111" s="1028"/>
      <c r="AC111" s="1028"/>
      <c r="AD111" s="1028"/>
      <c r="AE111" s="1029"/>
      <c r="AF111" s="1030" t="s">
        <v>136</v>
      </c>
      <c r="AG111" s="1028"/>
      <c r="AH111" s="1028"/>
      <c r="AI111" s="1028"/>
      <c r="AJ111" s="1029"/>
      <c r="AK111" s="1030" t="s">
        <v>136</v>
      </c>
      <c r="AL111" s="1028"/>
      <c r="AM111" s="1028"/>
      <c r="AN111" s="1028"/>
      <c r="AO111" s="1029"/>
      <c r="AP111" s="1031" t="s">
        <v>136</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t="s">
        <v>136</v>
      </c>
      <c r="BR111" s="1014"/>
      <c r="BS111" s="1014"/>
      <c r="BT111" s="1014"/>
      <c r="BU111" s="1014"/>
      <c r="BV111" s="1014" t="s">
        <v>136</v>
      </c>
      <c r="BW111" s="1014"/>
      <c r="BX111" s="1014"/>
      <c r="BY111" s="1014"/>
      <c r="BZ111" s="1014"/>
      <c r="CA111" s="1014">
        <v>6801</v>
      </c>
      <c r="CB111" s="1014"/>
      <c r="CC111" s="1014"/>
      <c r="CD111" s="1014"/>
      <c r="CE111" s="1014"/>
      <c r="CF111" s="1008">
        <v>0.1</v>
      </c>
      <c r="CG111" s="1009"/>
      <c r="CH111" s="1009"/>
      <c r="CI111" s="1009"/>
      <c r="CJ111" s="1009"/>
      <c r="CK111" s="1039"/>
      <c r="CL111" s="1040"/>
      <c r="CM111" s="1010" t="s">
        <v>434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136</v>
      </c>
      <c r="DH111" s="1014"/>
      <c r="DI111" s="1014"/>
      <c r="DJ111" s="1014"/>
      <c r="DK111" s="1014"/>
      <c r="DL111" s="1014" t="s">
        <v>136</v>
      </c>
      <c r="DM111" s="1014"/>
      <c r="DN111" s="1014"/>
      <c r="DO111" s="1014"/>
      <c r="DP111" s="1014"/>
      <c r="DQ111" s="1014" t="s">
        <v>391</v>
      </c>
      <c r="DR111" s="1014"/>
      <c r="DS111" s="1014"/>
      <c r="DT111" s="1014"/>
      <c r="DU111" s="1014"/>
      <c r="DV111" s="1015" t="s">
        <v>391</v>
      </c>
      <c r="DW111" s="1015"/>
      <c r="DX111" s="1015"/>
      <c r="DY111" s="1015"/>
      <c r="DZ111" s="1016"/>
    </row>
    <row r="112" spans="1:131" s="247" customFormat="1" ht="26.25" customHeight="1" x14ac:dyDescent="0.15">
      <c r="A112" s="1046" t="s">
        <v>435</v>
      </c>
      <c r="B112" s="1047"/>
      <c r="C112" s="1044" t="s">
        <v>436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136</v>
      </c>
      <c r="AB112" s="1053"/>
      <c r="AC112" s="1053"/>
      <c r="AD112" s="1053"/>
      <c r="AE112" s="1054"/>
      <c r="AF112" s="1055" t="s">
        <v>136</v>
      </c>
      <c r="AG112" s="1053"/>
      <c r="AH112" s="1053"/>
      <c r="AI112" s="1053"/>
      <c r="AJ112" s="1054"/>
      <c r="AK112" s="1055" t="s">
        <v>136</v>
      </c>
      <c r="AL112" s="1053"/>
      <c r="AM112" s="1053"/>
      <c r="AN112" s="1053"/>
      <c r="AO112" s="1054"/>
      <c r="AP112" s="1056" t="s">
        <v>136</v>
      </c>
      <c r="AQ112" s="1057"/>
      <c r="AR112" s="1057"/>
      <c r="AS112" s="1057"/>
      <c r="AT112" s="1058"/>
      <c r="AU112" s="994"/>
      <c r="AV112" s="995"/>
      <c r="AW112" s="995"/>
      <c r="AX112" s="995"/>
      <c r="AY112" s="995"/>
      <c r="AZ112" s="1043" t="s">
        <v>437</v>
      </c>
      <c r="BA112" s="1044"/>
      <c r="BB112" s="1044"/>
      <c r="BC112" s="1044"/>
      <c r="BD112" s="1044"/>
      <c r="BE112" s="1044"/>
      <c r="BF112" s="1044"/>
      <c r="BG112" s="1044"/>
      <c r="BH112" s="1044"/>
      <c r="BI112" s="1044"/>
      <c r="BJ112" s="1044"/>
      <c r="BK112" s="1044"/>
      <c r="BL112" s="1044"/>
      <c r="BM112" s="1044"/>
      <c r="BN112" s="1044"/>
      <c r="BO112" s="1044"/>
      <c r="BP112" s="1045"/>
      <c r="BQ112" s="1013">
        <v>1525087</v>
      </c>
      <c r="BR112" s="1014"/>
      <c r="BS112" s="1014"/>
      <c r="BT112" s="1014"/>
      <c r="BU112" s="1014"/>
      <c r="BV112" s="1014">
        <v>1525346</v>
      </c>
      <c r="BW112" s="1014"/>
      <c r="BX112" s="1014"/>
      <c r="BY112" s="1014"/>
      <c r="BZ112" s="1014"/>
      <c r="CA112" s="1014">
        <v>1481960</v>
      </c>
      <c r="CB112" s="1014"/>
      <c r="CC112" s="1014"/>
      <c r="CD112" s="1014"/>
      <c r="CE112" s="1014"/>
      <c r="CF112" s="1008">
        <v>21.3</v>
      </c>
      <c r="CG112" s="1009"/>
      <c r="CH112" s="1009"/>
      <c r="CI112" s="1009"/>
      <c r="CJ112" s="1009"/>
      <c r="CK112" s="1039"/>
      <c r="CL112" s="1040"/>
      <c r="CM112" s="1010" t="s">
        <v>438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391</v>
      </c>
      <c r="DH112" s="1014"/>
      <c r="DI112" s="1014"/>
      <c r="DJ112" s="1014"/>
      <c r="DK112" s="1014"/>
      <c r="DL112" s="1014" t="s">
        <v>136</v>
      </c>
      <c r="DM112" s="1014"/>
      <c r="DN112" s="1014"/>
      <c r="DO112" s="1014"/>
      <c r="DP112" s="1014"/>
      <c r="DQ112" s="1014" t="s">
        <v>136</v>
      </c>
      <c r="DR112" s="1014"/>
      <c r="DS112" s="1014"/>
      <c r="DT112" s="1014"/>
      <c r="DU112" s="1014"/>
      <c r="DV112" s="1015" t="s">
        <v>136</v>
      </c>
      <c r="DW112" s="1015"/>
      <c r="DX112" s="1015"/>
      <c r="DY112" s="1015"/>
      <c r="DZ112" s="1016"/>
    </row>
    <row r="113" spans="1:130" s="247" customFormat="1" ht="26.25" customHeight="1" x14ac:dyDescent="0.15">
      <c r="A113" s="1048"/>
      <c r="B113" s="1049"/>
      <c r="C113" s="1044" t="s">
        <v>439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91344</v>
      </c>
      <c r="AB113" s="1028"/>
      <c r="AC113" s="1028"/>
      <c r="AD113" s="1028"/>
      <c r="AE113" s="1029"/>
      <c r="AF113" s="1030">
        <v>82367</v>
      </c>
      <c r="AG113" s="1028"/>
      <c r="AH113" s="1028"/>
      <c r="AI113" s="1028"/>
      <c r="AJ113" s="1029"/>
      <c r="AK113" s="1030">
        <v>91546</v>
      </c>
      <c r="AL113" s="1028"/>
      <c r="AM113" s="1028"/>
      <c r="AN113" s="1028"/>
      <c r="AO113" s="1029"/>
      <c r="AP113" s="1031">
        <v>1.3</v>
      </c>
      <c r="AQ113" s="1032"/>
      <c r="AR113" s="1032"/>
      <c r="AS113" s="1032"/>
      <c r="AT113" s="1033"/>
      <c r="AU113" s="994"/>
      <c r="AV113" s="995"/>
      <c r="AW113" s="995"/>
      <c r="AX113" s="995"/>
      <c r="AY113" s="995"/>
      <c r="AZ113" s="1043" t="s">
        <v>440</v>
      </c>
      <c r="BA113" s="1044"/>
      <c r="BB113" s="1044"/>
      <c r="BC113" s="1044"/>
      <c r="BD113" s="1044"/>
      <c r="BE113" s="1044"/>
      <c r="BF113" s="1044"/>
      <c r="BG113" s="1044"/>
      <c r="BH113" s="1044"/>
      <c r="BI113" s="1044"/>
      <c r="BJ113" s="1044"/>
      <c r="BK113" s="1044"/>
      <c r="BL113" s="1044"/>
      <c r="BM113" s="1044"/>
      <c r="BN113" s="1044"/>
      <c r="BO113" s="1044"/>
      <c r="BP113" s="1045"/>
      <c r="BQ113" s="1013">
        <v>597242</v>
      </c>
      <c r="BR113" s="1014"/>
      <c r="BS113" s="1014"/>
      <c r="BT113" s="1014"/>
      <c r="BU113" s="1014"/>
      <c r="BV113" s="1014">
        <v>866254</v>
      </c>
      <c r="BW113" s="1014"/>
      <c r="BX113" s="1014"/>
      <c r="BY113" s="1014"/>
      <c r="BZ113" s="1014"/>
      <c r="CA113" s="1014">
        <v>1196718</v>
      </c>
      <c r="CB113" s="1014"/>
      <c r="CC113" s="1014"/>
      <c r="CD113" s="1014"/>
      <c r="CE113" s="1014"/>
      <c r="CF113" s="1008">
        <v>17.2</v>
      </c>
      <c r="CG113" s="1009"/>
      <c r="CH113" s="1009"/>
      <c r="CI113" s="1009"/>
      <c r="CJ113" s="1009"/>
      <c r="CK113" s="1039"/>
      <c r="CL113" s="1040"/>
      <c r="CM113" s="1010" t="s">
        <v>441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136</v>
      </c>
      <c r="DH113" s="1053"/>
      <c r="DI113" s="1053"/>
      <c r="DJ113" s="1053"/>
      <c r="DK113" s="1054"/>
      <c r="DL113" s="1055" t="s">
        <v>136</v>
      </c>
      <c r="DM113" s="1053"/>
      <c r="DN113" s="1053"/>
      <c r="DO113" s="1053"/>
      <c r="DP113" s="1054"/>
      <c r="DQ113" s="1055" t="s">
        <v>391</v>
      </c>
      <c r="DR113" s="1053"/>
      <c r="DS113" s="1053"/>
      <c r="DT113" s="1053"/>
      <c r="DU113" s="1054"/>
      <c r="DV113" s="1056" t="s">
        <v>136</v>
      </c>
      <c r="DW113" s="1057"/>
      <c r="DX113" s="1057"/>
      <c r="DY113" s="1057"/>
      <c r="DZ113" s="1058"/>
    </row>
    <row r="114" spans="1:130" s="247" customFormat="1" ht="26.25" customHeight="1" x14ac:dyDescent="0.15">
      <c r="A114" s="1048"/>
      <c r="B114" s="1049"/>
      <c r="C114" s="1044" t="s">
        <v>442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73466</v>
      </c>
      <c r="AB114" s="1053"/>
      <c r="AC114" s="1053"/>
      <c r="AD114" s="1053"/>
      <c r="AE114" s="1054"/>
      <c r="AF114" s="1055">
        <v>83500</v>
      </c>
      <c r="AG114" s="1053"/>
      <c r="AH114" s="1053"/>
      <c r="AI114" s="1053"/>
      <c r="AJ114" s="1054"/>
      <c r="AK114" s="1055">
        <v>100881</v>
      </c>
      <c r="AL114" s="1053"/>
      <c r="AM114" s="1053"/>
      <c r="AN114" s="1053"/>
      <c r="AO114" s="1054"/>
      <c r="AP114" s="1056">
        <v>1.4</v>
      </c>
      <c r="AQ114" s="1057"/>
      <c r="AR114" s="1057"/>
      <c r="AS114" s="1057"/>
      <c r="AT114" s="1058"/>
      <c r="AU114" s="994"/>
      <c r="AV114" s="995"/>
      <c r="AW114" s="995"/>
      <c r="AX114" s="995"/>
      <c r="AY114" s="995"/>
      <c r="AZ114" s="1043" t="s">
        <v>443</v>
      </c>
      <c r="BA114" s="1044"/>
      <c r="BB114" s="1044"/>
      <c r="BC114" s="1044"/>
      <c r="BD114" s="1044"/>
      <c r="BE114" s="1044"/>
      <c r="BF114" s="1044"/>
      <c r="BG114" s="1044"/>
      <c r="BH114" s="1044"/>
      <c r="BI114" s="1044"/>
      <c r="BJ114" s="1044"/>
      <c r="BK114" s="1044"/>
      <c r="BL114" s="1044"/>
      <c r="BM114" s="1044"/>
      <c r="BN114" s="1044"/>
      <c r="BO114" s="1044"/>
      <c r="BP114" s="1045"/>
      <c r="BQ114" s="1013">
        <v>486674</v>
      </c>
      <c r="BR114" s="1014"/>
      <c r="BS114" s="1014"/>
      <c r="BT114" s="1014"/>
      <c r="BU114" s="1014"/>
      <c r="BV114" s="1014">
        <v>470593</v>
      </c>
      <c r="BW114" s="1014"/>
      <c r="BX114" s="1014"/>
      <c r="BY114" s="1014"/>
      <c r="BZ114" s="1014"/>
      <c r="CA114" s="1014">
        <v>452677</v>
      </c>
      <c r="CB114" s="1014"/>
      <c r="CC114" s="1014"/>
      <c r="CD114" s="1014"/>
      <c r="CE114" s="1014"/>
      <c r="CF114" s="1008">
        <v>6.5</v>
      </c>
      <c r="CG114" s="1009"/>
      <c r="CH114" s="1009"/>
      <c r="CI114" s="1009"/>
      <c r="CJ114" s="1009"/>
      <c r="CK114" s="1039"/>
      <c r="CL114" s="1040"/>
      <c r="CM114" s="1010" t="s">
        <v>444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136</v>
      </c>
      <c r="DH114" s="1053"/>
      <c r="DI114" s="1053"/>
      <c r="DJ114" s="1053"/>
      <c r="DK114" s="1054"/>
      <c r="DL114" s="1055" t="s">
        <v>391</v>
      </c>
      <c r="DM114" s="1053"/>
      <c r="DN114" s="1053"/>
      <c r="DO114" s="1053"/>
      <c r="DP114" s="1054"/>
      <c r="DQ114" s="1055" t="s">
        <v>391</v>
      </c>
      <c r="DR114" s="1053"/>
      <c r="DS114" s="1053"/>
      <c r="DT114" s="1053"/>
      <c r="DU114" s="1054"/>
      <c r="DV114" s="1056" t="s">
        <v>391</v>
      </c>
      <c r="DW114" s="1057"/>
      <c r="DX114" s="1057"/>
      <c r="DY114" s="1057"/>
      <c r="DZ114" s="1058"/>
    </row>
    <row r="115" spans="1:130" s="247" customFormat="1" ht="26.25" customHeight="1" x14ac:dyDescent="0.15">
      <c r="A115" s="1048"/>
      <c r="B115" s="1049"/>
      <c r="C115" s="1044" t="s">
        <v>445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391</v>
      </c>
      <c r="AB115" s="1028"/>
      <c r="AC115" s="1028"/>
      <c r="AD115" s="1028"/>
      <c r="AE115" s="1029"/>
      <c r="AF115" s="1030" t="s">
        <v>136</v>
      </c>
      <c r="AG115" s="1028"/>
      <c r="AH115" s="1028"/>
      <c r="AI115" s="1028"/>
      <c r="AJ115" s="1029"/>
      <c r="AK115" s="1030" t="s">
        <v>136</v>
      </c>
      <c r="AL115" s="1028"/>
      <c r="AM115" s="1028"/>
      <c r="AN115" s="1028"/>
      <c r="AO115" s="1029"/>
      <c r="AP115" s="1031" t="s">
        <v>391</v>
      </c>
      <c r="AQ115" s="1032"/>
      <c r="AR115" s="1032"/>
      <c r="AS115" s="1032"/>
      <c r="AT115" s="1033"/>
      <c r="AU115" s="994"/>
      <c r="AV115" s="995"/>
      <c r="AW115" s="995"/>
      <c r="AX115" s="995"/>
      <c r="AY115" s="995"/>
      <c r="AZ115" s="1043" t="s">
        <v>446</v>
      </c>
      <c r="BA115" s="1044"/>
      <c r="BB115" s="1044"/>
      <c r="BC115" s="1044"/>
      <c r="BD115" s="1044"/>
      <c r="BE115" s="1044"/>
      <c r="BF115" s="1044"/>
      <c r="BG115" s="1044"/>
      <c r="BH115" s="1044"/>
      <c r="BI115" s="1044"/>
      <c r="BJ115" s="1044"/>
      <c r="BK115" s="1044"/>
      <c r="BL115" s="1044"/>
      <c r="BM115" s="1044"/>
      <c r="BN115" s="1044"/>
      <c r="BO115" s="1044"/>
      <c r="BP115" s="1045"/>
      <c r="BQ115" s="1013" t="s">
        <v>136</v>
      </c>
      <c r="BR115" s="1014"/>
      <c r="BS115" s="1014"/>
      <c r="BT115" s="1014"/>
      <c r="BU115" s="1014"/>
      <c r="BV115" s="1014" t="s">
        <v>391</v>
      </c>
      <c r="BW115" s="1014"/>
      <c r="BX115" s="1014"/>
      <c r="BY115" s="1014"/>
      <c r="BZ115" s="1014"/>
      <c r="CA115" s="1014" t="s">
        <v>136</v>
      </c>
      <c r="CB115" s="1014"/>
      <c r="CC115" s="1014"/>
      <c r="CD115" s="1014"/>
      <c r="CE115" s="1014"/>
      <c r="CF115" s="1008" t="s">
        <v>391</v>
      </c>
      <c r="CG115" s="1009"/>
      <c r="CH115" s="1009"/>
      <c r="CI115" s="1009"/>
      <c r="CJ115" s="1009"/>
      <c r="CK115" s="1039"/>
      <c r="CL115" s="1040"/>
      <c r="CM115" s="1043" t="s">
        <v>447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391</v>
      </c>
      <c r="DH115" s="1053"/>
      <c r="DI115" s="1053"/>
      <c r="DJ115" s="1053"/>
      <c r="DK115" s="1054"/>
      <c r="DL115" s="1055" t="s">
        <v>391</v>
      </c>
      <c r="DM115" s="1053"/>
      <c r="DN115" s="1053"/>
      <c r="DO115" s="1053"/>
      <c r="DP115" s="1054"/>
      <c r="DQ115" s="1055" t="s">
        <v>136</v>
      </c>
      <c r="DR115" s="1053"/>
      <c r="DS115" s="1053"/>
      <c r="DT115" s="1053"/>
      <c r="DU115" s="1054"/>
      <c r="DV115" s="1056" t="s">
        <v>136</v>
      </c>
      <c r="DW115" s="1057"/>
      <c r="DX115" s="1057"/>
      <c r="DY115" s="1057"/>
      <c r="DZ115" s="1058"/>
    </row>
    <row r="116" spans="1:130" s="247" customFormat="1" ht="26.25" customHeight="1" x14ac:dyDescent="0.15">
      <c r="A116" s="1050"/>
      <c r="B116" s="1051"/>
      <c r="C116" s="1059" t="s">
        <v>448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7</v>
      </c>
      <c r="AB116" s="1053"/>
      <c r="AC116" s="1053"/>
      <c r="AD116" s="1053"/>
      <c r="AE116" s="1054"/>
      <c r="AF116" s="1055">
        <v>9</v>
      </c>
      <c r="AG116" s="1053"/>
      <c r="AH116" s="1053"/>
      <c r="AI116" s="1053"/>
      <c r="AJ116" s="1054"/>
      <c r="AK116" s="1055" t="s">
        <v>391</v>
      </c>
      <c r="AL116" s="1053"/>
      <c r="AM116" s="1053"/>
      <c r="AN116" s="1053"/>
      <c r="AO116" s="1054"/>
      <c r="AP116" s="1056" t="s">
        <v>136</v>
      </c>
      <c r="AQ116" s="1057"/>
      <c r="AR116" s="1057"/>
      <c r="AS116" s="1057"/>
      <c r="AT116" s="1058"/>
      <c r="AU116" s="994"/>
      <c r="AV116" s="995"/>
      <c r="AW116" s="995"/>
      <c r="AX116" s="995"/>
      <c r="AY116" s="995"/>
      <c r="AZ116" s="1061" t="s">
        <v>449</v>
      </c>
      <c r="BA116" s="1062"/>
      <c r="BB116" s="1062"/>
      <c r="BC116" s="1062"/>
      <c r="BD116" s="1062"/>
      <c r="BE116" s="1062"/>
      <c r="BF116" s="1062"/>
      <c r="BG116" s="1062"/>
      <c r="BH116" s="1062"/>
      <c r="BI116" s="1062"/>
      <c r="BJ116" s="1062"/>
      <c r="BK116" s="1062"/>
      <c r="BL116" s="1062"/>
      <c r="BM116" s="1062"/>
      <c r="BN116" s="1062"/>
      <c r="BO116" s="1062"/>
      <c r="BP116" s="1063"/>
      <c r="BQ116" s="1013" t="s">
        <v>136</v>
      </c>
      <c r="BR116" s="1014"/>
      <c r="BS116" s="1014"/>
      <c r="BT116" s="1014"/>
      <c r="BU116" s="1014"/>
      <c r="BV116" s="1014" t="s">
        <v>391</v>
      </c>
      <c r="BW116" s="1014"/>
      <c r="BX116" s="1014"/>
      <c r="BY116" s="1014"/>
      <c r="BZ116" s="1014"/>
      <c r="CA116" s="1014" t="s">
        <v>136</v>
      </c>
      <c r="CB116" s="1014"/>
      <c r="CC116" s="1014"/>
      <c r="CD116" s="1014"/>
      <c r="CE116" s="1014"/>
      <c r="CF116" s="1008" t="s">
        <v>391</v>
      </c>
      <c r="CG116" s="1009"/>
      <c r="CH116" s="1009"/>
      <c r="CI116" s="1009"/>
      <c r="CJ116" s="1009"/>
      <c r="CK116" s="1039"/>
      <c r="CL116" s="1040"/>
      <c r="CM116" s="1010" t="s">
        <v>450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391</v>
      </c>
      <c r="DH116" s="1053"/>
      <c r="DI116" s="1053"/>
      <c r="DJ116" s="1053"/>
      <c r="DK116" s="1054"/>
      <c r="DL116" s="1055" t="s">
        <v>391</v>
      </c>
      <c r="DM116" s="1053"/>
      <c r="DN116" s="1053"/>
      <c r="DO116" s="1053"/>
      <c r="DP116" s="1054"/>
      <c r="DQ116" s="1055" t="s">
        <v>136</v>
      </c>
      <c r="DR116" s="1053"/>
      <c r="DS116" s="1053"/>
      <c r="DT116" s="1053"/>
      <c r="DU116" s="1054"/>
      <c r="DV116" s="1056" t="s">
        <v>136</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451</v>
      </c>
      <c r="Z117" s="980"/>
      <c r="AA117" s="1070">
        <v>816272</v>
      </c>
      <c r="AB117" s="1071"/>
      <c r="AC117" s="1071"/>
      <c r="AD117" s="1071"/>
      <c r="AE117" s="1072"/>
      <c r="AF117" s="1073">
        <v>874531</v>
      </c>
      <c r="AG117" s="1071"/>
      <c r="AH117" s="1071"/>
      <c r="AI117" s="1071"/>
      <c r="AJ117" s="1072"/>
      <c r="AK117" s="1073">
        <v>967768</v>
      </c>
      <c r="AL117" s="1071"/>
      <c r="AM117" s="1071"/>
      <c r="AN117" s="1071"/>
      <c r="AO117" s="1072"/>
      <c r="AP117" s="1074"/>
      <c r="AQ117" s="1075"/>
      <c r="AR117" s="1075"/>
      <c r="AS117" s="1075"/>
      <c r="AT117" s="1076"/>
      <c r="AU117" s="994"/>
      <c r="AV117" s="995"/>
      <c r="AW117" s="995"/>
      <c r="AX117" s="995"/>
      <c r="AY117" s="995"/>
      <c r="AZ117" s="1061" t="s">
        <v>452</v>
      </c>
      <c r="BA117" s="1062"/>
      <c r="BB117" s="1062"/>
      <c r="BC117" s="1062"/>
      <c r="BD117" s="1062"/>
      <c r="BE117" s="1062"/>
      <c r="BF117" s="1062"/>
      <c r="BG117" s="1062"/>
      <c r="BH117" s="1062"/>
      <c r="BI117" s="1062"/>
      <c r="BJ117" s="1062"/>
      <c r="BK117" s="1062"/>
      <c r="BL117" s="1062"/>
      <c r="BM117" s="1062"/>
      <c r="BN117" s="1062"/>
      <c r="BO117" s="1062"/>
      <c r="BP117" s="1063"/>
      <c r="BQ117" s="1013" t="s">
        <v>391</v>
      </c>
      <c r="BR117" s="1014"/>
      <c r="BS117" s="1014"/>
      <c r="BT117" s="1014"/>
      <c r="BU117" s="1014"/>
      <c r="BV117" s="1014" t="s">
        <v>136</v>
      </c>
      <c r="BW117" s="1014"/>
      <c r="BX117" s="1014"/>
      <c r="BY117" s="1014"/>
      <c r="BZ117" s="1014"/>
      <c r="CA117" s="1014" t="s">
        <v>391</v>
      </c>
      <c r="CB117" s="1014"/>
      <c r="CC117" s="1014"/>
      <c r="CD117" s="1014"/>
      <c r="CE117" s="1014"/>
      <c r="CF117" s="1008" t="s">
        <v>391</v>
      </c>
      <c r="CG117" s="1009"/>
      <c r="CH117" s="1009"/>
      <c r="CI117" s="1009"/>
      <c r="CJ117" s="1009"/>
      <c r="CK117" s="1039"/>
      <c r="CL117" s="1040"/>
      <c r="CM117" s="1010" t="s">
        <v>453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136</v>
      </c>
      <c r="DH117" s="1053"/>
      <c r="DI117" s="1053"/>
      <c r="DJ117" s="1053"/>
      <c r="DK117" s="1054"/>
      <c r="DL117" s="1055" t="s">
        <v>136</v>
      </c>
      <c r="DM117" s="1053"/>
      <c r="DN117" s="1053"/>
      <c r="DO117" s="1053"/>
      <c r="DP117" s="1054"/>
      <c r="DQ117" s="1055">
        <v>6801</v>
      </c>
      <c r="DR117" s="1053"/>
      <c r="DS117" s="1053"/>
      <c r="DT117" s="1053"/>
      <c r="DU117" s="1054"/>
      <c r="DV117" s="1056">
        <v>0.1</v>
      </c>
      <c r="DW117" s="1057"/>
      <c r="DX117" s="1057"/>
      <c r="DY117" s="1057"/>
      <c r="DZ117" s="1058"/>
    </row>
    <row r="118" spans="1:130" s="247" customFormat="1" ht="26.25" customHeight="1" x14ac:dyDescent="0.15">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306</v>
      </c>
      <c r="AG118" s="979"/>
      <c r="AH118" s="979"/>
      <c r="AI118" s="979"/>
      <c r="AJ118" s="980"/>
      <c r="AK118" s="978" t="s">
        <v>305</v>
      </c>
      <c r="AL118" s="979"/>
      <c r="AM118" s="979"/>
      <c r="AN118" s="979"/>
      <c r="AO118" s="980"/>
      <c r="AP118" s="1065" t="s">
        <v>426</v>
      </c>
      <c r="AQ118" s="1066"/>
      <c r="AR118" s="1066"/>
      <c r="AS118" s="1066"/>
      <c r="AT118" s="1067"/>
      <c r="AU118" s="994"/>
      <c r="AV118" s="995"/>
      <c r="AW118" s="995"/>
      <c r="AX118" s="995"/>
      <c r="AY118" s="995"/>
      <c r="AZ118" s="1068" t="s">
        <v>454</v>
      </c>
      <c r="BA118" s="1059"/>
      <c r="BB118" s="1059"/>
      <c r="BC118" s="1059"/>
      <c r="BD118" s="1059"/>
      <c r="BE118" s="1059"/>
      <c r="BF118" s="1059"/>
      <c r="BG118" s="1059"/>
      <c r="BH118" s="1059"/>
      <c r="BI118" s="1059"/>
      <c r="BJ118" s="1059"/>
      <c r="BK118" s="1059"/>
      <c r="BL118" s="1059"/>
      <c r="BM118" s="1059"/>
      <c r="BN118" s="1059"/>
      <c r="BO118" s="1059"/>
      <c r="BP118" s="1060"/>
      <c r="BQ118" s="1091" t="s">
        <v>136</v>
      </c>
      <c r="BR118" s="1092"/>
      <c r="BS118" s="1092"/>
      <c r="BT118" s="1092"/>
      <c r="BU118" s="1092"/>
      <c r="BV118" s="1092" t="s">
        <v>136</v>
      </c>
      <c r="BW118" s="1092"/>
      <c r="BX118" s="1092"/>
      <c r="BY118" s="1092"/>
      <c r="BZ118" s="1092"/>
      <c r="CA118" s="1092" t="s">
        <v>136</v>
      </c>
      <c r="CB118" s="1092"/>
      <c r="CC118" s="1092"/>
      <c r="CD118" s="1092"/>
      <c r="CE118" s="1092"/>
      <c r="CF118" s="1008" t="s">
        <v>136</v>
      </c>
      <c r="CG118" s="1009"/>
      <c r="CH118" s="1009"/>
      <c r="CI118" s="1009"/>
      <c r="CJ118" s="1009"/>
      <c r="CK118" s="1039"/>
      <c r="CL118" s="1040"/>
      <c r="CM118" s="1010" t="s">
        <v>455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391</v>
      </c>
      <c r="DH118" s="1053"/>
      <c r="DI118" s="1053"/>
      <c r="DJ118" s="1053"/>
      <c r="DK118" s="1054"/>
      <c r="DL118" s="1055" t="s">
        <v>391</v>
      </c>
      <c r="DM118" s="1053"/>
      <c r="DN118" s="1053"/>
      <c r="DO118" s="1053"/>
      <c r="DP118" s="1054"/>
      <c r="DQ118" s="1055" t="s">
        <v>391</v>
      </c>
      <c r="DR118" s="1053"/>
      <c r="DS118" s="1053"/>
      <c r="DT118" s="1053"/>
      <c r="DU118" s="1054"/>
      <c r="DV118" s="1056" t="s">
        <v>391</v>
      </c>
      <c r="DW118" s="1057"/>
      <c r="DX118" s="1057"/>
      <c r="DY118" s="1057"/>
      <c r="DZ118" s="1058"/>
    </row>
    <row r="119" spans="1:130" s="247" customFormat="1" ht="26.25" customHeight="1" x14ac:dyDescent="0.15">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391</v>
      </c>
      <c r="AB119" s="986"/>
      <c r="AC119" s="986"/>
      <c r="AD119" s="986"/>
      <c r="AE119" s="987"/>
      <c r="AF119" s="988" t="s">
        <v>136</v>
      </c>
      <c r="AG119" s="986"/>
      <c r="AH119" s="986"/>
      <c r="AI119" s="986"/>
      <c r="AJ119" s="987"/>
      <c r="AK119" s="988" t="s">
        <v>136</v>
      </c>
      <c r="AL119" s="986"/>
      <c r="AM119" s="986"/>
      <c r="AN119" s="986"/>
      <c r="AO119" s="987"/>
      <c r="AP119" s="989" t="s">
        <v>391</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456</v>
      </c>
      <c r="BP119" s="1100"/>
      <c r="BQ119" s="1091">
        <v>11604067</v>
      </c>
      <c r="BR119" s="1092"/>
      <c r="BS119" s="1092"/>
      <c r="BT119" s="1092"/>
      <c r="BU119" s="1092"/>
      <c r="BV119" s="1092">
        <v>11821642</v>
      </c>
      <c r="BW119" s="1092"/>
      <c r="BX119" s="1092"/>
      <c r="BY119" s="1092"/>
      <c r="BZ119" s="1092"/>
      <c r="CA119" s="1092">
        <v>11840090</v>
      </c>
      <c r="CB119" s="1092"/>
      <c r="CC119" s="1092"/>
      <c r="CD119" s="1092"/>
      <c r="CE119" s="1092"/>
      <c r="CF119" s="1093"/>
      <c r="CG119" s="1094"/>
      <c r="CH119" s="1094"/>
      <c r="CI119" s="1094"/>
      <c r="CJ119" s="1095"/>
      <c r="CK119" s="1041"/>
      <c r="CL119" s="1042"/>
      <c r="CM119" s="1096" t="s">
        <v>457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136</v>
      </c>
      <c r="DH119" s="1078"/>
      <c r="DI119" s="1078"/>
      <c r="DJ119" s="1078"/>
      <c r="DK119" s="1079"/>
      <c r="DL119" s="1077" t="s">
        <v>136</v>
      </c>
      <c r="DM119" s="1078"/>
      <c r="DN119" s="1078"/>
      <c r="DO119" s="1078"/>
      <c r="DP119" s="1079"/>
      <c r="DQ119" s="1077" t="s">
        <v>391</v>
      </c>
      <c r="DR119" s="1078"/>
      <c r="DS119" s="1078"/>
      <c r="DT119" s="1078"/>
      <c r="DU119" s="1079"/>
      <c r="DV119" s="1080" t="s">
        <v>136</v>
      </c>
      <c r="DW119" s="1081"/>
      <c r="DX119" s="1081"/>
      <c r="DY119" s="1081"/>
      <c r="DZ119" s="1082"/>
    </row>
    <row r="120" spans="1:130" s="247" customFormat="1" ht="26.25" customHeight="1" x14ac:dyDescent="0.15">
      <c r="A120" s="1153"/>
      <c r="B120" s="1040"/>
      <c r="C120" s="1010" t="s">
        <v>434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391</v>
      </c>
      <c r="AB120" s="1053"/>
      <c r="AC120" s="1053"/>
      <c r="AD120" s="1053"/>
      <c r="AE120" s="1054"/>
      <c r="AF120" s="1055" t="s">
        <v>391</v>
      </c>
      <c r="AG120" s="1053"/>
      <c r="AH120" s="1053"/>
      <c r="AI120" s="1053"/>
      <c r="AJ120" s="1054"/>
      <c r="AK120" s="1055" t="s">
        <v>391</v>
      </c>
      <c r="AL120" s="1053"/>
      <c r="AM120" s="1053"/>
      <c r="AN120" s="1053"/>
      <c r="AO120" s="1054"/>
      <c r="AP120" s="1056" t="s">
        <v>391</v>
      </c>
      <c r="AQ120" s="1057"/>
      <c r="AR120" s="1057"/>
      <c r="AS120" s="1057"/>
      <c r="AT120" s="1058"/>
      <c r="AU120" s="1083" t="s">
        <v>458</v>
      </c>
      <c r="AV120" s="1084"/>
      <c r="AW120" s="1084"/>
      <c r="AX120" s="1084"/>
      <c r="AY120" s="1085"/>
      <c r="AZ120" s="1034" t="s">
        <v>459</v>
      </c>
      <c r="BA120" s="983"/>
      <c r="BB120" s="983"/>
      <c r="BC120" s="983"/>
      <c r="BD120" s="983"/>
      <c r="BE120" s="983"/>
      <c r="BF120" s="983"/>
      <c r="BG120" s="983"/>
      <c r="BH120" s="983"/>
      <c r="BI120" s="983"/>
      <c r="BJ120" s="983"/>
      <c r="BK120" s="983"/>
      <c r="BL120" s="983"/>
      <c r="BM120" s="983"/>
      <c r="BN120" s="983"/>
      <c r="BO120" s="983"/>
      <c r="BP120" s="984"/>
      <c r="BQ120" s="1020">
        <v>6561120</v>
      </c>
      <c r="BR120" s="1021"/>
      <c r="BS120" s="1021"/>
      <c r="BT120" s="1021"/>
      <c r="BU120" s="1021"/>
      <c r="BV120" s="1021">
        <v>7185335</v>
      </c>
      <c r="BW120" s="1021"/>
      <c r="BX120" s="1021"/>
      <c r="BY120" s="1021"/>
      <c r="BZ120" s="1021"/>
      <c r="CA120" s="1021">
        <v>8008808</v>
      </c>
      <c r="CB120" s="1021"/>
      <c r="CC120" s="1021"/>
      <c r="CD120" s="1021"/>
      <c r="CE120" s="1021"/>
      <c r="CF120" s="1035">
        <v>115</v>
      </c>
      <c r="CG120" s="1036"/>
      <c r="CH120" s="1036"/>
      <c r="CI120" s="1036"/>
      <c r="CJ120" s="1036"/>
      <c r="CK120" s="1101" t="s">
        <v>460</v>
      </c>
      <c r="CL120" s="1102"/>
      <c r="CM120" s="1102"/>
      <c r="CN120" s="1102"/>
      <c r="CO120" s="1103"/>
      <c r="CP120" s="1109" t="s">
        <v>406</v>
      </c>
      <c r="CQ120" s="1110"/>
      <c r="CR120" s="1110"/>
      <c r="CS120" s="1110"/>
      <c r="CT120" s="1110"/>
      <c r="CU120" s="1110"/>
      <c r="CV120" s="1110"/>
      <c r="CW120" s="1110"/>
      <c r="CX120" s="1110"/>
      <c r="CY120" s="1110"/>
      <c r="CZ120" s="1110"/>
      <c r="DA120" s="1110"/>
      <c r="DB120" s="1110"/>
      <c r="DC120" s="1110"/>
      <c r="DD120" s="1110"/>
      <c r="DE120" s="1110"/>
      <c r="DF120" s="1111"/>
      <c r="DG120" s="1020">
        <v>1525087</v>
      </c>
      <c r="DH120" s="1021"/>
      <c r="DI120" s="1021"/>
      <c r="DJ120" s="1021"/>
      <c r="DK120" s="1021"/>
      <c r="DL120" s="1021">
        <v>1525346</v>
      </c>
      <c r="DM120" s="1021"/>
      <c r="DN120" s="1021"/>
      <c r="DO120" s="1021"/>
      <c r="DP120" s="1021"/>
      <c r="DQ120" s="1021">
        <v>1481960</v>
      </c>
      <c r="DR120" s="1021"/>
      <c r="DS120" s="1021"/>
      <c r="DT120" s="1021"/>
      <c r="DU120" s="1021"/>
      <c r="DV120" s="1022">
        <v>21.3</v>
      </c>
      <c r="DW120" s="1022"/>
      <c r="DX120" s="1022"/>
      <c r="DY120" s="1022"/>
      <c r="DZ120" s="1023"/>
    </row>
    <row r="121" spans="1:130" s="247" customFormat="1" ht="26.25" customHeight="1" x14ac:dyDescent="0.15">
      <c r="A121" s="1153"/>
      <c r="B121" s="1040"/>
      <c r="C121" s="1061" t="s">
        <v>461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136</v>
      </c>
      <c r="AB121" s="1053"/>
      <c r="AC121" s="1053"/>
      <c r="AD121" s="1053"/>
      <c r="AE121" s="1054"/>
      <c r="AF121" s="1055" t="s">
        <v>391</v>
      </c>
      <c r="AG121" s="1053"/>
      <c r="AH121" s="1053"/>
      <c r="AI121" s="1053"/>
      <c r="AJ121" s="1054"/>
      <c r="AK121" s="1055" t="s">
        <v>136</v>
      </c>
      <c r="AL121" s="1053"/>
      <c r="AM121" s="1053"/>
      <c r="AN121" s="1053"/>
      <c r="AO121" s="1054"/>
      <c r="AP121" s="1056" t="s">
        <v>391</v>
      </c>
      <c r="AQ121" s="1057"/>
      <c r="AR121" s="1057"/>
      <c r="AS121" s="1057"/>
      <c r="AT121" s="1058"/>
      <c r="AU121" s="1086"/>
      <c r="AV121" s="1087"/>
      <c r="AW121" s="1087"/>
      <c r="AX121" s="1087"/>
      <c r="AY121" s="1088"/>
      <c r="AZ121" s="1043" t="s">
        <v>462</v>
      </c>
      <c r="BA121" s="1044"/>
      <c r="BB121" s="1044"/>
      <c r="BC121" s="1044"/>
      <c r="BD121" s="1044"/>
      <c r="BE121" s="1044"/>
      <c r="BF121" s="1044"/>
      <c r="BG121" s="1044"/>
      <c r="BH121" s="1044"/>
      <c r="BI121" s="1044"/>
      <c r="BJ121" s="1044"/>
      <c r="BK121" s="1044"/>
      <c r="BL121" s="1044"/>
      <c r="BM121" s="1044"/>
      <c r="BN121" s="1044"/>
      <c r="BO121" s="1044"/>
      <c r="BP121" s="1045"/>
      <c r="BQ121" s="1013">
        <v>53574</v>
      </c>
      <c r="BR121" s="1014"/>
      <c r="BS121" s="1014"/>
      <c r="BT121" s="1014"/>
      <c r="BU121" s="1014"/>
      <c r="BV121" s="1014">
        <v>46432</v>
      </c>
      <c r="BW121" s="1014"/>
      <c r="BX121" s="1014"/>
      <c r="BY121" s="1014"/>
      <c r="BZ121" s="1014"/>
      <c r="CA121" s="1014">
        <v>46432</v>
      </c>
      <c r="CB121" s="1014"/>
      <c r="CC121" s="1014"/>
      <c r="CD121" s="1014"/>
      <c r="CE121" s="1014"/>
      <c r="CF121" s="1008">
        <v>0.7</v>
      </c>
      <c r="CG121" s="1009"/>
      <c r="CH121" s="1009"/>
      <c r="CI121" s="1009"/>
      <c r="CJ121" s="1009"/>
      <c r="CK121" s="1104"/>
      <c r="CL121" s="1105"/>
      <c r="CM121" s="1105"/>
      <c r="CN121" s="1105"/>
      <c r="CO121" s="1106"/>
      <c r="CP121" s="1114" t="s">
        <v>403</v>
      </c>
      <c r="CQ121" s="1115"/>
      <c r="CR121" s="1115"/>
      <c r="CS121" s="1115"/>
      <c r="CT121" s="1115"/>
      <c r="CU121" s="1115"/>
      <c r="CV121" s="1115"/>
      <c r="CW121" s="1115"/>
      <c r="CX121" s="1115"/>
      <c r="CY121" s="1115"/>
      <c r="CZ121" s="1115"/>
      <c r="DA121" s="1115"/>
      <c r="DB121" s="1115"/>
      <c r="DC121" s="1115"/>
      <c r="DD121" s="1115"/>
      <c r="DE121" s="1115"/>
      <c r="DF121" s="1116"/>
      <c r="DG121" s="1013" t="s">
        <v>136</v>
      </c>
      <c r="DH121" s="1014"/>
      <c r="DI121" s="1014"/>
      <c r="DJ121" s="1014"/>
      <c r="DK121" s="1014"/>
      <c r="DL121" s="1014" t="s">
        <v>136</v>
      </c>
      <c r="DM121" s="1014"/>
      <c r="DN121" s="1014"/>
      <c r="DO121" s="1014"/>
      <c r="DP121" s="1014"/>
      <c r="DQ121" s="1014" t="s">
        <v>391</v>
      </c>
      <c r="DR121" s="1014"/>
      <c r="DS121" s="1014"/>
      <c r="DT121" s="1014"/>
      <c r="DU121" s="1014"/>
      <c r="DV121" s="1015" t="s">
        <v>391</v>
      </c>
      <c r="DW121" s="1015"/>
      <c r="DX121" s="1015"/>
      <c r="DY121" s="1015"/>
      <c r="DZ121" s="1016"/>
    </row>
    <row r="122" spans="1:130" s="247" customFormat="1" ht="26.25" customHeight="1" x14ac:dyDescent="0.15">
      <c r="A122" s="1153"/>
      <c r="B122" s="1040"/>
      <c r="C122" s="1010" t="s">
        <v>444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136</v>
      </c>
      <c r="AB122" s="1053"/>
      <c r="AC122" s="1053"/>
      <c r="AD122" s="1053"/>
      <c r="AE122" s="1054"/>
      <c r="AF122" s="1055" t="s">
        <v>391</v>
      </c>
      <c r="AG122" s="1053"/>
      <c r="AH122" s="1053"/>
      <c r="AI122" s="1053"/>
      <c r="AJ122" s="1054"/>
      <c r="AK122" s="1055" t="s">
        <v>391</v>
      </c>
      <c r="AL122" s="1053"/>
      <c r="AM122" s="1053"/>
      <c r="AN122" s="1053"/>
      <c r="AO122" s="1054"/>
      <c r="AP122" s="1056" t="s">
        <v>391</v>
      </c>
      <c r="AQ122" s="1057"/>
      <c r="AR122" s="1057"/>
      <c r="AS122" s="1057"/>
      <c r="AT122" s="1058"/>
      <c r="AU122" s="1086"/>
      <c r="AV122" s="1087"/>
      <c r="AW122" s="1087"/>
      <c r="AX122" s="1087"/>
      <c r="AY122" s="1088"/>
      <c r="AZ122" s="1068" t="s">
        <v>463</v>
      </c>
      <c r="BA122" s="1059"/>
      <c r="BB122" s="1059"/>
      <c r="BC122" s="1059"/>
      <c r="BD122" s="1059"/>
      <c r="BE122" s="1059"/>
      <c r="BF122" s="1059"/>
      <c r="BG122" s="1059"/>
      <c r="BH122" s="1059"/>
      <c r="BI122" s="1059"/>
      <c r="BJ122" s="1059"/>
      <c r="BK122" s="1059"/>
      <c r="BL122" s="1059"/>
      <c r="BM122" s="1059"/>
      <c r="BN122" s="1059"/>
      <c r="BO122" s="1059"/>
      <c r="BP122" s="1060"/>
      <c r="BQ122" s="1091">
        <v>7522641</v>
      </c>
      <c r="BR122" s="1092"/>
      <c r="BS122" s="1092"/>
      <c r="BT122" s="1092"/>
      <c r="BU122" s="1092"/>
      <c r="BV122" s="1092">
        <v>7448966</v>
      </c>
      <c r="BW122" s="1092"/>
      <c r="BX122" s="1092"/>
      <c r="BY122" s="1092"/>
      <c r="BZ122" s="1092"/>
      <c r="CA122" s="1092">
        <v>7290508</v>
      </c>
      <c r="CB122" s="1092"/>
      <c r="CC122" s="1092"/>
      <c r="CD122" s="1092"/>
      <c r="CE122" s="1092"/>
      <c r="CF122" s="1112">
        <v>104.7</v>
      </c>
      <c r="CG122" s="1113"/>
      <c r="CH122" s="1113"/>
      <c r="CI122" s="1113"/>
      <c r="CJ122" s="1113"/>
      <c r="CK122" s="1104"/>
      <c r="CL122" s="1105"/>
      <c r="CM122" s="1105"/>
      <c r="CN122" s="1105"/>
      <c r="CO122" s="1106"/>
      <c r="CP122" s="1114" t="s">
        <v>402</v>
      </c>
      <c r="CQ122" s="1115"/>
      <c r="CR122" s="1115"/>
      <c r="CS122" s="1115"/>
      <c r="CT122" s="1115"/>
      <c r="CU122" s="1115"/>
      <c r="CV122" s="1115"/>
      <c r="CW122" s="1115"/>
      <c r="CX122" s="1115"/>
      <c r="CY122" s="1115"/>
      <c r="CZ122" s="1115"/>
      <c r="DA122" s="1115"/>
      <c r="DB122" s="1115"/>
      <c r="DC122" s="1115"/>
      <c r="DD122" s="1115"/>
      <c r="DE122" s="1115"/>
      <c r="DF122" s="1116"/>
      <c r="DG122" s="1013" t="s">
        <v>391</v>
      </c>
      <c r="DH122" s="1014"/>
      <c r="DI122" s="1014"/>
      <c r="DJ122" s="1014"/>
      <c r="DK122" s="1014"/>
      <c r="DL122" s="1014" t="s">
        <v>136</v>
      </c>
      <c r="DM122" s="1014"/>
      <c r="DN122" s="1014"/>
      <c r="DO122" s="1014"/>
      <c r="DP122" s="1014"/>
      <c r="DQ122" s="1014" t="s">
        <v>391</v>
      </c>
      <c r="DR122" s="1014"/>
      <c r="DS122" s="1014"/>
      <c r="DT122" s="1014"/>
      <c r="DU122" s="1014"/>
      <c r="DV122" s="1015" t="s">
        <v>136</v>
      </c>
      <c r="DW122" s="1015"/>
      <c r="DX122" s="1015"/>
      <c r="DY122" s="1015"/>
      <c r="DZ122" s="1016"/>
    </row>
    <row r="123" spans="1:130" s="247" customFormat="1" ht="26.25" customHeight="1" x14ac:dyDescent="0.15">
      <c r="A123" s="1153"/>
      <c r="B123" s="1040"/>
      <c r="C123" s="1010" t="s">
        <v>450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136</v>
      </c>
      <c r="AB123" s="1053"/>
      <c r="AC123" s="1053"/>
      <c r="AD123" s="1053"/>
      <c r="AE123" s="1054"/>
      <c r="AF123" s="1055" t="s">
        <v>136</v>
      </c>
      <c r="AG123" s="1053"/>
      <c r="AH123" s="1053"/>
      <c r="AI123" s="1053"/>
      <c r="AJ123" s="1054"/>
      <c r="AK123" s="1055" t="s">
        <v>136</v>
      </c>
      <c r="AL123" s="1053"/>
      <c r="AM123" s="1053"/>
      <c r="AN123" s="1053"/>
      <c r="AO123" s="1054"/>
      <c r="AP123" s="1056" t="s">
        <v>136</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464</v>
      </c>
      <c r="BP123" s="1100"/>
      <c r="BQ123" s="1159">
        <v>14137335</v>
      </c>
      <c r="BR123" s="1160"/>
      <c r="BS123" s="1160"/>
      <c r="BT123" s="1160"/>
      <c r="BU123" s="1160"/>
      <c r="BV123" s="1160">
        <v>14680733</v>
      </c>
      <c r="BW123" s="1160"/>
      <c r="BX123" s="1160"/>
      <c r="BY123" s="1160"/>
      <c r="BZ123" s="1160"/>
      <c r="CA123" s="1160">
        <v>15345748</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t="s">
        <v>391</v>
      </c>
      <c r="DH123" s="1053"/>
      <c r="DI123" s="1053"/>
      <c r="DJ123" s="1053"/>
      <c r="DK123" s="1054"/>
      <c r="DL123" s="1055" t="s">
        <v>136</v>
      </c>
      <c r="DM123" s="1053"/>
      <c r="DN123" s="1053"/>
      <c r="DO123" s="1053"/>
      <c r="DP123" s="1054"/>
      <c r="DQ123" s="1055" t="s">
        <v>391</v>
      </c>
      <c r="DR123" s="1053"/>
      <c r="DS123" s="1053"/>
      <c r="DT123" s="1053"/>
      <c r="DU123" s="1054"/>
      <c r="DV123" s="1056" t="s">
        <v>391</v>
      </c>
      <c r="DW123" s="1057"/>
      <c r="DX123" s="1057"/>
      <c r="DY123" s="1057"/>
      <c r="DZ123" s="1058"/>
    </row>
    <row r="124" spans="1:130" s="247" customFormat="1" ht="26.25" customHeight="1" thickBot="1" x14ac:dyDescent="0.2">
      <c r="A124" s="1153"/>
      <c r="B124" s="1040"/>
      <c r="C124" s="1010" t="s">
        <v>453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391</v>
      </c>
      <c r="AB124" s="1053"/>
      <c r="AC124" s="1053"/>
      <c r="AD124" s="1053"/>
      <c r="AE124" s="1054"/>
      <c r="AF124" s="1055" t="s">
        <v>136</v>
      </c>
      <c r="AG124" s="1053"/>
      <c r="AH124" s="1053"/>
      <c r="AI124" s="1053"/>
      <c r="AJ124" s="1054"/>
      <c r="AK124" s="1055" t="s">
        <v>391</v>
      </c>
      <c r="AL124" s="1053"/>
      <c r="AM124" s="1053"/>
      <c r="AN124" s="1053"/>
      <c r="AO124" s="1054"/>
      <c r="AP124" s="1056" t="s">
        <v>391</v>
      </c>
      <c r="AQ124" s="1057"/>
      <c r="AR124" s="1057"/>
      <c r="AS124" s="1057"/>
      <c r="AT124" s="1058"/>
      <c r="AU124" s="1155" t="s">
        <v>465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391</v>
      </c>
      <c r="BR124" s="1122"/>
      <c r="BS124" s="1122"/>
      <c r="BT124" s="1122"/>
      <c r="BU124" s="1122"/>
      <c r="BV124" s="1122" t="s">
        <v>391</v>
      </c>
      <c r="BW124" s="1122"/>
      <c r="BX124" s="1122"/>
      <c r="BY124" s="1122"/>
      <c r="BZ124" s="1122"/>
      <c r="CA124" s="1122" t="s">
        <v>391</v>
      </c>
      <c r="CB124" s="1122"/>
      <c r="CC124" s="1122"/>
      <c r="CD124" s="1122"/>
      <c r="CE124" s="1122"/>
      <c r="CF124" s="1123"/>
      <c r="CG124" s="1124"/>
      <c r="CH124" s="1124"/>
      <c r="CI124" s="1124"/>
      <c r="CJ124" s="1125"/>
      <c r="CK124" s="1107"/>
      <c r="CL124" s="1107"/>
      <c r="CM124" s="1107"/>
      <c r="CN124" s="1107"/>
      <c r="CO124" s="1108"/>
      <c r="CP124" s="1114" t="s">
        <v>466</v>
      </c>
      <c r="CQ124" s="1115"/>
      <c r="CR124" s="1115"/>
      <c r="CS124" s="1115"/>
      <c r="CT124" s="1115"/>
      <c r="CU124" s="1115"/>
      <c r="CV124" s="1115"/>
      <c r="CW124" s="1115"/>
      <c r="CX124" s="1115"/>
      <c r="CY124" s="1115"/>
      <c r="CZ124" s="1115"/>
      <c r="DA124" s="1115"/>
      <c r="DB124" s="1115"/>
      <c r="DC124" s="1115"/>
      <c r="DD124" s="1115"/>
      <c r="DE124" s="1115"/>
      <c r="DF124" s="1116"/>
      <c r="DG124" s="1099" t="s">
        <v>136</v>
      </c>
      <c r="DH124" s="1078"/>
      <c r="DI124" s="1078"/>
      <c r="DJ124" s="1078"/>
      <c r="DK124" s="1079"/>
      <c r="DL124" s="1077" t="s">
        <v>136</v>
      </c>
      <c r="DM124" s="1078"/>
      <c r="DN124" s="1078"/>
      <c r="DO124" s="1078"/>
      <c r="DP124" s="1079"/>
      <c r="DQ124" s="1077" t="s">
        <v>391</v>
      </c>
      <c r="DR124" s="1078"/>
      <c r="DS124" s="1078"/>
      <c r="DT124" s="1078"/>
      <c r="DU124" s="1079"/>
      <c r="DV124" s="1080" t="s">
        <v>136</v>
      </c>
      <c r="DW124" s="1081"/>
      <c r="DX124" s="1081"/>
      <c r="DY124" s="1081"/>
      <c r="DZ124" s="1082"/>
    </row>
    <row r="125" spans="1:130" s="247" customFormat="1" ht="26.25" customHeight="1" x14ac:dyDescent="0.15">
      <c r="A125" s="1153"/>
      <c r="B125" s="1040"/>
      <c r="C125" s="1010" t="s">
        <v>455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136</v>
      </c>
      <c r="AB125" s="1053"/>
      <c r="AC125" s="1053"/>
      <c r="AD125" s="1053"/>
      <c r="AE125" s="1054"/>
      <c r="AF125" s="1055" t="s">
        <v>136</v>
      </c>
      <c r="AG125" s="1053"/>
      <c r="AH125" s="1053"/>
      <c r="AI125" s="1053"/>
      <c r="AJ125" s="1054"/>
      <c r="AK125" s="1055" t="s">
        <v>136</v>
      </c>
      <c r="AL125" s="1053"/>
      <c r="AM125" s="1053"/>
      <c r="AN125" s="1053"/>
      <c r="AO125" s="1054"/>
      <c r="AP125" s="1056" t="s">
        <v>136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467</v>
      </c>
      <c r="CL125" s="1102"/>
      <c r="CM125" s="1102"/>
      <c r="CN125" s="1102"/>
      <c r="CO125" s="1103"/>
      <c r="CP125" s="1034" t="s">
        <v>468</v>
      </c>
      <c r="CQ125" s="983"/>
      <c r="CR125" s="983"/>
      <c r="CS125" s="983"/>
      <c r="CT125" s="983"/>
      <c r="CU125" s="983"/>
      <c r="CV125" s="983"/>
      <c r="CW125" s="983"/>
      <c r="CX125" s="983"/>
      <c r="CY125" s="983"/>
      <c r="CZ125" s="983"/>
      <c r="DA125" s="983"/>
      <c r="DB125" s="983"/>
      <c r="DC125" s="983"/>
      <c r="DD125" s="983"/>
      <c r="DE125" s="983"/>
      <c r="DF125" s="984"/>
      <c r="DG125" s="1020" t="s">
        <v>136</v>
      </c>
      <c r="DH125" s="1021"/>
      <c r="DI125" s="1021"/>
      <c r="DJ125" s="1021"/>
      <c r="DK125" s="1021"/>
      <c r="DL125" s="1021" t="s">
        <v>136</v>
      </c>
      <c r="DM125" s="1021"/>
      <c r="DN125" s="1021"/>
      <c r="DO125" s="1021"/>
      <c r="DP125" s="1021"/>
      <c r="DQ125" s="1021" t="s">
        <v>391</v>
      </c>
      <c r="DR125" s="1021"/>
      <c r="DS125" s="1021"/>
      <c r="DT125" s="1021"/>
      <c r="DU125" s="1021"/>
      <c r="DV125" s="1022" t="s">
        <v>391</v>
      </c>
      <c r="DW125" s="1022"/>
      <c r="DX125" s="1022"/>
      <c r="DY125" s="1022"/>
      <c r="DZ125" s="1023"/>
    </row>
    <row r="126" spans="1:130" s="247" customFormat="1" ht="26.25" customHeight="1" thickBot="1" x14ac:dyDescent="0.2">
      <c r="A126" s="1153"/>
      <c r="B126" s="1040"/>
      <c r="C126" s="1010" t="s">
        <v>457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391</v>
      </c>
      <c r="AB126" s="1053"/>
      <c r="AC126" s="1053"/>
      <c r="AD126" s="1053"/>
      <c r="AE126" s="1054"/>
      <c r="AF126" s="1055" t="s">
        <v>136</v>
      </c>
      <c r="AG126" s="1053"/>
      <c r="AH126" s="1053"/>
      <c r="AI126" s="1053"/>
      <c r="AJ126" s="1054"/>
      <c r="AK126" s="1055" t="s">
        <v>391</v>
      </c>
      <c r="AL126" s="1053"/>
      <c r="AM126" s="1053"/>
      <c r="AN126" s="1053"/>
      <c r="AO126" s="1054"/>
      <c r="AP126" s="1056" t="s">
        <v>391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469</v>
      </c>
      <c r="CQ126" s="1044"/>
      <c r="CR126" s="1044"/>
      <c r="CS126" s="1044"/>
      <c r="CT126" s="1044"/>
      <c r="CU126" s="1044"/>
      <c r="CV126" s="1044"/>
      <c r="CW126" s="1044"/>
      <c r="CX126" s="1044"/>
      <c r="CY126" s="1044"/>
      <c r="CZ126" s="1044"/>
      <c r="DA126" s="1044"/>
      <c r="DB126" s="1044"/>
      <c r="DC126" s="1044"/>
      <c r="DD126" s="1044"/>
      <c r="DE126" s="1044"/>
      <c r="DF126" s="1045"/>
      <c r="DG126" s="1013" t="s">
        <v>391</v>
      </c>
      <c r="DH126" s="1014"/>
      <c r="DI126" s="1014"/>
      <c r="DJ126" s="1014"/>
      <c r="DK126" s="1014"/>
      <c r="DL126" s="1014" t="s">
        <v>136</v>
      </c>
      <c r="DM126" s="1014"/>
      <c r="DN126" s="1014"/>
      <c r="DO126" s="1014"/>
      <c r="DP126" s="1014"/>
      <c r="DQ126" s="1014" t="s">
        <v>391</v>
      </c>
      <c r="DR126" s="1014"/>
      <c r="DS126" s="1014"/>
      <c r="DT126" s="1014"/>
      <c r="DU126" s="1014"/>
      <c r="DV126" s="1015" t="s">
        <v>391</v>
      </c>
      <c r="DW126" s="1015"/>
      <c r="DX126" s="1015"/>
      <c r="DY126" s="1015"/>
      <c r="DZ126" s="1016"/>
    </row>
    <row r="127" spans="1:130" s="247" customFormat="1" ht="26.25" customHeight="1" x14ac:dyDescent="0.15">
      <c r="A127" s="1154"/>
      <c r="B127" s="1042"/>
      <c r="C127" s="1096" t="s">
        <v>470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136</v>
      </c>
      <c r="AB127" s="1053"/>
      <c r="AC127" s="1053"/>
      <c r="AD127" s="1053"/>
      <c r="AE127" s="1054"/>
      <c r="AF127" s="1055" t="s">
        <v>136</v>
      </c>
      <c r="AG127" s="1053"/>
      <c r="AH127" s="1053"/>
      <c r="AI127" s="1053"/>
      <c r="AJ127" s="1054"/>
      <c r="AK127" s="1055" t="s">
        <v>136</v>
      </c>
      <c r="AL127" s="1053"/>
      <c r="AM127" s="1053"/>
      <c r="AN127" s="1053"/>
      <c r="AO127" s="1054"/>
      <c r="AP127" s="1056" t="s">
        <v>391</v>
      </c>
      <c r="AQ127" s="1057"/>
      <c r="AR127" s="1057"/>
      <c r="AS127" s="1057"/>
      <c r="AT127" s="1058"/>
      <c r="AU127" s="283"/>
      <c r="AV127" s="283"/>
      <c r="AW127" s="283"/>
      <c r="AX127" s="1126" t="s">
        <v>471</v>
      </c>
      <c r="AY127" s="1127"/>
      <c r="AZ127" s="1127"/>
      <c r="BA127" s="1127"/>
      <c r="BB127" s="1127"/>
      <c r="BC127" s="1127"/>
      <c r="BD127" s="1127"/>
      <c r="BE127" s="1128"/>
      <c r="BF127" s="1129" t="s">
        <v>472</v>
      </c>
      <c r="BG127" s="1127"/>
      <c r="BH127" s="1127"/>
      <c r="BI127" s="1127"/>
      <c r="BJ127" s="1127"/>
      <c r="BK127" s="1127"/>
      <c r="BL127" s="1128"/>
      <c r="BM127" s="1129" t="s">
        <v>473</v>
      </c>
      <c r="BN127" s="1127"/>
      <c r="BO127" s="1127"/>
      <c r="BP127" s="1127"/>
      <c r="BQ127" s="1127"/>
      <c r="BR127" s="1127"/>
      <c r="BS127" s="1128"/>
      <c r="BT127" s="1129" t="s">
        <v>474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475</v>
      </c>
      <c r="CQ127" s="1044"/>
      <c r="CR127" s="1044"/>
      <c r="CS127" s="1044"/>
      <c r="CT127" s="1044"/>
      <c r="CU127" s="1044"/>
      <c r="CV127" s="1044"/>
      <c r="CW127" s="1044"/>
      <c r="CX127" s="1044"/>
      <c r="CY127" s="1044"/>
      <c r="CZ127" s="1044"/>
      <c r="DA127" s="1044"/>
      <c r="DB127" s="1044"/>
      <c r="DC127" s="1044"/>
      <c r="DD127" s="1044"/>
      <c r="DE127" s="1044"/>
      <c r="DF127" s="1045"/>
      <c r="DG127" s="1013" t="s">
        <v>136</v>
      </c>
      <c r="DH127" s="1014"/>
      <c r="DI127" s="1014"/>
      <c r="DJ127" s="1014"/>
      <c r="DK127" s="1014"/>
      <c r="DL127" s="1014" t="s">
        <v>391</v>
      </c>
      <c r="DM127" s="1014"/>
      <c r="DN127" s="1014"/>
      <c r="DO127" s="1014"/>
      <c r="DP127" s="1014"/>
      <c r="DQ127" s="1014" t="s">
        <v>136</v>
      </c>
      <c r="DR127" s="1014"/>
      <c r="DS127" s="1014"/>
      <c r="DT127" s="1014"/>
      <c r="DU127" s="1014"/>
      <c r="DV127" s="1015" t="s">
        <v>391</v>
      </c>
      <c r="DW127" s="1015"/>
      <c r="DX127" s="1015"/>
      <c r="DY127" s="1015"/>
      <c r="DZ127" s="1016"/>
    </row>
    <row r="128" spans="1:130" s="247" customFormat="1" ht="26.25" customHeight="1" thickBot="1" x14ac:dyDescent="0.2">
      <c r="A128" s="1137" t="s">
        <v>476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477</v>
      </c>
      <c r="X128" s="1139"/>
      <c r="Y128" s="1139"/>
      <c r="Z128" s="1140"/>
      <c r="AA128" s="1141" t="s">
        <v>136</v>
      </c>
      <c r="AB128" s="1142"/>
      <c r="AC128" s="1142"/>
      <c r="AD128" s="1142"/>
      <c r="AE128" s="1143"/>
      <c r="AF128" s="1144" t="s">
        <v>391</v>
      </c>
      <c r="AG128" s="1142"/>
      <c r="AH128" s="1142"/>
      <c r="AI128" s="1142"/>
      <c r="AJ128" s="1143"/>
      <c r="AK128" s="1144" t="s">
        <v>136</v>
      </c>
      <c r="AL128" s="1142"/>
      <c r="AM128" s="1142"/>
      <c r="AN128" s="1142"/>
      <c r="AO128" s="1143"/>
      <c r="AP128" s="1145"/>
      <c r="AQ128" s="1146"/>
      <c r="AR128" s="1146"/>
      <c r="AS128" s="1146"/>
      <c r="AT128" s="1147"/>
      <c r="AU128" s="283"/>
      <c r="AV128" s="283"/>
      <c r="AW128" s="283"/>
      <c r="AX128" s="982" t="s">
        <v>478</v>
      </c>
      <c r="AY128" s="983"/>
      <c r="AZ128" s="983"/>
      <c r="BA128" s="983"/>
      <c r="BB128" s="983"/>
      <c r="BC128" s="983"/>
      <c r="BD128" s="983"/>
      <c r="BE128" s="984"/>
      <c r="BF128" s="1148" t="s">
        <v>479</v>
      </c>
      <c r="BG128" s="1149"/>
      <c r="BH128" s="1149"/>
      <c r="BI128" s="1149"/>
      <c r="BJ128" s="1149"/>
      <c r="BK128" s="1149"/>
      <c r="BL128" s="1150"/>
      <c r="BM128" s="1148">
        <v>13.86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480</v>
      </c>
      <c r="CQ128" s="1131"/>
      <c r="CR128" s="1131"/>
      <c r="CS128" s="1131"/>
      <c r="CT128" s="1131"/>
      <c r="CU128" s="1131"/>
      <c r="CV128" s="1131"/>
      <c r="CW128" s="1131"/>
      <c r="CX128" s="1131"/>
      <c r="CY128" s="1131"/>
      <c r="CZ128" s="1131"/>
      <c r="DA128" s="1131"/>
      <c r="DB128" s="1131"/>
      <c r="DC128" s="1131"/>
      <c r="DD128" s="1131"/>
      <c r="DE128" s="1131"/>
      <c r="DF128" s="1132"/>
      <c r="DG128" s="1133" t="s">
        <v>391</v>
      </c>
      <c r="DH128" s="1134"/>
      <c r="DI128" s="1134"/>
      <c r="DJ128" s="1134"/>
      <c r="DK128" s="1134"/>
      <c r="DL128" s="1134" t="s">
        <v>391</v>
      </c>
      <c r="DM128" s="1134"/>
      <c r="DN128" s="1134"/>
      <c r="DO128" s="1134"/>
      <c r="DP128" s="1134"/>
      <c r="DQ128" s="1134" t="s">
        <v>391</v>
      </c>
      <c r="DR128" s="1134"/>
      <c r="DS128" s="1134"/>
      <c r="DT128" s="1134"/>
      <c r="DU128" s="1134"/>
      <c r="DV128" s="1135" t="s">
        <v>391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481</v>
      </c>
      <c r="X129" s="1168"/>
      <c r="Y129" s="1168"/>
      <c r="Z129" s="1169"/>
      <c r="AA129" s="1052">
        <v>7464190</v>
      </c>
      <c r="AB129" s="1053"/>
      <c r="AC129" s="1053"/>
      <c r="AD129" s="1053"/>
      <c r="AE129" s="1054"/>
      <c r="AF129" s="1055">
        <v>7657230</v>
      </c>
      <c r="AG129" s="1053"/>
      <c r="AH129" s="1053"/>
      <c r="AI129" s="1053"/>
      <c r="AJ129" s="1054"/>
      <c r="AK129" s="1055">
        <v>7613816</v>
      </c>
      <c r="AL129" s="1053"/>
      <c r="AM129" s="1053"/>
      <c r="AN129" s="1053"/>
      <c r="AO129" s="1054"/>
      <c r="AP129" s="1170"/>
      <c r="AQ129" s="1171"/>
      <c r="AR129" s="1171"/>
      <c r="AS129" s="1171"/>
      <c r="AT129" s="1172"/>
      <c r="AU129" s="285"/>
      <c r="AV129" s="285"/>
      <c r="AW129" s="285"/>
      <c r="AX129" s="1161" t="s">
        <v>482</v>
      </c>
      <c r="AY129" s="1044"/>
      <c r="AZ129" s="1044"/>
      <c r="BA129" s="1044"/>
      <c r="BB129" s="1044"/>
      <c r="BC129" s="1044"/>
      <c r="BD129" s="1044"/>
      <c r="BE129" s="1045"/>
      <c r="BF129" s="1162" t="s">
        <v>136</v>
      </c>
      <c r="BG129" s="1163"/>
      <c r="BH129" s="1163"/>
      <c r="BI129" s="1163"/>
      <c r="BJ129" s="1163"/>
      <c r="BK129" s="1163"/>
      <c r="BL129" s="1164"/>
      <c r="BM129" s="1162">
        <v>18.86</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484</v>
      </c>
      <c r="X130" s="1168"/>
      <c r="Y130" s="1168"/>
      <c r="Z130" s="1169"/>
      <c r="AA130" s="1052">
        <v>640631</v>
      </c>
      <c r="AB130" s="1053"/>
      <c r="AC130" s="1053"/>
      <c r="AD130" s="1053"/>
      <c r="AE130" s="1054"/>
      <c r="AF130" s="1055">
        <v>656215</v>
      </c>
      <c r="AG130" s="1053"/>
      <c r="AH130" s="1053"/>
      <c r="AI130" s="1053"/>
      <c r="AJ130" s="1054"/>
      <c r="AK130" s="1055">
        <v>651701</v>
      </c>
      <c r="AL130" s="1053"/>
      <c r="AM130" s="1053"/>
      <c r="AN130" s="1053"/>
      <c r="AO130" s="1054"/>
      <c r="AP130" s="1170"/>
      <c r="AQ130" s="1171"/>
      <c r="AR130" s="1171"/>
      <c r="AS130" s="1171"/>
      <c r="AT130" s="1172"/>
      <c r="AU130" s="285"/>
      <c r="AV130" s="285"/>
      <c r="AW130" s="285"/>
      <c r="AX130" s="1161" t="s">
        <v>485</v>
      </c>
      <c r="AY130" s="1044"/>
      <c r="AZ130" s="1044"/>
      <c r="BA130" s="1044"/>
      <c r="BB130" s="1044"/>
      <c r="BC130" s="1044"/>
      <c r="BD130" s="1044"/>
      <c r="BE130" s="1045"/>
      <c r="BF130" s="1198">
        <v>3.4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486</v>
      </c>
      <c r="X131" s="1206"/>
      <c r="Y131" s="1206"/>
      <c r="Z131" s="1207"/>
      <c r="AA131" s="1099">
        <v>6823559</v>
      </c>
      <c r="AB131" s="1078"/>
      <c r="AC131" s="1078"/>
      <c r="AD131" s="1078"/>
      <c r="AE131" s="1079"/>
      <c r="AF131" s="1077">
        <v>7001015</v>
      </c>
      <c r="AG131" s="1078"/>
      <c r="AH131" s="1078"/>
      <c r="AI131" s="1078"/>
      <c r="AJ131" s="1079"/>
      <c r="AK131" s="1077">
        <v>6962115</v>
      </c>
      <c r="AL131" s="1078"/>
      <c r="AM131" s="1078"/>
      <c r="AN131" s="1078"/>
      <c r="AO131" s="1079"/>
      <c r="AP131" s="1208"/>
      <c r="AQ131" s="1209"/>
      <c r="AR131" s="1209"/>
      <c r="AS131" s="1209"/>
      <c r="AT131" s="1210"/>
      <c r="AU131" s="285"/>
      <c r="AV131" s="285"/>
      <c r="AW131" s="285"/>
      <c r="AX131" s="1180" t="s">
        <v>487</v>
      </c>
      <c r="AY131" s="1131"/>
      <c r="AZ131" s="1131"/>
      <c r="BA131" s="1131"/>
      <c r="BB131" s="1131"/>
      <c r="BC131" s="1131"/>
      <c r="BD131" s="1131"/>
      <c r="BE131" s="1132"/>
      <c r="BF131" s="1181" t="s">
        <v>391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489</v>
      </c>
      <c r="W132" s="1191"/>
      <c r="X132" s="1191"/>
      <c r="Y132" s="1191"/>
      <c r="Z132" s="1192"/>
      <c r="AA132" s="1193">
        <v>2.5740379760000001</v>
      </c>
      <c r="AB132" s="1194"/>
      <c r="AC132" s="1194"/>
      <c r="AD132" s="1194"/>
      <c r="AE132" s="1195"/>
      <c r="AF132" s="1196">
        <v>3.1183478400000002</v>
      </c>
      <c r="AG132" s="1194"/>
      <c r="AH132" s="1194"/>
      <c r="AI132" s="1194"/>
      <c r="AJ132" s="1195"/>
      <c r="AK132" s="1196">
        <v>4.5398129740000002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490</v>
      </c>
      <c r="W133" s="1174"/>
      <c r="X133" s="1174"/>
      <c r="Y133" s="1174"/>
      <c r="Z133" s="1175"/>
      <c r="AA133" s="1176">
        <v>3</v>
      </c>
      <c r="AB133" s="1177"/>
      <c r="AC133" s="1177"/>
      <c r="AD133" s="1177"/>
      <c r="AE133" s="1178"/>
      <c r="AF133" s="1176">
        <v>2.7</v>
      </c>
      <c r="AG133" s="1177"/>
      <c r="AH133" s="1177"/>
      <c r="AI133" s="1177"/>
      <c r="AJ133" s="1178"/>
      <c r="AK133" s="1176">
        <v>3.4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nvUpl45433LAIjIkkeM9OZbDl/MpPjKennLI3issrTN4rDWefqLyQUxexeDKTxIe00b6hbjRFocwl6fRauJA==" saltValue="CKkivtdMpEnYyYrhgKaN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0" zoomScaleNormal="85" zoomScaleSheetLayoutView="40" workbookViewId="0">
      <selection activeCell="CX52" sqref="CX5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UZrRgFogZonn+WEDUxrxDCJQFwxpx2QHS7+pop3UiZg3ezkLaCrM1BC2so/l6E4kTAUI/f9S2QYWMcRvVfCoQ==" saltValue="SfsVxzf2MtR9bYdbOTYu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HXrMefuJUQHvWRZsvvMLR0ldCURMm76HzdfYjblOZUngYiiAwntM9L40MZbgKmxs/385BCzF0+Vry+FaeTnxw==" saltValue="PUC6g7MkBO+4i9d5I9fmJ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40" zoomScaleSheetLayoutView="4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499</v>
      </c>
      <c r="AL9" s="1217"/>
      <c r="AM9" s="1217"/>
      <c r="AN9" s="1218"/>
      <c r="AO9" s="313">
        <v>2415521</v>
      </c>
      <c r="AP9" s="313">
        <v>58232</v>
      </c>
      <c r="AQ9" s="314">
        <v>56845</v>
      </c>
      <c r="AR9" s="315">
        <v>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500</v>
      </c>
      <c r="AL10" s="1217"/>
      <c r="AM10" s="1217"/>
      <c r="AN10" s="1218"/>
      <c r="AO10" s="316">
        <v>153701</v>
      </c>
      <c r="AP10" s="316">
        <v>3705</v>
      </c>
      <c r="AQ10" s="317">
        <v>5922</v>
      </c>
      <c r="AR10" s="318">
        <v>-37.4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501</v>
      </c>
      <c r="AL11" s="1217"/>
      <c r="AM11" s="1217"/>
      <c r="AN11" s="1218"/>
      <c r="AO11" s="316">
        <v>491734</v>
      </c>
      <c r="AP11" s="316">
        <v>11854</v>
      </c>
      <c r="AQ11" s="317">
        <v>8264</v>
      </c>
      <c r="AR11" s="318">
        <v>43.4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502</v>
      </c>
      <c r="AL12" s="1217"/>
      <c r="AM12" s="1217"/>
      <c r="AN12" s="1218"/>
      <c r="AO12" s="316" t="s">
        <v>503</v>
      </c>
      <c r="AP12" s="316" t="s">
        <v>503</v>
      </c>
      <c r="AQ12" s="317">
        <v>284</v>
      </c>
      <c r="AR12" s="318" t="s">
        <v>503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504</v>
      </c>
      <c r="AL13" s="1217"/>
      <c r="AM13" s="1217"/>
      <c r="AN13" s="1218"/>
      <c r="AO13" s="316" t="s">
        <v>503</v>
      </c>
      <c r="AP13" s="316" t="s">
        <v>503</v>
      </c>
      <c r="AQ13" s="317">
        <v>20</v>
      </c>
      <c r="AR13" s="318" t="s">
        <v>503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505</v>
      </c>
      <c r="AL14" s="1217"/>
      <c r="AM14" s="1217"/>
      <c r="AN14" s="1218"/>
      <c r="AO14" s="316" t="s">
        <v>503</v>
      </c>
      <c r="AP14" s="316" t="s">
        <v>503</v>
      </c>
      <c r="AQ14" s="317">
        <v>2517</v>
      </c>
      <c r="AR14" s="318" t="s">
        <v>503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506</v>
      </c>
      <c r="AL15" s="1217"/>
      <c r="AM15" s="1217"/>
      <c r="AN15" s="1218"/>
      <c r="AO15" s="316">
        <v>65052</v>
      </c>
      <c r="AP15" s="316">
        <v>1568</v>
      </c>
      <c r="AQ15" s="317">
        <v>1185</v>
      </c>
      <c r="AR15" s="318">
        <v>32.299999999999997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507</v>
      </c>
      <c r="AL16" s="1220"/>
      <c r="AM16" s="1220"/>
      <c r="AN16" s="1221"/>
      <c r="AO16" s="316">
        <v>-219674</v>
      </c>
      <c r="AP16" s="316">
        <v>-5296</v>
      </c>
      <c r="AQ16" s="317">
        <v>-4726</v>
      </c>
      <c r="AR16" s="318">
        <v>12.1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2906334</v>
      </c>
      <c r="AP17" s="316">
        <v>70064</v>
      </c>
      <c r="AQ17" s="317">
        <v>70311</v>
      </c>
      <c r="AR17" s="318">
        <v>-0.4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512</v>
      </c>
      <c r="AL21" s="1212"/>
      <c r="AM21" s="1212"/>
      <c r="AN21" s="1213"/>
      <c r="AO21" s="328">
        <v>6.15</v>
      </c>
      <c r="AP21" s="329">
        <v>6.54</v>
      </c>
      <c r="AQ21" s="330">
        <v>-0.39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513</v>
      </c>
      <c r="AL22" s="1212"/>
      <c r="AM22" s="1212"/>
      <c r="AN22" s="1213"/>
      <c r="AO22" s="333">
        <v>98.9</v>
      </c>
      <c r="AP22" s="334">
        <v>97.4</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517</v>
      </c>
      <c r="AL32" s="1228"/>
      <c r="AM32" s="1228"/>
      <c r="AN32" s="1229"/>
      <c r="AO32" s="343">
        <v>775341</v>
      </c>
      <c r="AP32" s="343">
        <v>18691</v>
      </c>
      <c r="AQ32" s="344">
        <v>31480</v>
      </c>
      <c r="AR32" s="345">
        <v>-40.6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518</v>
      </c>
      <c r="AL33" s="1228"/>
      <c r="AM33" s="1228"/>
      <c r="AN33" s="1229"/>
      <c r="AO33" s="343" t="s">
        <v>503</v>
      </c>
      <c r="AP33" s="343" t="s">
        <v>503</v>
      </c>
      <c r="AQ33" s="344" t="s">
        <v>503</v>
      </c>
      <c r="AR33" s="345" t="s">
        <v>503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519</v>
      </c>
      <c r="AL34" s="1228"/>
      <c r="AM34" s="1228"/>
      <c r="AN34" s="1229"/>
      <c r="AO34" s="343" t="s">
        <v>503</v>
      </c>
      <c r="AP34" s="343" t="s">
        <v>503</v>
      </c>
      <c r="AQ34" s="344">
        <v>0</v>
      </c>
      <c r="AR34" s="345" t="s">
        <v>503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520</v>
      </c>
      <c r="AL35" s="1228"/>
      <c r="AM35" s="1228"/>
      <c r="AN35" s="1229"/>
      <c r="AO35" s="343">
        <v>91546</v>
      </c>
      <c r="AP35" s="343">
        <v>2207</v>
      </c>
      <c r="AQ35" s="344">
        <v>9510</v>
      </c>
      <c r="AR35" s="345">
        <v>-76.8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521</v>
      </c>
      <c r="AL36" s="1228"/>
      <c r="AM36" s="1228"/>
      <c r="AN36" s="1229"/>
      <c r="AO36" s="343">
        <v>100881</v>
      </c>
      <c r="AP36" s="343">
        <v>2432</v>
      </c>
      <c r="AQ36" s="344">
        <v>2191</v>
      </c>
      <c r="AR36" s="345">
        <v>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522</v>
      </c>
      <c r="AL37" s="1228"/>
      <c r="AM37" s="1228"/>
      <c r="AN37" s="1229"/>
      <c r="AO37" s="343" t="s">
        <v>503</v>
      </c>
      <c r="AP37" s="343" t="s">
        <v>503</v>
      </c>
      <c r="AQ37" s="344">
        <v>905</v>
      </c>
      <c r="AR37" s="345" t="s">
        <v>503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523</v>
      </c>
      <c r="AL38" s="1231"/>
      <c r="AM38" s="1231"/>
      <c r="AN38" s="1232"/>
      <c r="AO38" s="346" t="s">
        <v>503</v>
      </c>
      <c r="AP38" s="346" t="s">
        <v>503</v>
      </c>
      <c r="AQ38" s="347">
        <v>0</v>
      </c>
      <c r="AR38" s="335" t="s">
        <v>503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524</v>
      </c>
      <c r="AL39" s="1231"/>
      <c r="AM39" s="1231"/>
      <c r="AN39" s="1232"/>
      <c r="AO39" s="343" t="s">
        <v>503</v>
      </c>
      <c r="AP39" s="343" t="s">
        <v>503</v>
      </c>
      <c r="AQ39" s="344">
        <v>-3197</v>
      </c>
      <c r="AR39" s="345" t="s">
        <v>503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525</v>
      </c>
      <c r="AL40" s="1228"/>
      <c r="AM40" s="1228"/>
      <c r="AN40" s="1229"/>
      <c r="AO40" s="343">
        <v>-651701</v>
      </c>
      <c r="AP40" s="343">
        <v>-15711</v>
      </c>
      <c r="AQ40" s="344">
        <v>-28113</v>
      </c>
      <c r="AR40" s="345">
        <v>-44.1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316067</v>
      </c>
      <c r="AP41" s="343">
        <v>7620</v>
      </c>
      <c r="AQ41" s="344">
        <v>12777</v>
      </c>
      <c r="AR41" s="345">
        <v>-40.4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494</v>
      </c>
      <c r="AN49" s="1224" t="s">
        <v>529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2288194</v>
      </c>
      <c r="AN51" s="365">
        <v>55520</v>
      </c>
      <c r="AO51" s="366">
        <v>-9.3000000000000007</v>
      </c>
      <c r="AP51" s="367">
        <v>49919</v>
      </c>
      <c r="AQ51" s="368">
        <v>-6.3</v>
      </c>
      <c r="AR51" s="369">
        <v>-3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745130</v>
      </c>
      <c r="AN52" s="373">
        <v>18080</v>
      </c>
      <c r="AO52" s="374">
        <v>18.100000000000001</v>
      </c>
      <c r="AP52" s="375">
        <v>26398</v>
      </c>
      <c r="AQ52" s="376">
        <v>-8.6999999999999993</v>
      </c>
      <c r="AR52" s="377">
        <v>26.8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3259102</v>
      </c>
      <c r="AN53" s="365">
        <v>78715</v>
      </c>
      <c r="AO53" s="366">
        <v>41.8</v>
      </c>
      <c r="AP53" s="367">
        <v>47738</v>
      </c>
      <c r="AQ53" s="368">
        <v>-4.4000000000000004</v>
      </c>
      <c r="AR53" s="369">
        <v>46.2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955604</v>
      </c>
      <c r="AN54" s="373">
        <v>23080</v>
      </c>
      <c r="AO54" s="374">
        <v>27.7</v>
      </c>
      <c r="AP54" s="375">
        <v>24937</v>
      </c>
      <c r="AQ54" s="376">
        <v>-5.5</v>
      </c>
      <c r="AR54" s="377">
        <v>33.200000000000003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3229287</v>
      </c>
      <c r="AN55" s="365">
        <v>77919</v>
      </c>
      <c r="AO55" s="366">
        <v>-1</v>
      </c>
      <c r="AP55" s="367">
        <v>52191</v>
      </c>
      <c r="AQ55" s="368">
        <v>9.3000000000000007</v>
      </c>
      <c r="AR55" s="369">
        <v>-10.3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522867</v>
      </c>
      <c r="AN56" s="373">
        <v>12616</v>
      </c>
      <c r="AO56" s="374">
        <v>-45.3</v>
      </c>
      <c r="AP56" s="375">
        <v>24843</v>
      </c>
      <c r="AQ56" s="376">
        <v>-0.4</v>
      </c>
      <c r="AR56" s="377">
        <v>-44.9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1632449</v>
      </c>
      <c r="AN57" s="365">
        <v>39387</v>
      </c>
      <c r="AO57" s="366">
        <v>-49.5</v>
      </c>
      <c r="AP57" s="367">
        <v>47387</v>
      </c>
      <c r="AQ57" s="368">
        <v>-9.1999999999999993</v>
      </c>
      <c r="AR57" s="369">
        <v>-40.299999999999997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516853</v>
      </c>
      <c r="AN58" s="373">
        <v>12471</v>
      </c>
      <c r="AO58" s="374">
        <v>-1.1000000000000001</v>
      </c>
      <c r="AP58" s="375">
        <v>24928</v>
      </c>
      <c r="AQ58" s="376">
        <v>0.3</v>
      </c>
      <c r="AR58" s="377">
        <v>-1.4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2264749</v>
      </c>
      <c r="AN59" s="365">
        <v>54597</v>
      </c>
      <c r="AO59" s="366">
        <v>38.6</v>
      </c>
      <c r="AP59" s="367">
        <v>51264</v>
      </c>
      <c r="AQ59" s="368">
        <v>8.1999999999999993</v>
      </c>
      <c r="AR59" s="369">
        <v>30.4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536852</v>
      </c>
      <c r="AN60" s="373">
        <v>12942</v>
      </c>
      <c r="AO60" s="374">
        <v>3.8</v>
      </c>
      <c r="AP60" s="375">
        <v>26040</v>
      </c>
      <c r="AQ60" s="376">
        <v>4.5</v>
      </c>
      <c r="AR60" s="377">
        <v>-0.7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2534756</v>
      </c>
      <c r="AN61" s="380">
        <v>61228</v>
      </c>
      <c r="AO61" s="381">
        <v>4.0999999999999996</v>
      </c>
      <c r="AP61" s="382">
        <v>49700</v>
      </c>
      <c r="AQ61" s="383">
        <v>-0.5</v>
      </c>
      <c r="AR61" s="369">
        <v>4.5999999999999996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655461</v>
      </c>
      <c r="AN62" s="373">
        <v>15838</v>
      </c>
      <c r="AO62" s="374">
        <v>0.6</v>
      </c>
      <c r="AP62" s="375">
        <v>25429</v>
      </c>
      <c r="AQ62" s="376">
        <v>-2</v>
      </c>
      <c r="AR62" s="377">
        <v>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x603lO5fDQ/ESwHLkiOSrz6dxBtP2WDAcROVjIs8ZY69koG9lzI+mF3E3b1C8j0OZfYZsE6U2vA3JRLCie+Sw==" saltValue="6DFYFf/EN5vgXDqufM6i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0" spans="125:125" ht="13.5" hidden="1" customHeight="1" x14ac:dyDescent="0.15"/>
    <row r="121" spans="125:125" ht="13.5" hidden="1" customHeight="1" x14ac:dyDescent="0.15">
      <c r="DU121" s="291"/>
    </row>
  </sheetData>
  <sheetProtection algorithmName="SHA-512" hashValue="LO5b0KijZ6KeasCh6D37dPesnKnx4towF7qR/0Rt/uVCw0iMEryHu8G9fxe19qKtj2vZxr/0gRNJgJNaZXpU6A==" saltValue="iJIZ3qdeuEwsz7NHUQzy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40" zoomScaleNormal="40" zoomScaleSheetLayoutView="55" workbookViewId="0">
      <selection activeCell="AE90" sqref="AE9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zBvd5mr7whi7XUtBxLZOewmMhIfytfEtoOkZA/pGH+QcULlioN4EAOgcCTy4lzxITIaeDT7EA7laa2fwjiWXyQ==" saltValue="a4+Yh6SOIypMECdGSb5dF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I44" sqref="I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6" t="s">
        <v>3</v>
      </c>
      <c r="D47" s="1236"/>
      <c r="E47" s="1237"/>
      <c r="F47" s="11">
        <v>36.11</v>
      </c>
      <c r="G47" s="12">
        <v>37.21</v>
      </c>
      <c r="H47" s="12">
        <v>36.479999999999997</v>
      </c>
      <c r="I47" s="12">
        <v>36.75</v>
      </c>
      <c r="J47" s="13">
        <v>36.28</v>
      </c>
    </row>
    <row r="48" spans="2:10" ht="57.75" customHeight="1" x14ac:dyDescent="0.15">
      <c r="B48" s="14"/>
      <c r="C48" s="1238" t="s">
        <v>4</v>
      </c>
      <c r="D48" s="1238"/>
      <c r="E48" s="1239"/>
      <c r="F48" s="15">
        <v>5.62</v>
      </c>
      <c r="G48" s="16">
        <v>6.21</v>
      </c>
      <c r="H48" s="16">
        <v>6.8</v>
      </c>
      <c r="I48" s="16">
        <v>5.52</v>
      </c>
      <c r="J48" s="17">
        <v>5.89</v>
      </c>
    </row>
    <row r="49" spans="2:10" ht="57.75" customHeight="1" thickBot="1" x14ac:dyDescent="0.2">
      <c r="B49" s="18"/>
      <c r="C49" s="1240" t="s">
        <v>5</v>
      </c>
      <c r="D49" s="1240"/>
      <c r="E49" s="1241"/>
      <c r="F49" s="19">
        <v>3.16</v>
      </c>
      <c r="G49" s="20">
        <v>2.41</v>
      </c>
      <c r="H49" s="20">
        <v>0.75</v>
      </c>
      <c r="I49" s="20">
        <v>0.08</v>
      </c>
      <c r="J49" s="21" t="s">
        <v>550</v>
      </c>
    </row>
    <row r="50" spans="2:10" ht="13.5" customHeight="1" x14ac:dyDescent="0.15"/>
  </sheetData>
  <sheetProtection algorithmName="SHA-512" hashValue="gmEgNFuod+qqHSPMne8Pq3C8q5L7nlmBUKJlNohWczkf6bhMMDvS/ONt5FcRWC6YGJOKyQOk+5MUbus4f9WWzg==" saltValue="jg+9JXmBqXetw+uOB4cf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2021-02-05T05:15:49Z</dcterms:created>
  <dcterms:modified xsi:type="dcterms:W3CDTF">2021-12-09T00:11:06Z</dcterms:modified>
  <cp:category/>
</cp:coreProperties>
</file>